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INDICADORES\Desktop\"/>
    </mc:Choice>
  </mc:AlternateContent>
  <xr:revisionPtr revIDLastSave="0" documentId="13_ncr:1_{0FACBD47-7C0C-4CDB-9E54-2DD29838639D}" xr6:coauthVersionLast="46" xr6:coauthVersionMax="46" xr10:uidLastSave="{00000000-0000-0000-0000-000000000000}"/>
  <bookViews>
    <workbookView xWindow="-120" yWindow="-120" windowWidth="20730" windowHeight="11160" xr2:uid="{8F2398C3-1933-4647-AB60-AD0D414BEA3F}"/>
  </bookViews>
  <sheets>
    <sheet name="F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7" i="1" l="1"/>
  <c r="CD111" i="1" s="1"/>
  <c r="F77" i="1"/>
  <c r="K77" i="1"/>
  <c r="C78" i="1"/>
  <c r="F78" i="1"/>
  <c r="K78" i="1"/>
  <c r="C79" i="1"/>
  <c r="F79" i="1"/>
  <c r="K79" i="1"/>
  <c r="C80" i="1"/>
  <c r="F80" i="1"/>
  <c r="K80" i="1"/>
  <c r="C81" i="1"/>
  <c r="F81" i="1"/>
  <c r="K81" i="1"/>
  <c r="I45" i="1"/>
  <c r="I46" i="1"/>
  <c r="I47" i="1"/>
  <c r="CE239" i="1"/>
  <c r="CC239" i="1"/>
  <c r="CB239" i="1"/>
  <c r="BR239" i="1"/>
  <c r="BJ239" i="1"/>
  <c r="BH239" i="1"/>
  <c r="M239" i="1"/>
  <c r="K239" i="1"/>
  <c r="F239" i="1"/>
  <c r="C239" i="1"/>
  <c r="CE238" i="1"/>
  <c r="CC238" i="1"/>
  <c r="CB238" i="1"/>
  <c r="BR238" i="1"/>
  <c r="BJ238" i="1"/>
  <c r="BH238" i="1"/>
  <c r="M238" i="1"/>
  <c r="K238" i="1"/>
  <c r="F238" i="1"/>
  <c r="C238" i="1"/>
  <c r="CE237" i="1"/>
  <c r="CC237" i="1"/>
  <c r="CB237" i="1"/>
  <c r="BR237" i="1"/>
  <c r="BJ237" i="1"/>
  <c r="BH237" i="1"/>
  <c r="M237" i="1"/>
  <c r="K237" i="1"/>
  <c r="F237" i="1"/>
  <c r="C237" i="1"/>
  <c r="CE236" i="1"/>
  <c r="CC236" i="1"/>
  <c r="CB236" i="1"/>
  <c r="BR236" i="1"/>
  <c r="BJ236" i="1"/>
  <c r="BH236" i="1"/>
  <c r="M236" i="1"/>
  <c r="K236" i="1"/>
  <c r="F236" i="1"/>
  <c r="C236" i="1"/>
  <c r="CE235" i="1"/>
  <c r="CC235" i="1"/>
  <c r="CB235" i="1"/>
  <c r="BR235" i="1"/>
  <c r="BJ235" i="1"/>
  <c r="BH235" i="1"/>
  <c r="M235" i="1"/>
  <c r="K235" i="1"/>
  <c r="F235" i="1"/>
  <c r="C235" i="1"/>
  <c r="CE234" i="1"/>
  <c r="CC234" i="1"/>
  <c r="CB234" i="1"/>
  <c r="BR234" i="1"/>
  <c r="BJ234" i="1"/>
  <c r="BH234" i="1"/>
  <c r="M234" i="1"/>
  <c r="K234" i="1"/>
  <c r="F234" i="1"/>
  <c r="C234" i="1"/>
  <c r="CE233" i="1"/>
  <c r="CC233" i="1"/>
  <c r="CB233" i="1"/>
  <c r="BR233" i="1"/>
  <c r="BJ233" i="1"/>
  <c r="BH233" i="1"/>
  <c r="M233" i="1"/>
  <c r="K233" i="1"/>
  <c r="F233" i="1"/>
  <c r="C233" i="1"/>
  <c r="CE232" i="1"/>
  <c r="CC232" i="1"/>
  <c r="CB232" i="1"/>
  <c r="BR232" i="1"/>
  <c r="BJ232" i="1"/>
  <c r="BH232" i="1"/>
  <c r="M232" i="1"/>
  <c r="K232" i="1"/>
  <c r="F232" i="1"/>
  <c r="C232" i="1"/>
  <c r="CE231" i="1"/>
  <c r="CC231" i="1"/>
  <c r="CB231" i="1"/>
  <c r="BR231" i="1"/>
  <c r="BJ231" i="1"/>
  <c r="BH231" i="1"/>
  <c r="M231" i="1"/>
  <c r="K231" i="1"/>
  <c r="F231" i="1"/>
  <c r="C231" i="1"/>
  <c r="CE230" i="1"/>
  <c r="CC230" i="1"/>
  <c r="CB230" i="1"/>
  <c r="BR230" i="1"/>
  <c r="BJ230" i="1"/>
  <c r="BH230" i="1"/>
  <c r="M230" i="1"/>
  <c r="K230" i="1"/>
  <c r="F230" i="1"/>
  <c r="C230" i="1"/>
  <c r="CE229" i="1"/>
  <c r="CC229" i="1"/>
  <c r="CB229" i="1"/>
  <c r="BR229" i="1"/>
  <c r="BJ229" i="1"/>
  <c r="BH229" i="1"/>
  <c r="M229" i="1"/>
  <c r="K229" i="1"/>
  <c r="F229" i="1"/>
  <c r="C229" i="1"/>
  <c r="CE228" i="1"/>
  <c r="CC228" i="1"/>
  <c r="CB228" i="1"/>
  <c r="BR228" i="1"/>
  <c r="BJ228" i="1"/>
  <c r="BH228" i="1"/>
  <c r="M228" i="1"/>
  <c r="K228" i="1"/>
  <c r="F228" i="1"/>
  <c r="C228" i="1"/>
  <c r="CE227" i="1"/>
  <c r="CC227" i="1"/>
  <c r="CB227" i="1"/>
  <c r="BR227" i="1"/>
  <c r="BJ227" i="1"/>
  <c r="BH227" i="1"/>
  <c r="M227" i="1"/>
  <c r="K227" i="1"/>
  <c r="F227" i="1"/>
  <c r="C227" i="1"/>
  <c r="CE226" i="1"/>
  <c r="CC226" i="1"/>
  <c r="CB226" i="1"/>
  <c r="BR226" i="1"/>
  <c r="BJ226" i="1"/>
  <c r="BH226" i="1"/>
  <c r="M226" i="1"/>
  <c r="K226" i="1"/>
  <c r="F226" i="1"/>
  <c r="C226" i="1"/>
  <c r="CE225" i="1"/>
  <c r="CC225" i="1"/>
  <c r="CB225" i="1"/>
  <c r="BR225" i="1"/>
  <c r="BJ225" i="1"/>
  <c r="BH225" i="1"/>
  <c r="M225" i="1"/>
  <c r="K225" i="1"/>
  <c r="F225" i="1"/>
  <c r="C225" i="1"/>
  <c r="CE224" i="1"/>
  <c r="CC224" i="1"/>
  <c r="CB224" i="1"/>
  <c r="BR224" i="1"/>
  <c r="BJ224" i="1"/>
  <c r="BH224" i="1"/>
  <c r="M224" i="1"/>
  <c r="K224" i="1"/>
  <c r="F224" i="1"/>
  <c r="C224" i="1"/>
  <c r="CE223" i="1"/>
  <c r="CC223" i="1"/>
  <c r="CB223" i="1"/>
  <c r="BR223" i="1"/>
  <c r="BJ223" i="1"/>
  <c r="BH223" i="1"/>
  <c r="M223" i="1"/>
  <c r="K223" i="1"/>
  <c r="F223" i="1"/>
  <c r="C223" i="1"/>
  <c r="CE222" i="1"/>
  <c r="CC222" i="1"/>
  <c r="CB222" i="1"/>
  <c r="BR222" i="1"/>
  <c r="BJ222" i="1"/>
  <c r="BH222" i="1"/>
  <c r="M222" i="1"/>
  <c r="K222" i="1"/>
  <c r="F222" i="1"/>
  <c r="C222" i="1"/>
  <c r="CE221" i="1"/>
  <c r="CC221" i="1"/>
  <c r="CB221" i="1"/>
  <c r="BR221" i="1"/>
  <c r="BJ221" i="1"/>
  <c r="BH221" i="1"/>
  <c r="M221" i="1"/>
  <c r="K221" i="1"/>
  <c r="F221" i="1"/>
  <c r="C221" i="1"/>
  <c r="CE220" i="1"/>
  <c r="CC220" i="1"/>
  <c r="CB220" i="1"/>
  <c r="BR220" i="1"/>
  <c r="BJ220" i="1"/>
  <c r="BH220" i="1"/>
  <c r="M220" i="1"/>
  <c r="K220" i="1"/>
  <c r="F220" i="1"/>
  <c r="C220" i="1"/>
  <c r="CE219" i="1"/>
  <c r="CC219" i="1"/>
  <c r="CB219" i="1"/>
  <c r="BR219" i="1"/>
  <c r="BJ219" i="1"/>
  <c r="BH219" i="1"/>
  <c r="M219" i="1"/>
  <c r="K219" i="1"/>
  <c r="F219" i="1"/>
  <c r="C219" i="1"/>
  <c r="CE218" i="1"/>
  <c r="CC218" i="1"/>
  <c r="CB218" i="1"/>
  <c r="BR218" i="1"/>
  <c r="BJ218" i="1"/>
  <c r="BH218" i="1"/>
  <c r="M218" i="1"/>
  <c r="K218" i="1"/>
  <c r="F218" i="1"/>
  <c r="C218" i="1"/>
  <c r="CE217" i="1"/>
  <c r="CC217" i="1"/>
  <c r="CB217" i="1"/>
  <c r="BR217" i="1"/>
  <c r="BJ217" i="1"/>
  <c r="BH217" i="1"/>
  <c r="M217" i="1"/>
  <c r="K217" i="1"/>
  <c r="F217" i="1"/>
  <c r="C217" i="1"/>
  <c r="CE216" i="1"/>
  <c r="CC216" i="1"/>
  <c r="CB216" i="1"/>
  <c r="BR216" i="1"/>
  <c r="BJ216" i="1"/>
  <c r="BH216" i="1"/>
  <c r="M216" i="1"/>
  <c r="K216" i="1"/>
  <c r="F216" i="1"/>
  <c r="C216" i="1"/>
  <c r="CE215" i="1"/>
  <c r="CC215" i="1"/>
  <c r="CB215" i="1"/>
  <c r="BR215" i="1"/>
  <c r="BJ215" i="1"/>
  <c r="BH215" i="1"/>
  <c r="M215" i="1"/>
  <c r="K215" i="1"/>
  <c r="F215" i="1"/>
  <c r="C215" i="1"/>
  <c r="CE214" i="1"/>
  <c r="CC214" i="1"/>
  <c r="CB214" i="1"/>
  <c r="BR214" i="1"/>
  <c r="BJ214" i="1"/>
  <c r="BH214" i="1"/>
  <c r="M214" i="1"/>
  <c r="K214" i="1"/>
  <c r="F214" i="1"/>
  <c r="C214" i="1"/>
  <c r="CE213" i="1"/>
  <c r="CC213" i="1"/>
  <c r="CB213" i="1"/>
  <c r="BR213" i="1"/>
  <c r="BJ213" i="1"/>
  <c r="BH213" i="1"/>
  <c r="M213" i="1"/>
  <c r="K213" i="1"/>
  <c r="F213" i="1"/>
  <c r="C213" i="1"/>
  <c r="CE212" i="1"/>
  <c r="CC212" i="1"/>
  <c r="CB212" i="1"/>
  <c r="BR212" i="1"/>
  <c r="BJ212" i="1"/>
  <c r="BH212" i="1"/>
  <c r="M212" i="1"/>
  <c r="K212" i="1"/>
  <c r="F212" i="1"/>
  <c r="C212" i="1"/>
  <c r="CE211" i="1"/>
  <c r="CC211" i="1"/>
  <c r="CB211" i="1"/>
  <c r="BR211" i="1"/>
  <c r="BJ211" i="1"/>
  <c r="BH211" i="1"/>
  <c r="M211" i="1"/>
  <c r="K211" i="1"/>
  <c r="F211" i="1"/>
  <c r="C211" i="1"/>
  <c r="CE210" i="1"/>
  <c r="CC210" i="1"/>
  <c r="CB210" i="1"/>
  <c r="BR210" i="1"/>
  <c r="BJ210" i="1"/>
  <c r="BH210" i="1"/>
  <c r="AC210" i="1"/>
  <c r="AC211" i="1" s="1"/>
  <c r="M210" i="1"/>
  <c r="K210" i="1"/>
  <c r="F210" i="1"/>
  <c r="C210" i="1"/>
  <c r="A210" i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K209" i="1"/>
  <c r="AI209" i="1"/>
  <c r="AG209" i="1"/>
  <c r="AE209" i="1"/>
  <c r="AC209" i="1"/>
  <c r="Z209" i="1"/>
  <c r="W209" i="1"/>
  <c r="U209" i="1"/>
  <c r="T209" i="1"/>
  <c r="Q209" i="1"/>
  <c r="O209" i="1"/>
  <c r="M209" i="1"/>
  <c r="K209" i="1"/>
  <c r="I209" i="1"/>
  <c r="F209" i="1"/>
  <c r="C209" i="1"/>
  <c r="A209" i="1"/>
  <c r="CD208" i="1"/>
  <c r="CB208" i="1"/>
  <c r="T208" i="1"/>
  <c r="BV207" i="1"/>
  <c r="BT207" i="1"/>
  <c r="BR207" i="1"/>
  <c r="BP207" i="1"/>
  <c r="BM207" i="1"/>
  <c r="BJ207" i="1"/>
  <c r="BC207" i="1"/>
  <c r="BA207" i="1"/>
  <c r="AY207" i="1"/>
  <c r="AW207" i="1"/>
  <c r="AT207" i="1"/>
  <c r="AQ207" i="1"/>
  <c r="T207" i="1"/>
  <c r="CE205" i="1"/>
  <c r="CC205" i="1"/>
  <c r="CB205" i="1"/>
  <c r="BR205" i="1"/>
  <c r="BJ205" i="1"/>
  <c r="BH205" i="1"/>
  <c r="M205" i="1"/>
  <c r="AY239" i="1" s="1"/>
  <c r="K205" i="1"/>
  <c r="F205" i="1"/>
  <c r="C205" i="1"/>
  <c r="CE204" i="1"/>
  <c r="CC204" i="1"/>
  <c r="CB204" i="1"/>
  <c r="BR204" i="1"/>
  <c r="BJ204" i="1"/>
  <c r="BH204" i="1"/>
  <c r="M204" i="1"/>
  <c r="AY238" i="1" s="1"/>
  <c r="K204" i="1"/>
  <c r="F204" i="1"/>
  <c r="C204" i="1"/>
  <c r="CE203" i="1"/>
  <c r="CC203" i="1"/>
  <c r="CB203" i="1"/>
  <c r="BR203" i="1"/>
  <c r="BJ203" i="1"/>
  <c r="BH203" i="1"/>
  <c r="M203" i="1"/>
  <c r="AY237" i="1" s="1"/>
  <c r="K203" i="1"/>
  <c r="F203" i="1"/>
  <c r="C203" i="1"/>
  <c r="CE202" i="1"/>
  <c r="CC202" i="1"/>
  <c r="CB202" i="1"/>
  <c r="BR202" i="1"/>
  <c r="BJ202" i="1"/>
  <c r="BH202" i="1"/>
  <c r="M202" i="1"/>
  <c r="AY236" i="1" s="1"/>
  <c r="K202" i="1"/>
  <c r="F202" i="1"/>
  <c r="C202" i="1"/>
  <c r="CE201" i="1"/>
  <c r="CC201" i="1"/>
  <c r="CB201" i="1"/>
  <c r="BR201" i="1"/>
  <c r="BJ201" i="1"/>
  <c r="BH201" i="1"/>
  <c r="M201" i="1"/>
  <c r="AY235" i="1" s="1"/>
  <c r="K201" i="1"/>
  <c r="F201" i="1"/>
  <c r="C201" i="1"/>
  <c r="CE200" i="1"/>
  <c r="CC200" i="1"/>
  <c r="CB200" i="1"/>
  <c r="BR200" i="1"/>
  <c r="BJ200" i="1"/>
  <c r="BH200" i="1"/>
  <c r="M200" i="1"/>
  <c r="AY234" i="1" s="1"/>
  <c r="K200" i="1"/>
  <c r="F200" i="1"/>
  <c r="C200" i="1"/>
  <c r="CE199" i="1"/>
  <c r="CC199" i="1"/>
  <c r="CB199" i="1"/>
  <c r="BR199" i="1"/>
  <c r="BJ199" i="1"/>
  <c r="BH199" i="1"/>
  <c r="M199" i="1"/>
  <c r="AY233" i="1" s="1"/>
  <c r="K199" i="1"/>
  <c r="F199" i="1"/>
  <c r="C199" i="1"/>
  <c r="CE198" i="1"/>
  <c r="CC198" i="1"/>
  <c r="CB198" i="1"/>
  <c r="BR198" i="1"/>
  <c r="BJ198" i="1"/>
  <c r="BH198" i="1"/>
  <c r="M198" i="1"/>
  <c r="AY232" i="1" s="1"/>
  <c r="K198" i="1"/>
  <c r="F198" i="1"/>
  <c r="C198" i="1"/>
  <c r="CE197" i="1"/>
  <c r="CC197" i="1"/>
  <c r="CB197" i="1"/>
  <c r="BR197" i="1"/>
  <c r="BJ197" i="1"/>
  <c r="BH197" i="1"/>
  <c r="M197" i="1"/>
  <c r="AY231" i="1" s="1"/>
  <c r="K197" i="1"/>
  <c r="F197" i="1"/>
  <c r="C197" i="1"/>
  <c r="CE196" i="1"/>
  <c r="CC196" i="1"/>
  <c r="CB196" i="1"/>
  <c r="BR196" i="1"/>
  <c r="BJ196" i="1"/>
  <c r="BH196" i="1"/>
  <c r="M196" i="1"/>
  <c r="AY230" i="1" s="1"/>
  <c r="K196" i="1"/>
  <c r="F196" i="1"/>
  <c r="C196" i="1"/>
  <c r="CE195" i="1"/>
  <c r="CC195" i="1"/>
  <c r="CB195" i="1"/>
  <c r="BR195" i="1"/>
  <c r="BJ195" i="1"/>
  <c r="BH195" i="1"/>
  <c r="M195" i="1"/>
  <c r="AY229" i="1" s="1"/>
  <c r="K195" i="1"/>
  <c r="F195" i="1"/>
  <c r="C195" i="1"/>
  <c r="CE194" i="1"/>
  <c r="CC194" i="1"/>
  <c r="CB194" i="1"/>
  <c r="BR194" i="1"/>
  <c r="BJ194" i="1"/>
  <c r="BH194" i="1"/>
  <c r="M194" i="1"/>
  <c r="AY228" i="1" s="1"/>
  <c r="K194" i="1"/>
  <c r="F194" i="1"/>
  <c r="C194" i="1"/>
  <c r="CE193" i="1"/>
  <c r="CC193" i="1"/>
  <c r="CB193" i="1"/>
  <c r="BR193" i="1"/>
  <c r="BJ193" i="1"/>
  <c r="BH193" i="1"/>
  <c r="M193" i="1"/>
  <c r="AY227" i="1" s="1"/>
  <c r="K193" i="1"/>
  <c r="F193" i="1"/>
  <c r="C193" i="1"/>
  <c r="CE192" i="1"/>
  <c r="CC192" i="1"/>
  <c r="CB192" i="1"/>
  <c r="BR192" i="1"/>
  <c r="BJ192" i="1"/>
  <c r="BH192" i="1"/>
  <c r="M192" i="1"/>
  <c r="AY226" i="1" s="1"/>
  <c r="K192" i="1"/>
  <c r="F192" i="1"/>
  <c r="C192" i="1"/>
  <c r="CE191" i="1"/>
  <c r="CC191" i="1"/>
  <c r="CB191" i="1"/>
  <c r="BR191" i="1"/>
  <c r="BJ191" i="1"/>
  <c r="BH191" i="1"/>
  <c r="M191" i="1"/>
  <c r="AY225" i="1" s="1"/>
  <c r="K191" i="1"/>
  <c r="F191" i="1"/>
  <c r="C191" i="1"/>
  <c r="CE190" i="1"/>
  <c r="CC190" i="1"/>
  <c r="CB190" i="1"/>
  <c r="BR190" i="1"/>
  <c r="BJ190" i="1"/>
  <c r="BH190" i="1"/>
  <c r="M190" i="1"/>
  <c r="AY224" i="1" s="1"/>
  <c r="K190" i="1"/>
  <c r="F190" i="1"/>
  <c r="C190" i="1"/>
  <c r="CE189" i="1"/>
  <c r="CC189" i="1"/>
  <c r="CB189" i="1"/>
  <c r="BR189" i="1"/>
  <c r="BJ189" i="1"/>
  <c r="BH189" i="1"/>
  <c r="M189" i="1"/>
  <c r="AY223" i="1" s="1"/>
  <c r="K189" i="1"/>
  <c r="F189" i="1"/>
  <c r="C189" i="1"/>
  <c r="CE188" i="1"/>
  <c r="CC188" i="1"/>
  <c r="CB188" i="1"/>
  <c r="BR188" i="1"/>
  <c r="BJ188" i="1"/>
  <c r="BH188" i="1"/>
  <c r="M188" i="1"/>
  <c r="AY222" i="1" s="1"/>
  <c r="K188" i="1"/>
  <c r="F188" i="1"/>
  <c r="C188" i="1"/>
  <c r="CE187" i="1"/>
  <c r="CC187" i="1"/>
  <c r="CB187" i="1"/>
  <c r="BR187" i="1"/>
  <c r="BJ187" i="1"/>
  <c r="BH187" i="1"/>
  <c r="M187" i="1"/>
  <c r="AY221" i="1" s="1"/>
  <c r="K187" i="1"/>
  <c r="F187" i="1"/>
  <c r="C187" i="1"/>
  <c r="CE186" i="1"/>
  <c r="CC186" i="1"/>
  <c r="CB186" i="1"/>
  <c r="BR186" i="1"/>
  <c r="BJ186" i="1"/>
  <c r="BH186" i="1"/>
  <c r="M186" i="1"/>
  <c r="AY220" i="1" s="1"/>
  <c r="K186" i="1"/>
  <c r="F186" i="1"/>
  <c r="C186" i="1"/>
  <c r="CE185" i="1"/>
  <c r="CC185" i="1"/>
  <c r="CB185" i="1"/>
  <c r="BR185" i="1"/>
  <c r="BJ185" i="1"/>
  <c r="BH185" i="1"/>
  <c r="M185" i="1"/>
  <c r="AY219" i="1" s="1"/>
  <c r="K185" i="1"/>
  <c r="F185" i="1"/>
  <c r="C185" i="1"/>
  <c r="CE184" i="1"/>
  <c r="CC184" i="1"/>
  <c r="CB184" i="1"/>
  <c r="BR184" i="1"/>
  <c r="BJ184" i="1"/>
  <c r="BH184" i="1"/>
  <c r="M184" i="1"/>
  <c r="AY218" i="1" s="1"/>
  <c r="K184" i="1"/>
  <c r="F184" i="1"/>
  <c r="C184" i="1"/>
  <c r="CE183" i="1"/>
  <c r="CC183" i="1"/>
  <c r="CB183" i="1"/>
  <c r="BR183" i="1"/>
  <c r="BJ183" i="1"/>
  <c r="BH183" i="1"/>
  <c r="M183" i="1"/>
  <c r="AY217" i="1" s="1"/>
  <c r="K183" i="1"/>
  <c r="F183" i="1"/>
  <c r="C183" i="1"/>
  <c r="CE182" i="1"/>
  <c r="CC182" i="1"/>
  <c r="CB182" i="1"/>
  <c r="BR182" i="1"/>
  <c r="BJ182" i="1"/>
  <c r="BH182" i="1"/>
  <c r="M182" i="1"/>
  <c r="AY216" i="1" s="1"/>
  <c r="K182" i="1"/>
  <c r="F182" i="1"/>
  <c r="C182" i="1"/>
  <c r="CE181" i="1"/>
  <c r="CC181" i="1"/>
  <c r="CB181" i="1"/>
  <c r="BR181" i="1"/>
  <c r="BJ181" i="1"/>
  <c r="BH181" i="1"/>
  <c r="M181" i="1"/>
  <c r="AY215" i="1" s="1"/>
  <c r="K181" i="1"/>
  <c r="F181" i="1"/>
  <c r="C181" i="1"/>
  <c r="CE180" i="1"/>
  <c r="CC180" i="1"/>
  <c r="CB180" i="1"/>
  <c r="BR180" i="1"/>
  <c r="BJ180" i="1"/>
  <c r="BH180" i="1"/>
  <c r="M180" i="1"/>
  <c r="AY214" i="1" s="1"/>
  <c r="K180" i="1"/>
  <c r="F180" i="1"/>
  <c r="C180" i="1"/>
  <c r="CE179" i="1"/>
  <c r="CC179" i="1"/>
  <c r="CB179" i="1"/>
  <c r="BR179" i="1"/>
  <c r="BJ179" i="1"/>
  <c r="BH179" i="1"/>
  <c r="M179" i="1"/>
  <c r="AY213" i="1" s="1"/>
  <c r="K179" i="1"/>
  <c r="F179" i="1"/>
  <c r="C179" i="1"/>
  <c r="CE178" i="1"/>
  <c r="CC178" i="1"/>
  <c r="CB178" i="1"/>
  <c r="BR178" i="1"/>
  <c r="BJ178" i="1"/>
  <c r="BH178" i="1"/>
  <c r="M178" i="1"/>
  <c r="AY212" i="1" s="1"/>
  <c r="K178" i="1"/>
  <c r="F178" i="1"/>
  <c r="C178" i="1"/>
  <c r="AQ212" i="1" s="1"/>
  <c r="CE177" i="1"/>
  <c r="CC177" i="1"/>
  <c r="CB177" i="1"/>
  <c r="AU174" i="1" s="1"/>
  <c r="AU175" i="1" s="1"/>
  <c r="BR177" i="1"/>
  <c r="BJ177" i="1"/>
  <c r="BH177" i="1"/>
  <c r="M177" i="1"/>
  <c r="AY211" i="1" s="1"/>
  <c r="K177" i="1"/>
  <c r="F177" i="1"/>
  <c r="C177" i="1"/>
  <c r="CE176" i="1"/>
  <c r="CC176" i="1"/>
  <c r="CB176" i="1"/>
  <c r="BR176" i="1"/>
  <c r="BJ176" i="1"/>
  <c r="BH176" i="1"/>
  <c r="AC176" i="1"/>
  <c r="M176" i="1"/>
  <c r="AY210" i="1" s="1"/>
  <c r="K176" i="1"/>
  <c r="F176" i="1"/>
  <c r="C176" i="1"/>
  <c r="A176" i="1"/>
  <c r="AO210" i="1" s="1"/>
  <c r="AK175" i="1"/>
  <c r="AI175" i="1"/>
  <c r="AG175" i="1"/>
  <c r="AE175" i="1"/>
  <c r="AC175" i="1"/>
  <c r="Z175" i="1"/>
  <c r="W175" i="1"/>
  <c r="U175" i="1"/>
  <c r="T175" i="1"/>
  <c r="Q175" i="1"/>
  <c r="O175" i="1"/>
  <c r="M175" i="1"/>
  <c r="K175" i="1"/>
  <c r="I175" i="1"/>
  <c r="F175" i="1"/>
  <c r="C175" i="1"/>
  <c r="A175" i="1"/>
  <c r="CD174" i="1"/>
  <c r="CB174" i="1"/>
  <c r="T174" i="1"/>
  <c r="BV173" i="1"/>
  <c r="BT173" i="1"/>
  <c r="BR173" i="1"/>
  <c r="BP173" i="1"/>
  <c r="BM173" i="1"/>
  <c r="BJ173" i="1"/>
  <c r="BC173" i="1"/>
  <c r="BA173" i="1"/>
  <c r="AY173" i="1"/>
  <c r="AW173" i="1"/>
  <c r="AT173" i="1"/>
  <c r="AQ173" i="1"/>
  <c r="T173" i="1"/>
  <c r="CE171" i="1"/>
  <c r="CC171" i="1"/>
  <c r="CB171" i="1"/>
  <c r="BR171" i="1"/>
  <c r="BJ171" i="1"/>
  <c r="BH171" i="1"/>
  <c r="M171" i="1"/>
  <c r="AY205" i="1" s="1"/>
  <c r="K171" i="1"/>
  <c r="F171" i="1"/>
  <c r="C171" i="1"/>
  <c r="CE170" i="1"/>
  <c r="CC170" i="1"/>
  <c r="CB170" i="1"/>
  <c r="BR170" i="1"/>
  <c r="BJ170" i="1"/>
  <c r="BH170" i="1"/>
  <c r="M170" i="1"/>
  <c r="AY204" i="1" s="1"/>
  <c r="K170" i="1"/>
  <c r="F170" i="1"/>
  <c r="C170" i="1"/>
  <c r="CE169" i="1"/>
  <c r="CC169" i="1"/>
  <c r="CB169" i="1"/>
  <c r="BR169" i="1"/>
  <c r="BJ169" i="1"/>
  <c r="BH169" i="1"/>
  <c r="M169" i="1"/>
  <c r="AY203" i="1" s="1"/>
  <c r="K169" i="1"/>
  <c r="F169" i="1"/>
  <c r="C169" i="1"/>
  <c r="CE168" i="1"/>
  <c r="CC168" i="1"/>
  <c r="CB168" i="1"/>
  <c r="BR168" i="1"/>
  <c r="BJ168" i="1"/>
  <c r="BH168" i="1"/>
  <c r="M168" i="1"/>
  <c r="AY202" i="1" s="1"/>
  <c r="K168" i="1"/>
  <c r="F168" i="1"/>
  <c r="C168" i="1"/>
  <c r="CE167" i="1"/>
  <c r="CC167" i="1"/>
  <c r="CB167" i="1"/>
  <c r="BR167" i="1"/>
  <c r="BJ167" i="1"/>
  <c r="BH167" i="1"/>
  <c r="M167" i="1"/>
  <c r="AY201" i="1" s="1"/>
  <c r="K167" i="1"/>
  <c r="F167" i="1"/>
  <c r="C167" i="1"/>
  <c r="CE166" i="1"/>
  <c r="CC166" i="1"/>
  <c r="CB166" i="1"/>
  <c r="BR166" i="1"/>
  <c r="BJ166" i="1"/>
  <c r="BH166" i="1"/>
  <c r="M166" i="1"/>
  <c r="AY200" i="1" s="1"/>
  <c r="K166" i="1"/>
  <c r="F166" i="1"/>
  <c r="C166" i="1"/>
  <c r="CE165" i="1"/>
  <c r="CC165" i="1"/>
  <c r="CB165" i="1"/>
  <c r="BR165" i="1"/>
  <c r="BJ165" i="1"/>
  <c r="BH165" i="1"/>
  <c r="M165" i="1"/>
  <c r="AY199" i="1" s="1"/>
  <c r="K165" i="1"/>
  <c r="F165" i="1"/>
  <c r="C165" i="1"/>
  <c r="CE164" i="1"/>
  <c r="CC164" i="1"/>
  <c r="CB164" i="1"/>
  <c r="BR164" i="1"/>
  <c r="BJ164" i="1"/>
  <c r="BH164" i="1"/>
  <c r="M164" i="1"/>
  <c r="AY198" i="1" s="1"/>
  <c r="K164" i="1"/>
  <c r="F164" i="1"/>
  <c r="C164" i="1"/>
  <c r="CE163" i="1"/>
  <c r="CC163" i="1"/>
  <c r="CB163" i="1"/>
  <c r="BR163" i="1"/>
  <c r="BJ163" i="1"/>
  <c r="BH163" i="1"/>
  <c r="M163" i="1"/>
  <c r="AY197" i="1" s="1"/>
  <c r="K163" i="1"/>
  <c r="F163" i="1"/>
  <c r="C163" i="1"/>
  <c r="CE162" i="1"/>
  <c r="CC162" i="1"/>
  <c r="CB162" i="1"/>
  <c r="BR162" i="1"/>
  <c r="BJ162" i="1"/>
  <c r="BH162" i="1"/>
  <c r="M162" i="1"/>
  <c r="AY196" i="1" s="1"/>
  <c r="K162" i="1"/>
  <c r="F162" i="1"/>
  <c r="C162" i="1"/>
  <c r="CE161" i="1"/>
  <c r="CC161" i="1"/>
  <c r="CB161" i="1"/>
  <c r="BR161" i="1"/>
  <c r="BJ161" i="1"/>
  <c r="BH161" i="1"/>
  <c r="M161" i="1"/>
  <c r="AY195" i="1" s="1"/>
  <c r="K161" i="1"/>
  <c r="F161" i="1"/>
  <c r="C161" i="1"/>
  <c r="AQ195" i="1" s="1"/>
  <c r="CE160" i="1"/>
  <c r="CC160" i="1"/>
  <c r="CB160" i="1"/>
  <c r="BR160" i="1"/>
  <c r="BJ160" i="1"/>
  <c r="BH160" i="1"/>
  <c r="M160" i="1"/>
  <c r="AY194" i="1" s="1"/>
  <c r="K160" i="1"/>
  <c r="F160" i="1"/>
  <c r="C160" i="1"/>
  <c r="CE159" i="1"/>
  <c r="CC159" i="1"/>
  <c r="CB159" i="1"/>
  <c r="BR159" i="1"/>
  <c r="BJ159" i="1"/>
  <c r="BH159" i="1"/>
  <c r="M159" i="1"/>
  <c r="AY193" i="1" s="1"/>
  <c r="K159" i="1"/>
  <c r="F159" i="1"/>
  <c r="C159" i="1"/>
  <c r="CE158" i="1"/>
  <c r="CC158" i="1"/>
  <c r="CB158" i="1"/>
  <c r="BR158" i="1"/>
  <c r="BJ158" i="1"/>
  <c r="BH158" i="1"/>
  <c r="M158" i="1"/>
  <c r="AY192" i="1" s="1"/>
  <c r="K158" i="1"/>
  <c r="F158" i="1"/>
  <c r="C158" i="1"/>
  <c r="CE157" i="1"/>
  <c r="CC157" i="1"/>
  <c r="CB157" i="1"/>
  <c r="BR157" i="1"/>
  <c r="BJ157" i="1"/>
  <c r="BH157" i="1"/>
  <c r="M157" i="1"/>
  <c r="AY191" i="1" s="1"/>
  <c r="K157" i="1"/>
  <c r="F157" i="1"/>
  <c r="C157" i="1"/>
  <c r="CE156" i="1"/>
  <c r="CC156" i="1"/>
  <c r="CB156" i="1"/>
  <c r="BR156" i="1"/>
  <c r="BJ156" i="1"/>
  <c r="BH156" i="1"/>
  <c r="M156" i="1"/>
  <c r="AY190" i="1" s="1"/>
  <c r="K156" i="1"/>
  <c r="F156" i="1"/>
  <c r="C156" i="1"/>
  <c r="CE155" i="1"/>
  <c r="CC155" i="1"/>
  <c r="CB155" i="1"/>
  <c r="BR155" i="1"/>
  <c r="BJ155" i="1"/>
  <c r="BH155" i="1"/>
  <c r="M155" i="1"/>
  <c r="AY189" i="1" s="1"/>
  <c r="K155" i="1"/>
  <c r="F155" i="1"/>
  <c r="C155" i="1"/>
  <c r="AQ189" i="1" s="1"/>
  <c r="CE154" i="1"/>
  <c r="CC154" i="1"/>
  <c r="CB154" i="1"/>
  <c r="BR154" i="1"/>
  <c r="BJ154" i="1"/>
  <c r="BH154" i="1"/>
  <c r="M154" i="1"/>
  <c r="AY188" i="1" s="1"/>
  <c r="K154" i="1"/>
  <c r="F154" i="1"/>
  <c r="C154" i="1"/>
  <c r="CE153" i="1"/>
  <c r="CC153" i="1"/>
  <c r="CB153" i="1"/>
  <c r="BR153" i="1"/>
  <c r="BJ153" i="1"/>
  <c r="BH153" i="1"/>
  <c r="M153" i="1"/>
  <c r="AY187" i="1" s="1"/>
  <c r="K153" i="1"/>
  <c r="F153" i="1"/>
  <c r="C153" i="1"/>
  <c r="AQ187" i="1" s="1"/>
  <c r="CE152" i="1"/>
  <c r="CC152" i="1"/>
  <c r="CB152" i="1"/>
  <c r="BR152" i="1"/>
  <c r="BJ152" i="1"/>
  <c r="BH152" i="1"/>
  <c r="M152" i="1"/>
  <c r="AY186" i="1" s="1"/>
  <c r="K152" i="1"/>
  <c r="F152" i="1"/>
  <c r="C152" i="1"/>
  <c r="CE151" i="1"/>
  <c r="CC151" i="1"/>
  <c r="CB151" i="1"/>
  <c r="BR151" i="1"/>
  <c r="BJ151" i="1"/>
  <c r="BH151" i="1"/>
  <c r="M151" i="1"/>
  <c r="AY185" i="1" s="1"/>
  <c r="K151" i="1"/>
  <c r="F151" i="1"/>
  <c r="C151" i="1"/>
  <c r="CE150" i="1"/>
  <c r="CC150" i="1"/>
  <c r="CB150" i="1"/>
  <c r="BR150" i="1"/>
  <c r="BJ150" i="1"/>
  <c r="BH150" i="1"/>
  <c r="M150" i="1"/>
  <c r="AY184" i="1" s="1"/>
  <c r="K150" i="1"/>
  <c r="F150" i="1"/>
  <c r="C150" i="1"/>
  <c r="CE149" i="1"/>
  <c r="CC149" i="1"/>
  <c r="CB149" i="1"/>
  <c r="BR149" i="1"/>
  <c r="BJ149" i="1"/>
  <c r="BH149" i="1"/>
  <c r="M149" i="1"/>
  <c r="AY183" i="1" s="1"/>
  <c r="K149" i="1"/>
  <c r="F149" i="1"/>
  <c r="C149" i="1"/>
  <c r="CE148" i="1"/>
  <c r="CC148" i="1"/>
  <c r="CB148" i="1"/>
  <c r="BR148" i="1"/>
  <c r="BJ148" i="1"/>
  <c r="BH148" i="1"/>
  <c r="M148" i="1"/>
  <c r="AY182" i="1" s="1"/>
  <c r="K148" i="1"/>
  <c r="F148" i="1"/>
  <c r="C148" i="1"/>
  <c r="AQ182" i="1" s="1"/>
  <c r="CE147" i="1"/>
  <c r="CC147" i="1"/>
  <c r="CB147" i="1"/>
  <c r="BR147" i="1"/>
  <c r="BJ147" i="1"/>
  <c r="BH147" i="1"/>
  <c r="M147" i="1"/>
  <c r="AY181" i="1" s="1"/>
  <c r="K147" i="1"/>
  <c r="F147" i="1"/>
  <c r="C147" i="1"/>
  <c r="AQ181" i="1" s="1"/>
  <c r="CE146" i="1"/>
  <c r="CC146" i="1"/>
  <c r="CB146" i="1"/>
  <c r="BR146" i="1"/>
  <c r="BJ146" i="1"/>
  <c r="BH146" i="1"/>
  <c r="M146" i="1"/>
  <c r="AY180" i="1" s="1"/>
  <c r="K146" i="1"/>
  <c r="F146" i="1"/>
  <c r="C146" i="1"/>
  <c r="CE145" i="1"/>
  <c r="CC145" i="1"/>
  <c r="CB145" i="1"/>
  <c r="BR145" i="1"/>
  <c r="BJ145" i="1"/>
  <c r="BH145" i="1"/>
  <c r="M145" i="1"/>
  <c r="AY179" i="1" s="1"/>
  <c r="K145" i="1"/>
  <c r="F145" i="1"/>
  <c r="C145" i="1"/>
  <c r="AQ179" i="1" s="1"/>
  <c r="CE144" i="1"/>
  <c r="CC144" i="1"/>
  <c r="CB144" i="1"/>
  <c r="BR144" i="1"/>
  <c r="BJ144" i="1"/>
  <c r="BH144" i="1"/>
  <c r="M144" i="1"/>
  <c r="AY178" i="1" s="1"/>
  <c r="K144" i="1"/>
  <c r="F144" i="1"/>
  <c r="C144" i="1"/>
  <c r="CE143" i="1"/>
  <c r="CC143" i="1"/>
  <c r="CB143" i="1"/>
  <c r="BR143" i="1"/>
  <c r="BJ143" i="1"/>
  <c r="BH143" i="1"/>
  <c r="M143" i="1"/>
  <c r="AY177" i="1" s="1"/>
  <c r="K143" i="1"/>
  <c r="F143" i="1"/>
  <c r="C143" i="1"/>
  <c r="AQ177" i="1" s="1"/>
  <c r="CE142" i="1"/>
  <c r="CC142" i="1"/>
  <c r="CB142" i="1"/>
  <c r="BR142" i="1"/>
  <c r="BJ142" i="1"/>
  <c r="BH142" i="1"/>
  <c r="AC142" i="1"/>
  <c r="AC143" i="1" s="1"/>
  <c r="AC144" i="1" s="1"/>
  <c r="M142" i="1"/>
  <c r="AY176" i="1" s="1"/>
  <c r="K142" i="1"/>
  <c r="F142" i="1"/>
  <c r="C142" i="1"/>
  <c r="A142" i="1"/>
  <c r="A143" i="1" s="1"/>
  <c r="AK141" i="1"/>
  <c r="AI141" i="1"/>
  <c r="AG141" i="1"/>
  <c r="AE141" i="1"/>
  <c r="AC141" i="1"/>
  <c r="Z141" i="1"/>
  <c r="W141" i="1"/>
  <c r="U141" i="1"/>
  <c r="T141" i="1"/>
  <c r="Q141" i="1"/>
  <c r="O141" i="1"/>
  <c r="M141" i="1"/>
  <c r="K141" i="1"/>
  <c r="I141" i="1"/>
  <c r="F141" i="1"/>
  <c r="C141" i="1"/>
  <c r="A141" i="1"/>
  <c r="CD140" i="1"/>
  <c r="CB140" i="1"/>
  <c r="T140" i="1"/>
  <c r="BV139" i="1"/>
  <c r="BT139" i="1"/>
  <c r="BR139" i="1"/>
  <c r="BP139" i="1"/>
  <c r="BM139" i="1"/>
  <c r="BJ139" i="1"/>
  <c r="BC139" i="1"/>
  <c r="BA139" i="1"/>
  <c r="AY139" i="1"/>
  <c r="AW139" i="1"/>
  <c r="AT139" i="1"/>
  <c r="AQ139" i="1"/>
  <c r="T139" i="1"/>
  <c r="CE137" i="1"/>
  <c r="CC137" i="1"/>
  <c r="CB137" i="1"/>
  <c r="BR137" i="1"/>
  <c r="BJ137" i="1"/>
  <c r="BH137" i="1"/>
  <c r="M137" i="1"/>
  <c r="AY171" i="1" s="1"/>
  <c r="K137" i="1"/>
  <c r="F137" i="1"/>
  <c r="C137" i="1"/>
  <c r="CE136" i="1"/>
  <c r="CC136" i="1"/>
  <c r="CB136" i="1"/>
  <c r="BR136" i="1"/>
  <c r="BJ136" i="1"/>
  <c r="BH136" i="1"/>
  <c r="M136" i="1"/>
  <c r="AY170" i="1" s="1"/>
  <c r="K136" i="1"/>
  <c r="F136" i="1"/>
  <c r="C136" i="1"/>
  <c r="CE135" i="1"/>
  <c r="CC135" i="1"/>
  <c r="CB135" i="1"/>
  <c r="BR135" i="1"/>
  <c r="BJ135" i="1"/>
  <c r="BH135" i="1"/>
  <c r="M135" i="1"/>
  <c r="AY169" i="1" s="1"/>
  <c r="K135" i="1"/>
  <c r="F135" i="1"/>
  <c r="C135" i="1"/>
  <c r="CE134" i="1"/>
  <c r="CC134" i="1"/>
  <c r="CB134" i="1"/>
  <c r="BR134" i="1"/>
  <c r="BJ134" i="1"/>
  <c r="BH134" i="1"/>
  <c r="M134" i="1"/>
  <c r="AY168" i="1" s="1"/>
  <c r="K134" i="1"/>
  <c r="F134" i="1"/>
  <c r="C134" i="1"/>
  <c r="CE133" i="1"/>
  <c r="CC133" i="1"/>
  <c r="CB133" i="1"/>
  <c r="BR133" i="1"/>
  <c r="BJ133" i="1"/>
  <c r="BH133" i="1"/>
  <c r="M133" i="1"/>
  <c r="AY167" i="1" s="1"/>
  <c r="K133" i="1"/>
  <c r="F133" i="1"/>
  <c r="C133" i="1"/>
  <c r="CE132" i="1"/>
  <c r="CC132" i="1"/>
  <c r="CB132" i="1"/>
  <c r="BR132" i="1"/>
  <c r="BJ132" i="1"/>
  <c r="BH132" i="1"/>
  <c r="M132" i="1"/>
  <c r="AY166" i="1" s="1"/>
  <c r="K132" i="1"/>
  <c r="F132" i="1"/>
  <c r="C132" i="1"/>
  <c r="CE131" i="1"/>
  <c r="CC131" i="1"/>
  <c r="CB131" i="1"/>
  <c r="BR131" i="1"/>
  <c r="BJ131" i="1"/>
  <c r="BH131" i="1"/>
  <c r="M131" i="1"/>
  <c r="AY165" i="1" s="1"/>
  <c r="K131" i="1"/>
  <c r="F131" i="1"/>
  <c r="C131" i="1"/>
  <c r="CE130" i="1"/>
  <c r="CC130" i="1"/>
  <c r="CB130" i="1"/>
  <c r="BR130" i="1"/>
  <c r="BJ130" i="1"/>
  <c r="BH130" i="1"/>
  <c r="M130" i="1"/>
  <c r="AY164" i="1" s="1"/>
  <c r="K130" i="1"/>
  <c r="F130" i="1"/>
  <c r="C130" i="1"/>
  <c r="CE129" i="1"/>
  <c r="CC129" i="1"/>
  <c r="CB129" i="1"/>
  <c r="BR129" i="1"/>
  <c r="BJ129" i="1"/>
  <c r="BH129" i="1"/>
  <c r="M129" i="1"/>
  <c r="AY163" i="1" s="1"/>
  <c r="K129" i="1"/>
  <c r="F129" i="1"/>
  <c r="C129" i="1"/>
  <c r="CE128" i="1"/>
  <c r="CC128" i="1"/>
  <c r="CB128" i="1"/>
  <c r="BR128" i="1"/>
  <c r="BJ128" i="1"/>
  <c r="BH128" i="1"/>
  <c r="M128" i="1"/>
  <c r="AY162" i="1" s="1"/>
  <c r="K128" i="1"/>
  <c r="F128" i="1"/>
  <c r="C128" i="1"/>
  <c r="CE127" i="1"/>
  <c r="CC127" i="1"/>
  <c r="CB127" i="1"/>
  <c r="BR127" i="1"/>
  <c r="BJ127" i="1"/>
  <c r="BH127" i="1"/>
  <c r="M127" i="1"/>
  <c r="AY161" i="1" s="1"/>
  <c r="K127" i="1"/>
  <c r="F127" i="1"/>
  <c r="C127" i="1"/>
  <c r="AQ161" i="1" s="1"/>
  <c r="CE126" i="1"/>
  <c r="CC126" i="1"/>
  <c r="CB126" i="1"/>
  <c r="BR126" i="1"/>
  <c r="BJ126" i="1"/>
  <c r="BH126" i="1"/>
  <c r="M126" i="1"/>
  <c r="AY160" i="1" s="1"/>
  <c r="K126" i="1"/>
  <c r="F126" i="1"/>
  <c r="C126" i="1"/>
  <c r="CE125" i="1"/>
  <c r="CC125" i="1"/>
  <c r="CB125" i="1"/>
  <c r="BR125" i="1"/>
  <c r="BJ125" i="1"/>
  <c r="BH125" i="1"/>
  <c r="M125" i="1"/>
  <c r="AY159" i="1" s="1"/>
  <c r="K125" i="1"/>
  <c r="F125" i="1"/>
  <c r="C125" i="1"/>
  <c r="CE124" i="1"/>
  <c r="CC124" i="1"/>
  <c r="CB124" i="1"/>
  <c r="BR124" i="1"/>
  <c r="BJ124" i="1"/>
  <c r="BH124" i="1"/>
  <c r="M124" i="1"/>
  <c r="AY158" i="1" s="1"/>
  <c r="K124" i="1"/>
  <c r="F124" i="1"/>
  <c r="C124" i="1"/>
  <c r="CE123" i="1"/>
  <c r="CC123" i="1"/>
  <c r="CB123" i="1"/>
  <c r="BR123" i="1"/>
  <c r="BJ123" i="1"/>
  <c r="BH123" i="1"/>
  <c r="M123" i="1"/>
  <c r="AY157" i="1" s="1"/>
  <c r="K123" i="1"/>
  <c r="F123" i="1"/>
  <c r="C123" i="1"/>
  <c r="CE122" i="1"/>
  <c r="CC122" i="1"/>
  <c r="CB122" i="1"/>
  <c r="BR122" i="1"/>
  <c r="BJ122" i="1"/>
  <c r="BH122" i="1"/>
  <c r="M122" i="1"/>
  <c r="AY156" i="1" s="1"/>
  <c r="K122" i="1"/>
  <c r="F122" i="1"/>
  <c r="C122" i="1"/>
  <c r="CE121" i="1"/>
  <c r="CC121" i="1"/>
  <c r="CB121" i="1"/>
  <c r="BR121" i="1"/>
  <c r="BJ121" i="1"/>
  <c r="BH121" i="1"/>
  <c r="M121" i="1"/>
  <c r="AY155" i="1" s="1"/>
  <c r="K121" i="1"/>
  <c r="F121" i="1"/>
  <c r="C121" i="1"/>
  <c r="CE120" i="1"/>
  <c r="CC120" i="1"/>
  <c r="CB120" i="1"/>
  <c r="BR120" i="1"/>
  <c r="BJ120" i="1"/>
  <c r="BH120" i="1"/>
  <c r="M120" i="1"/>
  <c r="AY154" i="1" s="1"/>
  <c r="K120" i="1"/>
  <c r="F120" i="1"/>
  <c r="C120" i="1"/>
  <c r="CE119" i="1"/>
  <c r="CC119" i="1"/>
  <c r="CB119" i="1"/>
  <c r="BR119" i="1"/>
  <c r="BJ119" i="1"/>
  <c r="BH119" i="1"/>
  <c r="M119" i="1"/>
  <c r="AY153" i="1" s="1"/>
  <c r="K119" i="1"/>
  <c r="F119" i="1"/>
  <c r="C119" i="1"/>
  <c r="CE118" i="1"/>
  <c r="CC118" i="1"/>
  <c r="CB118" i="1"/>
  <c r="BR118" i="1"/>
  <c r="BJ118" i="1"/>
  <c r="BH118" i="1"/>
  <c r="M118" i="1"/>
  <c r="AY152" i="1" s="1"/>
  <c r="K118" i="1"/>
  <c r="F118" i="1"/>
  <c r="C118" i="1"/>
  <c r="CE117" i="1"/>
  <c r="CC117" i="1"/>
  <c r="CB117" i="1"/>
  <c r="BR117" i="1"/>
  <c r="BJ117" i="1"/>
  <c r="BH117" i="1"/>
  <c r="M117" i="1"/>
  <c r="AY151" i="1" s="1"/>
  <c r="K117" i="1"/>
  <c r="F117" i="1"/>
  <c r="C117" i="1"/>
  <c r="CE116" i="1"/>
  <c r="CC116" i="1"/>
  <c r="CB116" i="1"/>
  <c r="BR116" i="1"/>
  <c r="BJ116" i="1"/>
  <c r="BH116" i="1"/>
  <c r="M116" i="1"/>
  <c r="AY150" i="1" s="1"/>
  <c r="K116" i="1"/>
  <c r="F116" i="1"/>
  <c r="C116" i="1"/>
  <c r="CE115" i="1"/>
  <c r="CC115" i="1"/>
  <c r="CB115" i="1"/>
  <c r="BR115" i="1"/>
  <c r="BJ115" i="1"/>
  <c r="BH115" i="1"/>
  <c r="AQ115" i="1"/>
  <c r="M115" i="1"/>
  <c r="AY149" i="1" s="1"/>
  <c r="K115" i="1"/>
  <c r="F115" i="1"/>
  <c r="C115" i="1"/>
  <c r="CE114" i="1"/>
  <c r="CC114" i="1"/>
  <c r="CB114" i="1"/>
  <c r="BR114" i="1"/>
  <c r="BJ114" i="1"/>
  <c r="BH114" i="1"/>
  <c r="AQ114" i="1"/>
  <c r="M114" i="1"/>
  <c r="AY148" i="1" s="1"/>
  <c r="K114" i="1"/>
  <c r="F114" i="1"/>
  <c r="C114" i="1"/>
  <c r="CE113" i="1"/>
  <c r="CC113" i="1"/>
  <c r="CB113" i="1"/>
  <c r="BR113" i="1"/>
  <c r="BJ113" i="1"/>
  <c r="BH113" i="1"/>
  <c r="AQ113" i="1"/>
  <c r="M113" i="1"/>
  <c r="AY147" i="1" s="1"/>
  <c r="K113" i="1"/>
  <c r="F113" i="1"/>
  <c r="C113" i="1"/>
  <c r="CE112" i="1"/>
  <c r="CC112" i="1"/>
  <c r="CB112" i="1"/>
  <c r="BR112" i="1"/>
  <c r="BJ112" i="1"/>
  <c r="BH112" i="1"/>
  <c r="AQ112" i="1"/>
  <c r="M112" i="1"/>
  <c r="AY146" i="1" s="1"/>
  <c r="K112" i="1"/>
  <c r="F112" i="1"/>
  <c r="C112" i="1"/>
  <c r="CE111" i="1"/>
  <c r="CC111" i="1"/>
  <c r="CB111" i="1"/>
  <c r="BR111" i="1"/>
  <c r="BJ111" i="1"/>
  <c r="BH111" i="1"/>
  <c r="AQ111" i="1"/>
  <c r="M111" i="1"/>
  <c r="AY145" i="1" s="1"/>
  <c r="K111" i="1"/>
  <c r="F111" i="1"/>
  <c r="C111" i="1"/>
  <c r="CE110" i="1"/>
  <c r="CC110" i="1"/>
  <c r="CB110" i="1"/>
  <c r="BR110" i="1"/>
  <c r="BJ110" i="1"/>
  <c r="BH110" i="1"/>
  <c r="M110" i="1"/>
  <c r="AY144" i="1" s="1"/>
  <c r="K110" i="1"/>
  <c r="F110" i="1"/>
  <c r="C110" i="1"/>
  <c r="CE109" i="1"/>
  <c r="CC109" i="1"/>
  <c r="CB109" i="1"/>
  <c r="BR109" i="1"/>
  <c r="BJ109" i="1"/>
  <c r="BH109" i="1"/>
  <c r="M109" i="1"/>
  <c r="AY143" i="1" s="1"/>
  <c r="K109" i="1"/>
  <c r="F109" i="1"/>
  <c r="C109" i="1"/>
  <c r="AQ143" i="1" s="1"/>
  <c r="CE108" i="1"/>
  <c r="CC108" i="1"/>
  <c r="CB108" i="1"/>
  <c r="BR108" i="1"/>
  <c r="BJ108" i="1"/>
  <c r="BH108" i="1"/>
  <c r="AC108" i="1"/>
  <c r="M108" i="1"/>
  <c r="AY142" i="1" s="1"/>
  <c r="K108" i="1"/>
  <c r="F108" i="1"/>
  <c r="C108" i="1"/>
  <c r="A108" i="1"/>
  <c r="AO142" i="1" s="1"/>
  <c r="AK107" i="1"/>
  <c r="AI107" i="1"/>
  <c r="AG107" i="1"/>
  <c r="AE107" i="1"/>
  <c r="AC107" i="1"/>
  <c r="Z107" i="1"/>
  <c r="W107" i="1"/>
  <c r="U107" i="1"/>
  <c r="T107" i="1"/>
  <c r="Q107" i="1"/>
  <c r="O107" i="1"/>
  <c r="M107" i="1"/>
  <c r="K107" i="1"/>
  <c r="I107" i="1"/>
  <c r="F107" i="1"/>
  <c r="C107" i="1"/>
  <c r="A107" i="1"/>
  <c r="CD106" i="1"/>
  <c r="CB106" i="1"/>
  <c r="T106" i="1"/>
  <c r="BV105" i="1"/>
  <c r="BT105" i="1"/>
  <c r="BR105" i="1"/>
  <c r="BP105" i="1"/>
  <c r="BM105" i="1"/>
  <c r="BJ105" i="1"/>
  <c r="BC105" i="1"/>
  <c r="BA105" i="1"/>
  <c r="AY105" i="1"/>
  <c r="AW105" i="1"/>
  <c r="AT105" i="1"/>
  <c r="AQ105" i="1"/>
  <c r="T105" i="1"/>
  <c r="CE103" i="1"/>
  <c r="CD103" i="1"/>
  <c r="CC103" i="1"/>
  <c r="CB103" i="1"/>
  <c r="BR103" i="1"/>
  <c r="BJ103" i="1"/>
  <c r="BH103" i="1"/>
  <c r="AY103" i="1"/>
  <c r="AQ103" i="1"/>
  <c r="AO103" i="1"/>
  <c r="M103" i="1"/>
  <c r="AY137" i="1" s="1"/>
  <c r="K103" i="1"/>
  <c r="F103" i="1"/>
  <c r="C103" i="1"/>
  <c r="CE102" i="1"/>
  <c r="CD102" i="1"/>
  <c r="CC102" i="1"/>
  <c r="CB102" i="1"/>
  <c r="BR102" i="1"/>
  <c r="BJ102" i="1"/>
  <c r="BH102" i="1"/>
  <c r="AY102" i="1"/>
  <c r="AQ102" i="1"/>
  <c r="AO102" i="1"/>
  <c r="M102" i="1"/>
  <c r="AY136" i="1" s="1"/>
  <c r="K102" i="1"/>
  <c r="F102" i="1"/>
  <c r="C102" i="1"/>
  <c r="CE101" i="1"/>
  <c r="CD101" i="1"/>
  <c r="CC101" i="1"/>
  <c r="CB101" i="1"/>
  <c r="BR101" i="1"/>
  <c r="BJ101" i="1"/>
  <c r="BH101" i="1"/>
  <c r="AY101" i="1"/>
  <c r="AQ101" i="1"/>
  <c r="AO101" i="1"/>
  <c r="M101" i="1"/>
  <c r="AY135" i="1" s="1"/>
  <c r="K101" i="1"/>
  <c r="F101" i="1"/>
  <c r="C101" i="1"/>
  <c r="CE100" i="1"/>
  <c r="CD100" i="1"/>
  <c r="CC100" i="1"/>
  <c r="CB100" i="1"/>
  <c r="BR100" i="1"/>
  <c r="BJ100" i="1"/>
  <c r="BH100" i="1"/>
  <c r="AY100" i="1"/>
  <c r="AQ100" i="1"/>
  <c r="AO100" i="1"/>
  <c r="M100" i="1"/>
  <c r="AY134" i="1" s="1"/>
  <c r="K100" i="1"/>
  <c r="F100" i="1"/>
  <c r="C100" i="1"/>
  <c r="CE99" i="1"/>
  <c r="CD99" i="1"/>
  <c r="CC99" i="1"/>
  <c r="CB99" i="1"/>
  <c r="BR99" i="1"/>
  <c r="BJ99" i="1"/>
  <c r="BH99" i="1"/>
  <c r="AY99" i="1"/>
  <c r="AQ99" i="1"/>
  <c r="AO99" i="1"/>
  <c r="M99" i="1"/>
  <c r="AY133" i="1" s="1"/>
  <c r="K99" i="1"/>
  <c r="F99" i="1"/>
  <c r="C99" i="1"/>
  <c r="CE98" i="1"/>
  <c r="CD98" i="1"/>
  <c r="CC98" i="1"/>
  <c r="CB98" i="1"/>
  <c r="BR98" i="1"/>
  <c r="BJ98" i="1"/>
  <c r="BH98" i="1"/>
  <c r="AY98" i="1"/>
  <c r="AQ98" i="1"/>
  <c r="AO98" i="1"/>
  <c r="M98" i="1"/>
  <c r="AY132" i="1" s="1"/>
  <c r="K98" i="1"/>
  <c r="F98" i="1"/>
  <c r="C98" i="1"/>
  <c r="CE97" i="1"/>
  <c r="CD97" i="1"/>
  <c r="CC97" i="1"/>
  <c r="CB97" i="1"/>
  <c r="BR97" i="1"/>
  <c r="BJ97" i="1"/>
  <c r="BH97" i="1"/>
  <c r="AY97" i="1"/>
  <c r="AQ97" i="1"/>
  <c r="AO97" i="1"/>
  <c r="M97" i="1"/>
  <c r="AY131" i="1" s="1"/>
  <c r="K97" i="1"/>
  <c r="F97" i="1"/>
  <c r="C97" i="1"/>
  <c r="CE96" i="1"/>
  <c r="CD96" i="1"/>
  <c r="CC96" i="1"/>
  <c r="CB96" i="1"/>
  <c r="BR96" i="1"/>
  <c r="BJ96" i="1"/>
  <c r="BH96" i="1"/>
  <c r="AY96" i="1"/>
  <c r="AQ96" i="1"/>
  <c r="AO96" i="1"/>
  <c r="M96" i="1"/>
  <c r="AY130" i="1" s="1"/>
  <c r="K96" i="1"/>
  <c r="F96" i="1"/>
  <c r="C96" i="1"/>
  <c r="CE95" i="1"/>
  <c r="CD95" i="1"/>
  <c r="CC95" i="1"/>
  <c r="CB95" i="1"/>
  <c r="BR95" i="1"/>
  <c r="BJ95" i="1"/>
  <c r="BH95" i="1"/>
  <c r="AY95" i="1"/>
  <c r="AQ95" i="1"/>
  <c r="AO95" i="1"/>
  <c r="M95" i="1"/>
  <c r="AY129" i="1" s="1"/>
  <c r="K95" i="1"/>
  <c r="F95" i="1"/>
  <c r="C95" i="1"/>
  <c r="CE94" i="1"/>
  <c r="CD94" i="1"/>
  <c r="CC94" i="1"/>
  <c r="CB94" i="1"/>
  <c r="BR94" i="1"/>
  <c r="BJ94" i="1"/>
  <c r="BH94" i="1"/>
  <c r="AY94" i="1"/>
  <c r="AQ94" i="1"/>
  <c r="AO94" i="1"/>
  <c r="M94" i="1"/>
  <c r="AY128" i="1" s="1"/>
  <c r="K94" i="1"/>
  <c r="F94" i="1"/>
  <c r="C94" i="1"/>
  <c r="CE93" i="1"/>
  <c r="CD93" i="1"/>
  <c r="CC93" i="1"/>
  <c r="CB93" i="1"/>
  <c r="BR93" i="1"/>
  <c r="BJ93" i="1"/>
  <c r="BH93" i="1"/>
  <c r="AY93" i="1"/>
  <c r="AQ93" i="1"/>
  <c r="AO93" i="1"/>
  <c r="M93" i="1"/>
  <c r="AY127" i="1" s="1"/>
  <c r="K93" i="1"/>
  <c r="F93" i="1"/>
  <c r="C93" i="1"/>
  <c r="CE92" i="1"/>
  <c r="CD92" i="1"/>
  <c r="CC92" i="1"/>
  <c r="CB92" i="1"/>
  <c r="BR92" i="1"/>
  <c r="BJ92" i="1"/>
  <c r="BH92" i="1"/>
  <c r="AY92" i="1"/>
  <c r="AQ92" i="1"/>
  <c r="AO92" i="1"/>
  <c r="M92" i="1"/>
  <c r="AY126" i="1" s="1"/>
  <c r="K92" i="1"/>
  <c r="F92" i="1"/>
  <c r="C92" i="1"/>
  <c r="CE91" i="1"/>
  <c r="CD91" i="1"/>
  <c r="CC91" i="1"/>
  <c r="CB91" i="1"/>
  <c r="BR91" i="1"/>
  <c r="BJ91" i="1"/>
  <c r="BH91" i="1"/>
  <c r="AY91" i="1"/>
  <c r="AQ91" i="1"/>
  <c r="AO91" i="1"/>
  <c r="M91" i="1"/>
  <c r="AY125" i="1" s="1"/>
  <c r="K91" i="1"/>
  <c r="F91" i="1"/>
  <c r="C91" i="1"/>
  <c r="CE90" i="1"/>
  <c r="CD90" i="1"/>
  <c r="CC90" i="1"/>
  <c r="CB90" i="1"/>
  <c r="BR90" i="1"/>
  <c r="BJ90" i="1"/>
  <c r="BH90" i="1"/>
  <c r="AY90" i="1"/>
  <c r="AQ90" i="1"/>
  <c r="AO90" i="1"/>
  <c r="M90" i="1"/>
  <c r="AY124" i="1" s="1"/>
  <c r="K90" i="1"/>
  <c r="F90" i="1"/>
  <c r="C90" i="1"/>
  <c r="CD124" i="1" s="1"/>
  <c r="CE89" i="1"/>
  <c r="CD89" i="1"/>
  <c r="CC89" i="1"/>
  <c r="CB89" i="1"/>
  <c r="BR89" i="1"/>
  <c r="BJ89" i="1"/>
  <c r="BH89" i="1"/>
  <c r="AY89" i="1"/>
  <c r="AQ89" i="1"/>
  <c r="AO89" i="1"/>
  <c r="M89" i="1"/>
  <c r="AY123" i="1" s="1"/>
  <c r="K89" i="1"/>
  <c r="F89" i="1"/>
  <c r="C89" i="1"/>
  <c r="CE88" i="1"/>
  <c r="CD88" i="1"/>
  <c r="CC88" i="1"/>
  <c r="CB88" i="1"/>
  <c r="BR88" i="1"/>
  <c r="BJ88" i="1"/>
  <c r="BH88" i="1"/>
  <c r="AY88" i="1"/>
  <c r="AQ88" i="1"/>
  <c r="AO88" i="1"/>
  <c r="M88" i="1"/>
  <c r="AY122" i="1" s="1"/>
  <c r="K88" i="1"/>
  <c r="F88" i="1"/>
  <c r="C88" i="1"/>
  <c r="CE87" i="1"/>
  <c r="CD87" i="1"/>
  <c r="CC87" i="1"/>
  <c r="CB87" i="1"/>
  <c r="BR87" i="1"/>
  <c r="BJ87" i="1"/>
  <c r="BH87" i="1"/>
  <c r="AY87" i="1"/>
  <c r="AQ87" i="1"/>
  <c r="AO87" i="1"/>
  <c r="M87" i="1"/>
  <c r="AY121" i="1" s="1"/>
  <c r="K87" i="1"/>
  <c r="F87" i="1"/>
  <c r="C87" i="1"/>
  <c r="CE86" i="1"/>
  <c r="CD86" i="1"/>
  <c r="CC86" i="1"/>
  <c r="CB86" i="1"/>
  <c r="BR86" i="1"/>
  <c r="BJ86" i="1"/>
  <c r="BH86" i="1"/>
  <c r="AY86" i="1"/>
  <c r="AQ86" i="1"/>
  <c r="AO86" i="1"/>
  <c r="M86" i="1"/>
  <c r="AY120" i="1" s="1"/>
  <c r="K86" i="1"/>
  <c r="F86" i="1"/>
  <c r="C86" i="1"/>
  <c r="CD120" i="1" s="1"/>
  <c r="CE85" i="1"/>
  <c r="CD85" i="1"/>
  <c r="CC85" i="1"/>
  <c r="CB85" i="1"/>
  <c r="BR85" i="1"/>
  <c r="BJ85" i="1"/>
  <c r="BH85" i="1"/>
  <c r="AY85" i="1"/>
  <c r="AQ85" i="1"/>
  <c r="AO85" i="1"/>
  <c r="M85" i="1"/>
  <c r="AY119" i="1" s="1"/>
  <c r="K85" i="1"/>
  <c r="F85" i="1"/>
  <c r="C85" i="1"/>
  <c r="CE84" i="1"/>
  <c r="CD84" i="1"/>
  <c r="CC84" i="1"/>
  <c r="CB84" i="1"/>
  <c r="BR84" i="1"/>
  <c r="BJ84" i="1"/>
  <c r="BH84" i="1"/>
  <c r="AY84" i="1"/>
  <c r="AQ84" i="1"/>
  <c r="AO84" i="1"/>
  <c r="M84" i="1"/>
  <c r="AY118" i="1" s="1"/>
  <c r="K84" i="1"/>
  <c r="F84" i="1"/>
  <c r="C84" i="1"/>
  <c r="CE83" i="1"/>
  <c r="CD83" i="1"/>
  <c r="CC83" i="1"/>
  <c r="CB83" i="1"/>
  <c r="BR83" i="1"/>
  <c r="BJ83" i="1"/>
  <c r="BH83" i="1"/>
  <c r="AY83" i="1"/>
  <c r="AQ83" i="1"/>
  <c r="AO83" i="1"/>
  <c r="M83" i="1"/>
  <c r="AY117" i="1" s="1"/>
  <c r="K83" i="1"/>
  <c r="F83" i="1"/>
  <c r="C83" i="1"/>
  <c r="CE82" i="1"/>
  <c r="CD82" i="1"/>
  <c r="CC82" i="1"/>
  <c r="CB82" i="1"/>
  <c r="BR82" i="1"/>
  <c r="BJ82" i="1"/>
  <c r="BH82" i="1"/>
  <c r="AY82" i="1"/>
  <c r="AQ82" i="1"/>
  <c r="AO82" i="1"/>
  <c r="M82" i="1"/>
  <c r="AY116" i="1" s="1"/>
  <c r="K82" i="1"/>
  <c r="F82" i="1"/>
  <c r="C82" i="1"/>
  <c r="CE81" i="1"/>
  <c r="CD81" i="1"/>
  <c r="CC81" i="1"/>
  <c r="CB81" i="1"/>
  <c r="BR81" i="1"/>
  <c r="BJ81" i="1"/>
  <c r="BH81" i="1"/>
  <c r="AY81" i="1"/>
  <c r="AQ81" i="1"/>
  <c r="AO81" i="1"/>
  <c r="M81" i="1"/>
  <c r="AY115" i="1" s="1"/>
  <c r="CE80" i="1"/>
  <c r="CD80" i="1"/>
  <c r="CC80" i="1"/>
  <c r="CB80" i="1"/>
  <c r="BR80" i="1"/>
  <c r="BJ80" i="1"/>
  <c r="BH80" i="1"/>
  <c r="AY80" i="1"/>
  <c r="AQ80" i="1"/>
  <c r="AO80" i="1"/>
  <c r="M80" i="1"/>
  <c r="AY114" i="1" s="1"/>
  <c r="CE79" i="1"/>
  <c r="CD79" i="1"/>
  <c r="CC79" i="1"/>
  <c r="CB79" i="1"/>
  <c r="BR79" i="1"/>
  <c r="BJ79" i="1"/>
  <c r="BH79" i="1"/>
  <c r="AY79" i="1"/>
  <c r="AQ79" i="1"/>
  <c r="AO79" i="1"/>
  <c r="M79" i="1"/>
  <c r="AY113" i="1" s="1"/>
  <c r="CE78" i="1"/>
  <c r="CD78" i="1"/>
  <c r="CC78" i="1"/>
  <c r="CB78" i="1"/>
  <c r="BR78" i="1"/>
  <c r="BJ78" i="1"/>
  <c r="BH78" i="1"/>
  <c r="AY78" i="1"/>
  <c r="AQ78" i="1"/>
  <c r="AO78" i="1"/>
  <c r="M78" i="1"/>
  <c r="AY112" i="1" s="1"/>
  <c r="CE77" i="1"/>
  <c r="CD77" i="1"/>
  <c r="CC77" i="1"/>
  <c r="CB77" i="1"/>
  <c r="BR77" i="1"/>
  <c r="BJ77" i="1"/>
  <c r="BH77" i="1"/>
  <c r="AY77" i="1"/>
  <c r="AQ77" i="1"/>
  <c r="AO77" i="1"/>
  <c r="M77" i="1"/>
  <c r="AY111" i="1" s="1"/>
  <c r="CE76" i="1"/>
  <c r="CD76" i="1"/>
  <c r="CC76" i="1"/>
  <c r="CB76" i="1"/>
  <c r="BR76" i="1"/>
  <c r="BJ76" i="1"/>
  <c r="BH76" i="1"/>
  <c r="AY76" i="1"/>
  <c r="AQ76" i="1"/>
  <c r="AO76" i="1"/>
  <c r="M76" i="1"/>
  <c r="AY110" i="1" s="1"/>
  <c r="K76" i="1"/>
  <c r="F76" i="1"/>
  <c r="C76" i="1"/>
  <c r="CE75" i="1"/>
  <c r="CD75" i="1"/>
  <c r="CC75" i="1"/>
  <c r="CB75" i="1"/>
  <c r="BR75" i="1"/>
  <c r="BJ75" i="1"/>
  <c r="BH75" i="1"/>
  <c r="AY75" i="1"/>
  <c r="AQ75" i="1"/>
  <c r="AO75" i="1"/>
  <c r="M75" i="1"/>
  <c r="AY109" i="1" s="1"/>
  <c r="K75" i="1"/>
  <c r="F75" i="1"/>
  <c r="C75" i="1"/>
  <c r="CE74" i="1"/>
  <c r="CD74" i="1"/>
  <c r="CC74" i="1"/>
  <c r="CB74" i="1"/>
  <c r="BR74" i="1"/>
  <c r="BJ74" i="1"/>
  <c r="BH74" i="1"/>
  <c r="AY74" i="1"/>
  <c r="AW74" i="1"/>
  <c r="AQ74" i="1"/>
  <c r="AO74" i="1"/>
  <c r="AC74" i="1"/>
  <c r="AC75" i="1" s="1"/>
  <c r="M74" i="1"/>
  <c r="AY108" i="1" s="1"/>
  <c r="K74" i="1"/>
  <c r="F74" i="1"/>
  <c r="C74" i="1"/>
  <c r="CD108" i="1" s="1"/>
  <c r="A74" i="1"/>
  <c r="AO108" i="1" s="1"/>
  <c r="AK73" i="1"/>
  <c r="AI73" i="1"/>
  <c r="AG73" i="1"/>
  <c r="AE73" i="1"/>
  <c r="AC73" i="1"/>
  <c r="Z73" i="1"/>
  <c r="W73" i="1"/>
  <c r="U73" i="1"/>
  <c r="T73" i="1"/>
  <c r="Q73" i="1"/>
  <c r="O73" i="1"/>
  <c r="M73" i="1"/>
  <c r="K73" i="1"/>
  <c r="I73" i="1"/>
  <c r="F73" i="1"/>
  <c r="C73" i="1"/>
  <c r="A73" i="1"/>
  <c r="CD72" i="1"/>
  <c r="CB72" i="1"/>
  <c r="T72" i="1"/>
  <c r="BV71" i="1"/>
  <c r="BT71" i="1"/>
  <c r="BR71" i="1"/>
  <c r="BP71" i="1"/>
  <c r="BM71" i="1"/>
  <c r="BJ71" i="1"/>
  <c r="BC71" i="1"/>
  <c r="BA71" i="1"/>
  <c r="AY71" i="1"/>
  <c r="AW71" i="1"/>
  <c r="AT71" i="1"/>
  <c r="AQ71" i="1"/>
  <c r="T71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4" i="1"/>
  <c r="I43" i="1"/>
  <c r="I42" i="1"/>
  <c r="I41" i="1"/>
  <c r="I40" i="1"/>
  <c r="T39" i="1"/>
  <c r="Y7" i="1" s="1"/>
  <c r="Y8" i="1" s="1"/>
  <c r="Q39" i="1"/>
  <c r="O39" i="1"/>
  <c r="M39" i="1"/>
  <c r="K39" i="1"/>
  <c r="I39" i="1"/>
  <c r="F39" i="1"/>
  <c r="C39" i="1"/>
  <c r="A39" i="1"/>
  <c r="AA6" i="1"/>
  <c r="Z6" i="1"/>
  <c r="AU72" i="1" l="1"/>
  <c r="CD113" i="1"/>
  <c r="BA74" i="1"/>
  <c r="BC74" i="1" s="1"/>
  <c r="Q74" i="1" s="1"/>
  <c r="CD115" i="1"/>
  <c r="CD114" i="1"/>
  <c r="AC76" i="1"/>
  <c r="AI75" i="1"/>
  <c r="AK75" i="1" s="1"/>
  <c r="AT177" i="1"/>
  <c r="AW177" i="1" s="1"/>
  <c r="AU140" i="1"/>
  <c r="AU141" i="1" s="1"/>
  <c r="AU208" i="1"/>
  <c r="AU209" i="1" s="1"/>
  <c r="O74" i="1"/>
  <c r="Z7" i="1"/>
  <c r="AA7" i="1" s="1"/>
  <c r="AT143" i="1"/>
  <c r="AW143" i="1" s="1"/>
  <c r="I143" i="1" s="1"/>
  <c r="AU106" i="1"/>
  <c r="AI74" i="1"/>
  <c r="I74" i="1"/>
  <c r="AI108" i="1" s="1"/>
  <c r="AW75" i="1"/>
  <c r="AT212" i="1"/>
  <c r="AO176" i="1"/>
  <c r="A109" i="1"/>
  <c r="A110" i="1" s="1"/>
  <c r="CD112" i="1"/>
  <c r="CD110" i="1"/>
  <c r="CD185" i="1"/>
  <c r="CD193" i="1"/>
  <c r="CD179" i="1"/>
  <c r="BN72" i="1"/>
  <c r="Y9" i="1"/>
  <c r="Z8" i="1"/>
  <c r="AA8" i="1" s="1"/>
  <c r="AC77" i="1"/>
  <c r="AI76" i="1"/>
  <c r="BE74" i="1"/>
  <c r="S74" i="1" s="1"/>
  <c r="BN73" i="1"/>
  <c r="BM89" i="1" s="1"/>
  <c r="BP89" i="1" s="1"/>
  <c r="AU107" i="1"/>
  <c r="AT112" i="1"/>
  <c r="AT114" i="1"/>
  <c r="AK74" i="1"/>
  <c r="CD117" i="1"/>
  <c r="AQ117" i="1"/>
  <c r="AT117" i="1" s="1"/>
  <c r="CD119" i="1"/>
  <c r="AQ119" i="1"/>
  <c r="AT119" i="1" s="1"/>
  <c r="A75" i="1"/>
  <c r="BA75" i="1"/>
  <c r="BM98" i="1"/>
  <c r="BP98" i="1" s="1"/>
  <c r="AT111" i="1"/>
  <c r="CD146" i="1"/>
  <c r="AQ146" i="1"/>
  <c r="AT115" i="1"/>
  <c r="CD150" i="1"/>
  <c r="AQ150" i="1"/>
  <c r="CD152" i="1"/>
  <c r="AQ152" i="1"/>
  <c r="AT152" i="1" s="1"/>
  <c r="AW152" i="1" s="1"/>
  <c r="CD154" i="1"/>
  <c r="AQ154" i="1"/>
  <c r="AQ158" i="1"/>
  <c r="CD158" i="1"/>
  <c r="AU73" i="1"/>
  <c r="AT79" i="1" s="1"/>
  <c r="CD109" i="1"/>
  <c r="AQ109" i="1"/>
  <c r="AT109" i="1" s="1"/>
  <c r="AW109" i="1" s="1"/>
  <c r="AT85" i="1"/>
  <c r="AT97" i="1"/>
  <c r="AQ134" i="1"/>
  <c r="AT134" i="1" s="1"/>
  <c r="AW134" i="1" s="1"/>
  <c r="I134" i="1" s="1"/>
  <c r="CD134" i="1"/>
  <c r="AQ120" i="1"/>
  <c r="AT120" i="1" s="1"/>
  <c r="AW120" i="1" s="1"/>
  <c r="I120" i="1" s="1"/>
  <c r="AQ124" i="1"/>
  <c r="AT124" i="1" s="1"/>
  <c r="AW124" i="1" s="1"/>
  <c r="I124" i="1" s="1"/>
  <c r="AQ126" i="1"/>
  <c r="AT126" i="1" s="1"/>
  <c r="AW126" i="1" s="1"/>
  <c r="I126" i="1" s="1"/>
  <c r="CD126" i="1"/>
  <c r="AQ128" i="1"/>
  <c r="AT128" i="1" s="1"/>
  <c r="AW128" i="1" s="1"/>
  <c r="I128" i="1" s="1"/>
  <c r="CD128" i="1"/>
  <c r="AQ130" i="1"/>
  <c r="AT130" i="1" s="1"/>
  <c r="AW130" i="1" s="1"/>
  <c r="I130" i="1" s="1"/>
  <c r="CD130" i="1"/>
  <c r="AW117" i="1"/>
  <c r="I117" i="1" s="1"/>
  <c r="AW119" i="1"/>
  <c r="I119" i="1" s="1"/>
  <c r="AQ116" i="1"/>
  <c r="AT116" i="1" s="1"/>
  <c r="AW116" i="1" s="1"/>
  <c r="I116" i="1" s="1"/>
  <c r="AQ118" i="1"/>
  <c r="AT118" i="1" s="1"/>
  <c r="AW118" i="1" s="1"/>
  <c r="I118" i="1" s="1"/>
  <c r="AQ122" i="1"/>
  <c r="AT122" i="1" s="1"/>
  <c r="AW122" i="1" s="1"/>
  <c r="I122" i="1" s="1"/>
  <c r="AQ132" i="1"/>
  <c r="AT132" i="1" s="1"/>
  <c r="AW132" i="1" s="1"/>
  <c r="I132" i="1" s="1"/>
  <c r="CD132" i="1"/>
  <c r="CD135" i="1"/>
  <c r="AQ135" i="1"/>
  <c r="AT135" i="1" s="1"/>
  <c r="AW135" i="1" s="1"/>
  <c r="I135" i="1" s="1"/>
  <c r="CD136" i="1"/>
  <c r="AT113" i="1"/>
  <c r="CD148" i="1"/>
  <c r="AQ148" i="1"/>
  <c r="AT148" i="1" s="1"/>
  <c r="AW148" i="1" s="1"/>
  <c r="CD156" i="1"/>
  <c r="AQ156" i="1"/>
  <c r="CD122" i="1"/>
  <c r="AQ160" i="1"/>
  <c r="AT160" i="1" s="1"/>
  <c r="AW160" i="1" s="1"/>
  <c r="CD160" i="1"/>
  <c r="AT94" i="1"/>
  <c r="AT102" i="1"/>
  <c r="CD142" i="1"/>
  <c r="AQ142" i="1"/>
  <c r="AC109" i="1"/>
  <c r="CD144" i="1"/>
  <c r="AQ144" i="1"/>
  <c r="CD116" i="1"/>
  <c r="CD118" i="1"/>
  <c r="AQ108" i="1"/>
  <c r="AT108" i="1" s="1"/>
  <c r="AW108" i="1" s="1"/>
  <c r="AQ110" i="1"/>
  <c r="AT110" i="1" s="1"/>
  <c r="AW110" i="1" s="1"/>
  <c r="I110" i="1" s="1"/>
  <c r="CD121" i="1"/>
  <c r="AQ121" i="1"/>
  <c r="AT121" i="1" s="1"/>
  <c r="AW121" i="1" s="1"/>
  <c r="I121" i="1" s="1"/>
  <c r="CD123" i="1"/>
  <c r="AQ123" i="1"/>
  <c r="AT123" i="1" s="1"/>
  <c r="AW123" i="1" s="1"/>
  <c r="I123" i="1" s="1"/>
  <c r="CD125" i="1"/>
  <c r="AQ125" i="1"/>
  <c r="AT125" i="1" s="1"/>
  <c r="AW125" i="1" s="1"/>
  <c r="I125" i="1" s="1"/>
  <c r="CD127" i="1"/>
  <c r="AQ127" i="1"/>
  <c r="AT127" i="1" s="1"/>
  <c r="AW127" i="1" s="1"/>
  <c r="I127" i="1" s="1"/>
  <c r="CD129" i="1"/>
  <c r="AQ129" i="1"/>
  <c r="AT129" i="1" s="1"/>
  <c r="AW129" i="1" s="1"/>
  <c r="I129" i="1" s="1"/>
  <c r="CD131" i="1"/>
  <c r="AQ131" i="1"/>
  <c r="AT131" i="1" s="1"/>
  <c r="AW131" i="1" s="1"/>
  <c r="I131" i="1" s="1"/>
  <c r="CD133" i="1"/>
  <c r="AQ133" i="1"/>
  <c r="AT133" i="1" s="1"/>
  <c r="AW133" i="1" s="1"/>
  <c r="I133" i="1" s="1"/>
  <c r="CD137" i="1"/>
  <c r="AQ137" i="1"/>
  <c r="AT137" i="1" s="1"/>
  <c r="AW137" i="1" s="1"/>
  <c r="I137" i="1" s="1"/>
  <c r="AO177" i="1"/>
  <c r="A144" i="1"/>
  <c r="AC145" i="1"/>
  <c r="CD186" i="1"/>
  <c r="AQ186" i="1"/>
  <c r="AT186" i="1" s="1"/>
  <c r="AW186" i="1" s="1"/>
  <c r="CD194" i="1"/>
  <c r="AQ194" i="1"/>
  <c r="AT194" i="1" s="1"/>
  <c r="AW194" i="1" s="1"/>
  <c r="AQ162" i="1"/>
  <c r="AT162" i="1" s="1"/>
  <c r="AW162" i="1" s="1"/>
  <c r="CD162" i="1"/>
  <c r="AQ164" i="1"/>
  <c r="CD164" i="1"/>
  <c r="AQ166" i="1"/>
  <c r="AT166" i="1" s="1"/>
  <c r="AW166" i="1" s="1"/>
  <c r="CD143" i="1"/>
  <c r="CD170" i="1"/>
  <c r="AQ170" i="1"/>
  <c r="AQ136" i="1"/>
  <c r="AT136" i="1" s="1"/>
  <c r="AW136" i="1" s="1"/>
  <c r="I136" i="1" s="1"/>
  <c r="CD171" i="1"/>
  <c r="CD190" i="1"/>
  <c r="AQ190" i="1"/>
  <c r="AT190" i="1" s="1"/>
  <c r="AW190" i="1" s="1"/>
  <c r="AQ213" i="1"/>
  <c r="AT213" i="1" s="1"/>
  <c r="AW213" i="1" s="1"/>
  <c r="CD213" i="1"/>
  <c r="AQ168" i="1"/>
  <c r="CD168" i="1"/>
  <c r="CD180" i="1"/>
  <c r="AQ180" i="1"/>
  <c r="AT180" i="1" s="1"/>
  <c r="AW180" i="1" s="1"/>
  <c r="CD202" i="1"/>
  <c r="AQ202" i="1"/>
  <c r="AT202" i="1" s="1"/>
  <c r="AW202" i="1" s="1"/>
  <c r="CD145" i="1"/>
  <c r="AQ145" i="1"/>
  <c r="CD147" i="1"/>
  <c r="AQ147" i="1"/>
  <c r="CD149" i="1"/>
  <c r="AQ149" i="1"/>
  <c r="CD151" i="1"/>
  <c r="AQ151" i="1"/>
  <c r="CD153" i="1"/>
  <c r="AQ153" i="1"/>
  <c r="CD155" i="1"/>
  <c r="AQ155" i="1"/>
  <c r="CD157" i="1"/>
  <c r="AQ157" i="1"/>
  <c r="CD159" i="1"/>
  <c r="AQ159" i="1"/>
  <c r="CD161" i="1"/>
  <c r="CD163" i="1"/>
  <c r="AQ163" i="1"/>
  <c r="CD165" i="1"/>
  <c r="AQ165" i="1"/>
  <c r="CD167" i="1"/>
  <c r="AQ167" i="1"/>
  <c r="CD177" i="1"/>
  <c r="CD184" i="1"/>
  <c r="AQ184" i="1"/>
  <c r="AT184" i="1" s="1"/>
  <c r="AW184" i="1" s="1"/>
  <c r="CD166" i="1"/>
  <c r="AQ211" i="1"/>
  <c r="AT211" i="1" s="1"/>
  <c r="AW211" i="1" s="1"/>
  <c r="I211" i="1" s="1"/>
  <c r="CD211" i="1"/>
  <c r="CD178" i="1"/>
  <c r="AQ178" i="1"/>
  <c r="AT178" i="1" s="1"/>
  <c r="AW178" i="1" s="1"/>
  <c r="CD182" i="1"/>
  <c r="CD188" i="1"/>
  <c r="CD198" i="1"/>
  <c r="AQ198" i="1"/>
  <c r="AT198" i="1" s="1"/>
  <c r="AW198" i="1" s="1"/>
  <c r="CD176" i="1"/>
  <c r="AQ176" i="1"/>
  <c r="AT176" i="1" s="1"/>
  <c r="AW176" i="1" s="1"/>
  <c r="CD200" i="1"/>
  <c r="AQ200" i="1"/>
  <c r="AT200" i="1" s="1"/>
  <c r="AW200" i="1" s="1"/>
  <c r="AT179" i="1"/>
  <c r="AW179" i="1" s="1"/>
  <c r="AQ169" i="1"/>
  <c r="AQ171" i="1"/>
  <c r="CD192" i="1"/>
  <c r="AQ192" i="1"/>
  <c r="AT192" i="1" s="1"/>
  <c r="AW192" i="1" s="1"/>
  <c r="AQ188" i="1"/>
  <c r="AT188" i="1" s="1"/>
  <c r="AW188" i="1" s="1"/>
  <c r="AT195" i="1"/>
  <c r="AW195" i="1" s="1"/>
  <c r="AT181" i="1"/>
  <c r="AW181" i="1" s="1"/>
  <c r="AT182" i="1"/>
  <c r="AW182" i="1" s="1"/>
  <c r="AQ219" i="1"/>
  <c r="AT219" i="1" s="1"/>
  <c r="AW219" i="1" s="1"/>
  <c r="CD219" i="1"/>
  <c r="CD196" i="1"/>
  <c r="AQ196" i="1"/>
  <c r="AT196" i="1" s="1"/>
  <c r="AW196" i="1" s="1"/>
  <c r="CD169" i="1"/>
  <c r="AQ229" i="1"/>
  <c r="AT229" i="1" s="1"/>
  <c r="AW229" i="1" s="1"/>
  <c r="CD229" i="1"/>
  <c r="CD181" i="1"/>
  <c r="CD183" i="1"/>
  <c r="AQ185" i="1"/>
  <c r="AT185" i="1" s="1"/>
  <c r="AW185" i="1" s="1"/>
  <c r="CD187" i="1"/>
  <c r="CD189" i="1"/>
  <c r="AQ191" i="1"/>
  <c r="AT191" i="1" s="1"/>
  <c r="AW191" i="1" s="1"/>
  <c r="CD191" i="1"/>
  <c r="AQ193" i="1"/>
  <c r="AT193" i="1" s="1"/>
  <c r="AW193" i="1" s="1"/>
  <c r="CD195" i="1"/>
  <c r="CD197" i="1"/>
  <c r="AQ197" i="1"/>
  <c r="AT197" i="1" s="1"/>
  <c r="AW197" i="1" s="1"/>
  <c r="CD199" i="1"/>
  <c r="AQ199" i="1"/>
  <c r="AT199" i="1" s="1"/>
  <c r="AW199" i="1" s="1"/>
  <c r="CD201" i="1"/>
  <c r="CD203" i="1"/>
  <c r="AQ203" i="1"/>
  <c r="AT203" i="1" s="1"/>
  <c r="AW203" i="1" s="1"/>
  <c r="CD204" i="1"/>
  <c r="AQ204" i="1"/>
  <c r="AT204" i="1" s="1"/>
  <c r="AW204" i="1" s="1"/>
  <c r="CD210" i="1"/>
  <c r="AQ210" i="1"/>
  <c r="AT210" i="1" s="1"/>
  <c r="AW210" i="1" s="1"/>
  <c r="AC177" i="1"/>
  <c r="AQ221" i="1"/>
  <c r="AT221" i="1" s="1"/>
  <c r="AW221" i="1" s="1"/>
  <c r="CD221" i="1"/>
  <c r="AQ215" i="1"/>
  <c r="AT215" i="1" s="1"/>
  <c r="AW215" i="1" s="1"/>
  <c r="CD215" i="1"/>
  <c r="AQ183" i="1"/>
  <c r="AT183" i="1" s="1"/>
  <c r="AW183" i="1" s="1"/>
  <c r="AT187" i="1"/>
  <c r="AW187" i="1" s="1"/>
  <c r="AQ225" i="1"/>
  <c r="AT225" i="1" s="1"/>
  <c r="AW225" i="1" s="1"/>
  <c r="CD225" i="1"/>
  <c r="AQ201" i="1"/>
  <c r="AT201" i="1" s="1"/>
  <c r="AW201" i="1" s="1"/>
  <c r="AT189" i="1"/>
  <c r="AW189" i="1" s="1"/>
  <c r="CD205" i="1"/>
  <c r="AQ205" i="1"/>
  <c r="AT205" i="1" s="1"/>
  <c r="AW205" i="1" s="1"/>
  <c r="AQ227" i="1"/>
  <c r="AT227" i="1" s="1"/>
  <c r="AW227" i="1" s="1"/>
  <c r="CD227" i="1"/>
  <c r="AQ237" i="1"/>
  <c r="AT237" i="1" s="1"/>
  <c r="AW237" i="1" s="1"/>
  <c r="CD237" i="1"/>
  <c r="A177" i="1"/>
  <c r="CD217" i="1"/>
  <c r="AQ217" i="1"/>
  <c r="AT217" i="1" s="1"/>
  <c r="AW217" i="1" s="1"/>
  <c r="AQ223" i="1"/>
  <c r="AT223" i="1" s="1"/>
  <c r="AW223" i="1" s="1"/>
  <c r="CD223" i="1"/>
  <c r="CD212" i="1"/>
  <c r="CD214" i="1"/>
  <c r="AQ216" i="1"/>
  <c r="AT216" i="1" s="1"/>
  <c r="AW216" i="1" s="1"/>
  <c r="CD216" i="1"/>
  <c r="AQ218" i="1"/>
  <c r="AT218" i="1" s="1"/>
  <c r="AW218" i="1" s="1"/>
  <c r="CD218" i="1"/>
  <c r="AQ220" i="1"/>
  <c r="AT220" i="1" s="1"/>
  <c r="AW220" i="1" s="1"/>
  <c r="CD220" i="1"/>
  <c r="AQ222" i="1"/>
  <c r="AT222" i="1" s="1"/>
  <c r="AW222" i="1" s="1"/>
  <c r="CD222" i="1"/>
  <c r="AQ224" i="1"/>
  <c r="AT224" i="1" s="1"/>
  <c r="AW224" i="1" s="1"/>
  <c r="CD224" i="1"/>
  <c r="AQ226" i="1"/>
  <c r="AT226" i="1" s="1"/>
  <c r="AW226" i="1" s="1"/>
  <c r="CD226" i="1"/>
  <c r="AQ228" i="1"/>
  <c r="AT228" i="1" s="1"/>
  <c r="AW228" i="1" s="1"/>
  <c r="CD228" i="1"/>
  <c r="AQ230" i="1"/>
  <c r="AT230" i="1" s="1"/>
  <c r="AW230" i="1" s="1"/>
  <c r="CD230" i="1"/>
  <c r="AQ232" i="1"/>
  <c r="AT232" i="1" s="1"/>
  <c r="AW232" i="1" s="1"/>
  <c r="CD232" i="1"/>
  <c r="AQ234" i="1"/>
  <c r="AT234" i="1" s="1"/>
  <c r="AW234" i="1" s="1"/>
  <c r="CD234" i="1"/>
  <c r="AQ239" i="1"/>
  <c r="AT239" i="1" s="1"/>
  <c r="AW239" i="1" s="1"/>
  <c r="CD239" i="1"/>
  <c r="AQ214" i="1"/>
  <c r="AT214" i="1" s="1"/>
  <c r="AW214" i="1" s="1"/>
  <c r="AW212" i="1"/>
  <c r="AQ231" i="1"/>
  <c r="AT231" i="1" s="1"/>
  <c r="AW231" i="1" s="1"/>
  <c r="CD231" i="1"/>
  <c r="AQ233" i="1"/>
  <c r="AT233" i="1" s="1"/>
  <c r="AW233" i="1" s="1"/>
  <c r="CD233" i="1"/>
  <c r="AQ235" i="1"/>
  <c r="AT235" i="1" s="1"/>
  <c r="AW235" i="1" s="1"/>
  <c r="CD235" i="1"/>
  <c r="AC212" i="1"/>
  <c r="AQ236" i="1"/>
  <c r="AT236" i="1" s="1"/>
  <c r="AW236" i="1" s="1"/>
  <c r="CD236" i="1"/>
  <c r="AQ238" i="1"/>
  <c r="AT238" i="1" s="1"/>
  <c r="AW238" i="1" s="1"/>
  <c r="CD238" i="1"/>
  <c r="AO143" i="1" l="1"/>
  <c r="BM80" i="1"/>
  <c r="BP80" i="1" s="1"/>
  <c r="AT171" i="1"/>
  <c r="AW171" i="1" s="1"/>
  <c r="AT167" i="1"/>
  <c r="AW167" i="1" s="1"/>
  <c r="AT163" i="1"/>
  <c r="AW163" i="1" s="1"/>
  <c r="AT159" i="1"/>
  <c r="AW159" i="1" s="1"/>
  <c r="AT155" i="1"/>
  <c r="AW155" i="1" s="1"/>
  <c r="AT151" i="1"/>
  <c r="AW151" i="1" s="1"/>
  <c r="AT147" i="1"/>
  <c r="AW147" i="1" s="1"/>
  <c r="AT168" i="1"/>
  <c r="AW168" i="1" s="1"/>
  <c r="AT170" i="1"/>
  <c r="AW170" i="1" s="1"/>
  <c r="AT144" i="1"/>
  <c r="AW144" i="1" s="1"/>
  <c r="I144" i="1" s="1"/>
  <c r="BA178" i="1" s="1"/>
  <c r="BC178" i="1" s="1"/>
  <c r="BE178" i="1" s="1"/>
  <c r="I109" i="1"/>
  <c r="AI143" i="1" s="1"/>
  <c r="AT158" i="1"/>
  <c r="AW158" i="1" s="1"/>
  <c r="AT146" i="1"/>
  <c r="AW146" i="1" s="1"/>
  <c r="BC75" i="1"/>
  <c r="O75" i="1"/>
  <c r="AT169" i="1"/>
  <c r="AW169" i="1" s="1"/>
  <c r="AT164" i="1"/>
  <c r="AW164" i="1" s="1"/>
  <c r="BA108" i="1"/>
  <c r="I108" i="1"/>
  <c r="AI142" i="1" s="1"/>
  <c r="AK142" i="1" s="1"/>
  <c r="AM142" i="1" s="1"/>
  <c r="AT156" i="1"/>
  <c r="AW156" i="1" s="1"/>
  <c r="AT154" i="1"/>
  <c r="AW154" i="1" s="1"/>
  <c r="AT150" i="1"/>
  <c r="AW150" i="1" s="1"/>
  <c r="AT161" i="1"/>
  <c r="AW161" i="1" s="1"/>
  <c r="AT165" i="1"/>
  <c r="AW165" i="1" s="1"/>
  <c r="AT157" i="1"/>
  <c r="AW157" i="1" s="1"/>
  <c r="AT153" i="1"/>
  <c r="AW153" i="1" s="1"/>
  <c r="AT149" i="1"/>
  <c r="AW149" i="1" s="1"/>
  <c r="AT145" i="1"/>
  <c r="AW145" i="1" s="1"/>
  <c r="AT142" i="1"/>
  <c r="AW142" i="1" s="1"/>
  <c r="AW76" i="1"/>
  <c r="I75" i="1"/>
  <c r="AI109" i="1" s="1"/>
  <c r="I176" i="1"/>
  <c r="AI210" i="1" s="1"/>
  <c r="AK210" i="1" s="1"/>
  <c r="I210" i="1"/>
  <c r="BA177" i="1"/>
  <c r="BC177" i="1" s="1"/>
  <c r="BE177" i="1" s="1"/>
  <c r="BN106" i="1"/>
  <c r="BN107" i="1" s="1"/>
  <c r="BM137" i="1" s="1"/>
  <c r="BP137" i="1" s="1"/>
  <c r="I142" i="1"/>
  <c r="AI176" i="1" s="1"/>
  <c r="AK176" i="1" s="1"/>
  <c r="BN140" i="1"/>
  <c r="BN141" i="1" s="1"/>
  <c r="BM166" i="1" s="1"/>
  <c r="BP166" i="1" s="1"/>
  <c r="BN174" i="1"/>
  <c r="BN208" i="1"/>
  <c r="BM100" i="1"/>
  <c r="BP100" i="1" s="1"/>
  <c r="BM95" i="1"/>
  <c r="BP95" i="1" s="1"/>
  <c r="BM102" i="1"/>
  <c r="BP102" i="1" s="1"/>
  <c r="BM94" i="1"/>
  <c r="BP94" i="1" s="1"/>
  <c r="BM90" i="1"/>
  <c r="BP90" i="1" s="1"/>
  <c r="BM85" i="1"/>
  <c r="BP85" i="1" s="1"/>
  <c r="BM93" i="1"/>
  <c r="BP93" i="1" s="1"/>
  <c r="BM86" i="1"/>
  <c r="BP86" i="1" s="1"/>
  <c r="BM99" i="1"/>
  <c r="BP99" i="1" s="1"/>
  <c r="I145" i="1"/>
  <c r="BA179" i="1" s="1"/>
  <c r="BC179" i="1" s="1"/>
  <c r="BE179" i="1" s="1"/>
  <c r="AC146" i="1"/>
  <c r="AT98" i="1"/>
  <c r="AT84" i="1"/>
  <c r="AT89" i="1"/>
  <c r="AT78" i="1"/>
  <c r="BM74" i="1"/>
  <c r="BP74" i="1" s="1"/>
  <c r="BT74" i="1" s="1"/>
  <c r="BV74" i="1" s="1"/>
  <c r="BX74" i="1" s="1"/>
  <c r="BM87" i="1"/>
  <c r="BP87" i="1" s="1"/>
  <c r="AM176" i="1"/>
  <c r="AO178" i="1"/>
  <c r="A145" i="1"/>
  <c r="AC110" i="1"/>
  <c r="AT96" i="1"/>
  <c r="AT82" i="1"/>
  <c r="AT87" i="1"/>
  <c r="BM96" i="1"/>
  <c r="BP96" i="1" s="1"/>
  <c r="BM92" i="1"/>
  <c r="BP92" i="1" s="1"/>
  <c r="BM88" i="1"/>
  <c r="BP88" i="1" s="1"/>
  <c r="BM84" i="1"/>
  <c r="BP84" i="1" s="1"/>
  <c r="BM79" i="1"/>
  <c r="BP79" i="1" s="1"/>
  <c r="AT101" i="1"/>
  <c r="BM91" i="1"/>
  <c r="BP91" i="1" s="1"/>
  <c r="AT77" i="1"/>
  <c r="BM101" i="1"/>
  <c r="BP101" i="1" s="1"/>
  <c r="AO109" i="1"/>
  <c r="A76" i="1"/>
  <c r="AT103" i="1"/>
  <c r="AT75" i="1"/>
  <c r="Y10" i="1"/>
  <c r="Z9" i="1"/>
  <c r="AA9" i="1" s="1"/>
  <c r="AK108" i="1"/>
  <c r="AT92" i="1"/>
  <c r="AT80" i="1"/>
  <c r="AT95" i="1"/>
  <c r="AT83" i="1"/>
  <c r="BM82" i="1"/>
  <c r="BP82" i="1" s="1"/>
  <c r="BM75" i="1"/>
  <c r="BP75" i="1" s="1"/>
  <c r="BT75" i="1" s="1"/>
  <c r="BV75" i="1" s="1"/>
  <c r="BX75" i="1" s="1"/>
  <c r="AT74" i="1"/>
  <c r="BM97" i="1"/>
  <c r="BP97" i="1" s="1"/>
  <c r="BM77" i="1"/>
  <c r="BP77" i="1" s="1"/>
  <c r="BT77" i="1" s="1"/>
  <c r="BV77" i="1" s="1"/>
  <c r="BX77" i="1" s="1"/>
  <c r="BM103" i="1"/>
  <c r="BP103" i="1" s="1"/>
  <c r="BM81" i="1"/>
  <c r="BP81" i="1" s="1"/>
  <c r="BM83" i="1"/>
  <c r="BP83" i="1" s="1"/>
  <c r="AO211" i="1"/>
  <c r="A178" i="1"/>
  <c r="AW111" i="1"/>
  <c r="I111" i="1" s="1"/>
  <c r="AO144" i="1"/>
  <c r="A111" i="1"/>
  <c r="AT90" i="1"/>
  <c r="AT100" i="1"/>
  <c r="AT93" i="1"/>
  <c r="AT81" i="1"/>
  <c r="AM75" i="1"/>
  <c r="AT76" i="1"/>
  <c r="AK76" i="1"/>
  <c r="AC213" i="1"/>
  <c r="I212" i="1"/>
  <c r="AI177" i="1"/>
  <c r="I177" i="1"/>
  <c r="AI211" i="1" s="1"/>
  <c r="AC178" i="1"/>
  <c r="AT99" i="1"/>
  <c r="AT86" i="1"/>
  <c r="AT91" i="1"/>
  <c r="BM78" i="1"/>
  <c r="BP78" i="1" s="1"/>
  <c r="AT88" i="1"/>
  <c r="AM74" i="1"/>
  <c r="BM76" i="1"/>
  <c r="BP76" i="1" s="1"/>
  <c r="BT76" i="1" s="1"/>
  <c r="BV76" i="1" s="1"/>
  <c r="BX76" i="1" s="1"/>
  <c r="AC78" i="1"/>
  <c r="AI77" i="1"/>
  <c r="BA76" i="1" l="1"/>
  <c r="I76" i="1"/>
  <c r="BA110" i="1" s="1"/>
  <c r="AW77" i="1"/>
  <c r="BC108" i="1"/>
  <c r="O108" i="1"/>
  <c r="BE75" i="1"/>
  <c r="S75" i="1" s="1"/>
  <c r="Q75" i="1"/>
  <c r="BA109" i="1"/>
  <c r="BM108" i="1"/>
  <c r="BP108" i="1" s="1"/>
  <c r="BT108" i="1" s="1"/>
  <c r="BV108" i="1" s="1"/>
  <c r="BX108" i="1" s="1"/>
  <c r="BM119" i="1"/>
  <c r="BP119" i="1" s="1"/>
  <c r="BM120" i="1"/>
  <c r="BP120" i="1" s="1"/>
  <c r="BM117" i="1"/>
  <c r="BP117" i="1" s="1"/>
  <c r="BM125" i="1"/>
  <c r="BP125" i="1" s="1"/>
  <c r="BM124" i="1"/>
  <c r="BP124" i="1" s="1"/>
  <c r="BA142" i="1"/>
  <c r="BA210" i="1"/>
  <c r="BM132" i="1"/>
  <c r="BP132" i="1" s="1"/>
  <c r="BM109" i="1"/>
  <c r="BP109" i="1" s="1"/>
  <c r="BT109" i="1" s="1"/>
  <c r="BV109" i="1" s="1"/>
  <c r="BX109" i="1" s="1"/>
  <c r="BA143" i="1"/>
  <c r="BC143" i="1" s="1"/>
  <c r="BE143" i="1" s="1"/>
  <c r="BM135" i="1"/>
  <c r="BP135" i="1" s="1"/>
  <c r="BA176" i="1"/>
  <c r="BM131" i="1"/>
  <c r="BP131" i="1" s="1"/>
  <c r="BM112" i="1"/>
  <c r="BP112" i="1" s="1"/>
  <c r="BM143" i="1"/>
  <c r="BP143" i="1" s="1"/>
  <c r="BT143" i="1" s="1"/>
  <c r="BV143" i="1" s="1"/>
  <c r="BX143" i="1" s="1"/>
  <c r="BN175" i="1"/>
  <c r="BM204" i="1" s="1"/>
  <c r="BP204" i="1" s="1"/>
  <c r="BM134" i="1"/>
  <c r="BP134" i="1" s="1"/>
  <c r="BN209" i="1"/>
  <c r="BM218" i="1" s="1"/>
  <c r="BP218" i="1" s="1"/>
  <c r="BM157" i="1"/>
  <c r="BP157" i="1" s="1"/>
  <c r="BM200" i="1"/>
  <c r="BP200" i="1" s="1"/>
  <c r="BM167" i="1"/>
  <c r="BP167" i="1" s="1"/>
  <c r="AI78" i="1"/>
  <c r="AC79" i="1"/>
  <c r="BT78" i="1"/>
  <c r="BV78" i="1" s="1"/>
  <c r="BX78" i="1" s="1"/>
  <c r="AK177" i="1"/>
  <c r="O177" i="1"/>
  <c r="AW112" i="1"/>
  <c r="I112" i="1" s="1"/>
  <c r="AK109" i="1"/>
  <c r="AC147" i="1"/>
  <c r="I146" i="1"/>
  <c r="BA180" i="1" s="1"/>
  <c r="BC180" i="1" s="1"/>
  <c r="BE180" i="1" s="1"/>
  <c r="BM159" i="1"/>
  <c r="BP159" i="1" s="1"/>
  <c r="BM151" i="1"/>
  <c r="BP151" i="1" s="1"/>
  <c r="BM164" i="1"/>
  <c r="BP164" i="1" s="1"/>
  <c r="BM156" i="1"/>
  <c r="BP156" i="1" s="1"/>
  <c r="BM148" i="1"/>
  <c r="BP148" i="1" s="1"/>
  <c r="BM127" i="1"/>
  <c r="BP127" i="1" s="1"/>
  <c r="BM129" i="1"/>
  <c r="BP129" i="1" s="1"/>
  <c r="BM113" i="1"/>
  <c r="BP113" i="1" s="1"/>
  <c r="BM116" i="1"/>
  <c r="BP116" i="1" s="1"/>
  <c r="BM128" i="1"/>
  <c r="BP128" i="1" s="1"/>
  <c r="BM136" i="1"/>
  <c r="BP136" i="1" s="1"/>
  <c r="BM184" i="1"/>
  <c r="BP184" i="1" s="1"/>
  <c r="BM188" i="1"/>
  <c r="BP188" i="1" s="1"/>
  <c r="BM195" i="1"/>
  <c r="BP195" i="1" s="1"/>
  <c r="BM177" i="1"/>
  <c r="BP177" i="1" s="1"/>
  <c r="BT177" i="1" s="1"/>
  <c r="BV177" i="1" s="1"/>
  <c r="BX177" i="1" s="1"/>
  <c r="BM199" i="1"/>
  <c r="BP199" i="1" s="1"/>
  <c r="AO212" i="1"/>
  <c r="A179" i="1"/>
  <c r="AO110" i="1"/>
  <c r="A77" i="1"/>
  <c r="AI110" i="1"/>
  <c r="AC111" i="1"/>
  <c r="BM161" i="1"/>
  <c r="BP161" i="1" s="1"/>
  <c r="BM168" i="1"/>
  <c r="BP168" i="1" s="1"/>
  <c r="BM170" i="1"/>
  <c r="BP170" i="1" s="1"/>
  <c r="BM162" i="1"/>
  <c r="BP162" i="1" s="1"/>
  <c r="BM154" i="1"/>
  <c r="BP154" i="1" s="1"/>
  <c r="BM118" i="1"/>
  <c r="BP118" i="1" s="1"/>
  <c r="BM130" i="1"/>
  <c r="BP130" i="1" s="1"/>
  <c r="BM183" i="1"/>
  <c r="BP183" i="1" s="1"/>
  <c r="BM198" i="1"/>
  <c r="BP198" i="1" s="1"/>
  <c r="BM171" i="1"/>
  <c r="BP171" i="1" s="1"/>
  <c r="BM158" i="1"/>
  <c r="BP158" i="1" s="1"/>
  <c r="AM76" i="1"/>
  <c r="AK143" i="1"/>
  <c r="AM210" i="1"/>
  <c r="BM149" i="1"/>
  <c r="BP149" i="1" s="1"/>
  <c r="BM165" i="1"/>
  <c r="BP165" i="1" s="1"/>
  <c r="BM142" i="1"/>
  <c r="BP142" i="1" s="1"/>
  <c r="BT142" i="1" s="1"/>
  <c r="BV142" i="1" s="1"/>
  <c r="BX142" i="1" s="1"/>
  <c r="BM160" i="1"/>
  <c r="BP160" i="1" s="1"/>
  <c r="BM146" i="1"/>
  <c r="BP146" i="1" s="1"/>
  <c r="BT146" i="1" s="1"/>
  <c r="BV146" i="1" s="1"/>
  <c r="BX146" i="1" s="1"/>
  <c r="BM123" i="1"/>
  <c r="BP123" i="1" s="1"/>
  <c r="BM111" i="1"/>
  <c r="BP111" i="1" s="1"/>
  <c r="BM110" i="1"/>
  <c r="BP110" i="1" s="1"/>
  <c r="BT110" i="1" s="1"/>
  <c r="BV110" i="1" s="1"/>
  <c r="BX110" i="1" s="1"/>
  <c r="BM122" i="1"/>
  <c r="BP122" i="1" s="1"/>
  <c r="BM133" i="1"/>
  <c r="BP133" i="1" s="1"/>
  <c r="BM239" i="1"/>
  <c r="BP239" i="1" s="1"/>
  <c r="BM190" i="1"/>
  <c r="BP190" i="1" s="1"/>
  <c r="BM185" i="1"/>
  <c r="BP185" i="1" s="1"/>
  <c r="BM181" i="1"/>
  <c r="BP181" i="1" s="1"/>
  <c r="BM193" i="1"/>
  <c r="BP193" i="1" s="1"/>
  <c r="BM201" i="1"/>
  <c r="BP201" i="1" s="1"/>
  <c r="AK77" i="1"/>
  <c r="AC179" i="1"/>
  <c r="I178" i="1"/>
  <c r="AI178" i="1"/>
  <c r="I213" i="1"/>
  <c r="AC214" i="1"/>
  <c r="AO145" i="1"/>
  <c r="A112" i="1"/>
  <c r="AM108" i="1"/>
  <c r="Y11" i="1"/>
  <c r="Z10" i="1"/>
  <c r="AA10" i="1" s="1"/>
  <c r="AO179" i="1"/>
  <c r="A146" i="1"/>
  <c r="BM163" i="1"/>
  <c r="BP163" i="1" s="1"/>
  <c r="BM169" i="1"/>
  <c r="BP169" i="1" s="1"/>
  <c r="BM145" i="1"/>
  <c r="BP145" i="1" s="1"/>
  <c r="BT145" i="1" s="1"/>
  <c r="BV145" i="1" s="1"/>
  <c r="BX145" i="1" s="1"/>
  <c r="BM144" i="1"/>
  <c r="BP144" i="1" s="1"/>
  <c r="BT144" i="1" s="1"/>
  <c r="BV144" i="1" s="1"/>
  <c r="BX144" i="1" s="1"/>
  <c r="BM152" i="1"/>
  <c r="BP152" i="1" s="1"/>
  <c r="AK211" i="1"/>
  <c r="BM155" i="1"/>
  <c r="BP155" i="1" s="1"/>
  <c r="BM147" i="1"/>
  <c r="BP147" i="1" s="1"/>
  <c r="BM153" i="1"/>
  <c r="BP153" i="1" s="1"/>
  <c r="BM150" i="1"/>
  <c r="BP150" i="1" s="1"/>
  <c r="BA211" i="1"/>
  <c r="BC211" i="1" s="1"/>
  <c r="BE211" i="1" s="1"/>
  <c r="BM115" i="1"/>
  <c r="BP115" i="1" s="1"/>
  <c r="BM121" i="1"/>
  <c r="BP121" i="1" s="1"/>
  <c r="BM114" i="1"/>
  <c r="BP114" i="1" s="1"/>
  <c r="BM126" i="1"/>
  <c r="BP126" i="1" s="1"/>
  <c r="BM202" i="1"/>
  <c r="BP202" i="1" s="1"/>
  <c r="BM192" i="1"/>
  <c r="BP192" i="1" s="1"/>
  <c r="BM180" i="1"/>
  <c r="BP180" i="1" s="1"/>
  <c r="BM196" i="1"/>
  <c r="BP196" i="1" s="1"/>
  <c r="BM191" i="1"/>
  <c r="BP191" i="1" s="1"/>
  <c r="O211" i="1" l="1"/>
  <c r="BC109" i="1"/>
  <c r="O109" i="1"/>
  <c r="I77" i="1"/>
  <c r="BA111" i="1" s="1"/>
  <c r="BA77" i="1"/>
  <c r="AW78" i="1"/>
  <c r="BM203" i="1"/>
  <c r="BP203" i="1" s="1"/>
  <c r="BC110" i="1"/>
  <c r="O110" i="1"/>
  <c r="BE108" i="1"/>
  <c r="S108" i="1" s="1"/>
  <c r="Q108" i="1"/>
  <c r="BM217" i="1"/>
  <c r="BP217" i="1" s="1"/>
  <c r="BM233" i="1"/>
  <c r="BP233" i="1" s="1"/>
  <c r="BC76" i="1"/>
  <c r="O76" i="1"/>
  <c r="O143" i="1"/>
  <c r="BM189" i="1"/>
  <c r="BP189" i="1" s="1"/>
  <c r="BM205" i="1"/>
  <c r="BP205" i="1" s="1"/>
  <c r="BM179" i="1"/>
  <c r="BP179" i="1" s="1"/>
  <c r="BM176" i="1"/>
  <c r="BP176" i="1" s="1"/>
  <c r="BT176" i="1" s="1"/>
  <c r="BV176" i="1" s="1"/>
  <c r="BX176" i="1" s="1"/>
  <c r="BM187" i="1"/>
  <c r="BP187" i="1" s="1"/>
  <c r="BM194" i="1"/>
  <c r="BP194" i="1" s="1"/>
  <c r="BM182" i="1"/>
  <c r="BP182" i="1" s="1"/>
  <c r="BC210" i="1"/>
  <c r="O210" i="1"/>
  <c r="BC142" i="1"/>
  <c r="O142" i="1"/>
  <c r="BC176" i="1"/>
  <c r="O176" i="1"/>
  <c r="BM234" i="1"/>
  <c r="BP234" i="1" s="1"/>
  <c r="BM215" i="1"/>
  <c r="BP215" i="1" s="1"/>
  <c r="BM221" i="1"/>
  <c r="BP221" i="1" s="1"/>
  <c r="BM227" i="1"/>
  <c r="BP227" i="1" s="1"/>
  <c r="BM219" i="1"/>
  <c r="BP219" i="1" s="1"/>
  <c r="BM210" i="1"/>
  <c r="BP210" i="1" s="1"/>
  <c r="BT210" i="1" s="1"/>
  <c r="BV210" i="1" s="1"/>
  <c r="BX210" i="1" s="1"/>
  <c r="BM216" i="1"/>
  <c r="BP216" i="1" s="1"/>
  <c r="BM211" i="1"/>
  <c r="BP211" i="1" s="1"/>
  <c r="BT211" i="1" s="1"/>
  <c r="BV211" i="1" s="1"/>
  <c r="BX211" i="1" s="1"/>
  <c r="BM186" i="1"/>
  <c r="BP186" i="1" s="1"/>
  <c r="BM178" i="1"/>
  <c r="BP178" i="1" s="1"/>
  <c r="BT178" i="1" s="1"/>
  <c r="BV178" i="1" s="1"/>
  <c r="BX178" i="1" s="1"/>
  <c r="BM197" i="1"/>
  <c r="BP197" i="1" s="1"/>
  <c r="BM238" i="1"/>
  <c r="BP238" i="1" s="1"/>
  <c r="BM229" i="1"/>
  <c r="BP229" i="1" s="1"/>
  <c r="BM236" i="1"/>
  <c r="BP236" i="1" s="1"/>
  <c r="BM222" i="1"/>
  <c r="BP222" i="1" s="1"/>
  <c r="BM228" i="1"/>
  <c r="BP228" i="1" s="1"/>
  <c r="BM235" i="1"/>
  <c r="BP235" i="1" s="1"/>
  <c r="BM224" i="1"/>
  <c r="BP224" i="1" s="1"/>
  <c r="BM231" i="1"/>
  <c r="BP231" i="1" s="1"/>
  <c r="BM223" i="1"/>
  <c r="BP223" i="1" s="1"/>
  <c r="BM230" i="1"/>
  <c r="BP230" i="1" s="1"/>
  <c r="BM225" i="1"/>
  <c r="BP225" i="1" s="1"/>
  <c r="BM212" i="1"/>
  <c r="BP212" i="1" s="1"/>
  <c r="BT212" i="1" s="1"/>
  <c r="BV212" i="1" s="1"/>
  <c r="BX212" i="1" s="1"/>
  <c r="BM226" i="1"/>
  <c r="BP226" i="1" s="1"/>
  <c r="BM213" i="1"/>
  <c r="BP213" i="1" s="1"/>
  <c r="BT213" i="1" s="1"/>
  <c r="BV213" i="1" s="1"/>
  <c r="BX213" i="1" s="1"/>
  <c r="BM232" i="1"/>
  <c r="BP232" i="1" s="1"/>
  <c r="BM220" i="1"/>
  <c r="BP220" i="1" s="1"/>
  <c r="BM214" i="1"/>
  <c r="BP214" i="1" s="1"/>
  <c r="BT214" i="1" s="1"/>
  <c r="BV214" i="1" s="1"/>
  <c r="BX214" i="1" s="1"/>
  <c r="BM237" i="1"/>
  <c r="BP237" i="1" s="1"/>
  <c r="Z11" i="1"/>
  <c r="AA11" i="1" s="1"/>
  <c r="Y12" i="1"/>
  <c r="AI179" i="1"/>
  <c r="I179" i="1"/>
  <c r="AC180" i="1"/>
  <c r="BT179" i="1"/>
  <c r="BV179" i="1" s="1"/>
  <c r="BX179" i="1" s="1"/>
  <c r="AI144" i="1"/>
  <c r="BA144" i="1"/>
  <c r="BC144" i="1" s="1"/>
  <c r="BE144" i="1" s="1"/>
  <c r="AO213" i="1"/>
  <c r="A180" i="1"/>
  <c r="AW113" i="1"/>
  <c r="I113" i="1" s="1"/>
  <c r="AM77" i="1"/>
  <c r="BT111" i="1"/>
  <c r="BV111" i="1" s="1"/>
  <c r="BX111" i="1" s="1"/>
  <c r="AI111" i="1"/>
  <c r="AC112" i="1"/>
  <c r="I147" i="1"/>
  <c r="BA181" i="1" s="1"/>
  <c r="BC181" i="1" s="1"/>
  <c r="BE181" i="1" s="1"/>
  <c r="AC148" i="1"/>
  <c r="BT147" i="1"/>
  <c r="BV147" i="1" s="1"/>
  <c r="BX147" i="1" s="1"/>
  <c r="AM211" i="1"/>
  <c r="S211" i="1" s="1"/>
  <c r="Q211" i="1"/>
  <c r="AM143" i="1"/>
  <c r="S143" i="1" s="1"/>
  <c r="Q143" i="1"/>
  <c r="Q177" i="1"/>
  <c r="AM177" i="1"/>
  <c r="S177" i="1" s="1"/>
  <c r="AO180" i="1"/>
  <c r="A147" i="1"/>
  <c r="AO146" i="1"/>
  <c r="A113" i="1"/>
  <c r="AK110" i="1"/>
  <c r="AC80" i="1"/>
  <c r="BT79" i="1"/>
  <c r="BV79" i="1" s="1"/>
  <c r="BX79" i="1" s="1"/>
  <c r="AI79" i="1"/>
  <c r="O178" i="1"/>
  <c r="AK178" i="1"/>
  <c r="AO111" i="1"/>
  <c r="A78" i="1"/>
  <c r="AM109" i="1"/>
  <c r="AC215" i="1"/>
  <c r="I214" i="1"/>
  <c r="BA212" i="1"/>
  <c r="BC212" i="1" s="1"/>
  <c r="BE212" i="1" s="1"/>
  <c r="AI212" i="1"/>
  <c r="AK78" i="1"/>
  <c r="BE110" i="1" l="1"/>
  <c r="S110" i="1" s="1"/>
  <c r="Q110" i="1"/>
  <c r="BC111" i="1"/>
  <c r="O111" i="1"/>
  <c r="BC77" i="1"/>
  <c r="O77" i="1"/>
  <c r="BE76" i="1"/>
  <c r="S76" i="1" s="1"/>
  <c r="Q76" i="1"/>
  <c r="I78" i="1"/>
  <c r="BA112" i="1" s="1"/>
  <c r="AW79" i="1"/>
  <c r="BA78" i="1"/>
  <c r="BE109" i="1"/>
  <c r="S109" i="1" s="1"/>
  <c r="Q109" i="1"/>
  <c r="BE176" i="1"/>
  <c r="S176" i="1" s="1"/>
  <c r="Q176" i="1"/>
  <c r="BE210" i="1"/>
  <c r="S210" i="1" s="1"/>
  <c r="Q210" i="1"/>
  <c r="BE142" i="1"/>
  <c r="S142" i="1" s="1"/>
  <c r="Q142" i="1"/>
  <c r="AM78" i="1"/>
  <c r="Q178" i="1"/>
  <c r="AM178" i="1"/>
  <c r="S178" i="1" s="1"/>
  <c r="AI145" i="1"/>
  <c r="BA145" i="1"/>
  <c r="BC145" i="1" s="1"/>
  <c r="BE145" i="1" s="1"/>
  <c r="AC181" i="1"/>
  <c r="I180" i="1"/>
  <c r="BT180" i="1"/>
  <c r="BV180" i="1" s="1"/>
  <c r="BX180" i="1" s="1"/>
  <c r="AI180" i="1"/>
  <c r="AO214" i="1"/>
  <c r="A181" i="1"/>
  <c r="AC216" i="1"/>
  <c r="I215" i="1"/>
  <c r="BT215" i="1"/>
  <c r="BV215" i="1" s="1"/>
  <c r="BX215" i="1" s="1"/>
  <c r="AO147" i="1"/>
  <c r="A114" i="1"/>
  <c r="AC149" i="1"/>
  <c r="BT148" i="1"/>
  <c r="BV148" i="1" s="1"/>
  <c r="BX148" i="1" s="1"/>
  <c r="I148" i="1"/>
  <c r="BA182" i="1" s="1"/>
  <c r="BC182" i="1" s="1"/>
  <c r="BE182" i="1" s="1"/>
  <c r="BA213" i="1"/>
  <c r="BC213" i="1" s="1"/>
  <c r="BE213" i="1" s="1"/>
  <c r="AI213" i="1"/>
  <c r="AM110" i="1"/>
  <c r="O212" i="1"/>
  <c r="AK212" i="1"/>
  <c r="AK79" i="1"/>
  <c r="O144" i="1"/>
  <c r="AK144" i="1"/>
  <c r="AK179" i="1"/>
  <c r="O179" i="1"/>
  <c r="AO181" i="1"/>
  <c r="A148" i="1"/>
  <c r="AI112" i="1"/>
  <c r="BT112" i="1"/>
  <c r="BV112" i="1" s="1"/>
  <c r="BX112" i="1" s="1"/>
  <c r="AC113" i="1"/>
  <c r="AW114" i="1"/>
  <c r="I114" i="1" s="1"/>
  <c r="Y13" i="1"/>
  <c r="Z12" i="1"/>
  <c r="AA12" i="1" s="1"/>
  <c r="A79" i="1"/>
  <c r="AO112" i="1"/>
  <c r="AI80" i="1"/>
  <c r="AC81" i="1"/>
  <c r="BT80" i="1"/>
  <c r="BV80" i="1" s="1"/>
  <c r="BX80" i="1" s="1"/>
  <c r="AK111" i="1"/>
  <c r="BC78" i="1" l="1"/>
  <c r="O78" i="1"/>
  <c r="BE111" i="1"/>
  <c r="S111" i="1" s="1"/>
  <c r="Q111" i="1"/>
  <c r="I79" i="1"/>
  <c r="BA113" i="1" s="1"/>
  <c r="BA79" i="1"/>
  <c r="AW80" i="1"/>
  <c r="BC112" i="1"/>
  <c r="O112" i="1"/>
  <c r="BE77" i="1"/>
  <c r="S77" i="1" s="1"/>
  <c r="Q77" i="1"/>
  <c r="AK213" i="1"/>
  <c r="O213" i="1"/>
  <c r="AK80" i="1"/>
  <c r="AW115" i="1"/>
  <c r="AK145" i="1"/>
  <c r="O145" i="1"/>
  <c r="AM79" i="1"/>
  <c r="BA146" i="1"/>
  <c r="BC146" i="1" s="1"/>
  <c r="BE146" i="1" s="1"/>
  <c r="AI146" i="1"/>
  <c r="Q212" i="1"/>
  <c r="AM212" i="1"/>
  <c r="S212" i="1" s="1"/>
  <c r="O180" i="1"/>
  <c r="AK180" i="1"/>
  <c r="AI81" i="1"/>
  <c r="AC82" i="1"/>
  <c r="BT81" i="1"/>
  <c r="BV81" i="1" s="1"/>
  <c r="BX81" i="1" s="1"/>
  <c r="AO182" i="1"/>
  <c r="A149" i="1"/>
  <c r="AO148" i="1"/>
  <c r="A115" i="1"/>
  <c r="AO113" i="1"/>
  <c r="A80" i="1"/>
  <c r="BT113" i="1"/>
  <c r="BV113" i="1" s="1"/>
  <c r="BX113" i="1" s="1"/>
  <c r="AC114" i="1"/>
  <c r="AI113" i="1"/>
  <c r="AM179" i="1"/>
  <c r="S179" i="1" s="1"/>
  <c r="Q179" i="1"/>
  <c r="A182" i="1"/>
  <c r="AO215" i="1"/>
  <c r="AM111" i="1"/>
  <c r="AM144" i="1"/>
  <c r="S144" i="1" s="1"/>
  <c r="Q144" i="1"/>
  <c r="BT216" i="1"/>
  <c r="BV216" i="1" s="1"/>
  <c r="BX216" i="1" s="1"/>
  <c r="AC217" i="1"/>
  <c r="I216" i="1"/>
  <c r="BA214" i="1"/>
  <c r="BC214" i="1" s="1"/>
  <c r="BE214" i="1" s="1"/>
  <c r="AI214" i="1"/>
  <c r="Z13" i="1"/>
  <c r="AA13" i="1" s="1"/>
  <c r="Y14" i="1"/>
  <c r="AK112" i="1"/>
  <c r="I149" i="1"/>
  <c r="BA183" i="1" s="1"/>
  <c r="BC183" i="1" s="1"/>
  <c r="BE183" i="1" s="1"/>
  <c r="AC150" i="1"/>
  <c r="BT149" i="1"/>
  <c r="BV149" i="1" s="1"/>
  <c r="BX149" i="1" s="1"/>
  <c r="AI181" i="1"/>
  <c r="I181" i="1"/>
  <c r="AC182" i="1"/>
  <c r="BT181" i="1"/>
  <c r="BV181" i="1" s="1"/>
  <c r="BX181" i="1" s="1"/>
  <c r="I80" i="1" l="1"/>
  <c r="BA114" i="1" s="1"/>
  <c r="BA80" i="1"/>
  <c r="AW81" i="1"/>
  <c r="I115" i="1"/>
  <c r="BE112" i="1"/>
  <c r="S112" i="1" s="1"/>
  <c r="Q112" i="1"/>
  <c r="BC79" i="1"/>
  <c r="O79" i="1"/>
  <c r="BC113" i="1"/>
  <c r="O113" i="1"/>
  <c r="BE78" i="1"/>
  <c r="S78" i="1" s="1"/>
  <c r="Q78" i="1"/>
  <c r="Y15" i="1"/>
  <c r="Z14" i="1"/>
  <c r="AA14" i="1" s="1"/>
  <c r="AO183" i="1"/>
  <c r="A150" i="1"/>
  <c r="AO216" i="1"/>
  <c r="A183" i="1"/>
  <c r="BA147" i="1"/>
  <c r="BC147" i="1" s="1"/>
  <c r="BE147" i="1" s="1"/>
  <c r="AI147" i="1"/>
  <c r="AM80" i="1"/>
  <c r="AK181" i="1"/>
  <c r="O181" i="1"/>
  <c r="AI114" i="1"/>
  <c r="BT114" i="1"/>
  <c r="BV114" i="1" s="1"/>
  <c r="BX114" i="1" s="1"/>
  <c r="AC115" i="1"/>
  <c r="BT217" i="1"/>
  <c r="BV217" i="1" s="1"/>
  <c r="BX217" i="1" s="1"/>
  <c r="I217" i="1"/>
  <c r="AC218" i="1"/>
  <c r="AC151" i="1"/>
  <c r="BT150" i="1"/>
  <c r="BV150" i="1" s="1"/>
  <c r="BX150" i="1" s="1"/>
  <c r="I150" i="1"/>
  <c r="BA184" i="1" s="1"/>
  <c r="BC184" i="1" s="1"/>
  <c r="BE184" i="1" s="1"/>
  <c r="O214" i="1"/>
  <c r="AK214" i="1"/>
  <c r="AO114" i="1"/>
  <c r="A81" i="1"/>
  <c r="AC183" i="1"/>
  <c r="AI182" i="1"/>
  <c r="BT182" i="1"/>
  <c r="BV182" i="1" s="1"/>
  <c r="BX182" i="1" s="1"/>
  <c r="I182" i="1"/>
  <c r="AI82" i="1"/>
  <c r="BT82" i="1"/>
  <c r="BV82" i="1" s="1"/>
  <c r="BX82" i="1" s="1"/>
  <c r="AC83" i="1"/>
  <c r="O146" i="1"/>
  <c r="AK146" i="1"/>
  <c r="Q180" i="1"/>
  <c r="AM180" i="1"/>
  <c r="S180" i="1" s="1"/>
  <c r="BA215" i="1"/>
  <c r="BC215" i="1" s="1"/>
  <c r="BE215" i="1" s="1"/>
  <c r="AI215" i="1"/>
  <c r="AM112" i="1"/>
  <c r="AK113" i="1"/>
  <c r="AO149" i="1"/>
  <c r="A116" i="1"/>
  <c r="AK81" i="1"/>
  <c r="Q145" i="1"/>
  <c r="AM145" i="1"/>
  <c r="S145" i="1" s="1"/>
  <c r="AM213" i="1"/>
  <c r="S213" i="1" s="1"/>
  <c r="Q213" i="1"/>
  <c r="I81" i="1" l="1"/>
  <c r="BA115" i="1" s="1"/>
  <c r="AW82" i="1"/>
  <c r="BA81" i="1"/>
  <c r="BE79" i="1"/>
  <c r="S79" i="1" s="1"/>
  <c r="Q79" i="1"/>
  <c r="BE113" i="1"/>
  <c r="S113" i="1" s="1"/>
  <c r="Q113" i="1"/>
  <c r="BC80" i="1"/>
  <c r="O80" i="1"/>
  <c r="BC114" i="1"/>
  <c r="O114" i="1"/>
  <c r="AI183" i="1"/>
  <c r="I183" i="1"/>
  <c r="AC184" i="1"/>
  <c r="BT183" i="1"/>
  <c r="BV183" i="1" s="1"/>
  <c r="BX183" i="1" s="1"/>
  <c r="AK114" i="1"/>
  <c r="AM113" i="1"/>
  <c r="AK82" i="1"/>
  <c r="Q181" i="1"/>
  <c r="AM181" i="1"/>
  <c r="S181" i="1" s="1"/>
  <c r="AM146" i="1"/>
  <c r="S146" i="1" s="1"/>
  <c r="Q146" i="1"/>
  <c r="BA216" i="1"/>
  <c r="BC216" i="1" s="1"/>
  <c r="BE216" i="1" s="1"/>
  <c r="AI216" i="1"/>
  <c r="AO115" i="1"/>
  <c r="A82" i="1"/>
  <c r="BA148" i="1"/>
  <c r="BC148" i="1" s="1"/>
  <c r="BE148" i="1" s="1"/>
  <c r="AI148" i="1"/>
  <c r="AO184" i="1"/>
  <c r="A151" i="1"/>
  <c r="AM81" i="1"/>
  <c r="I151" i="1"/>
  <c r="BA185" i="1" s="1"/>
  <c r="BC185" i="1" s="1"/>
  <c r="BE185" i="1" s="1"/>
  <c r="AC152" i="1"/>
  <c r="BT151" i="1"/>
  <c r="BV151" i="1" s="1"/>
  <c r="BX151" i="1" s="1"/>
  <c r="BT115" i="1"/>
  <c r="BV115" i="1" s="1"/>
  <c r="BX115" i="1" s="1"/>
  <c r="AI115" i="1"/>
  <c r="AC116" i="1"/>
  <c r="AC84" i="1"/>
  <c r="AI83" i="1"/>
  <c r="BT83" i="1"/>
  <c r="BV83" i="1" s="1"/>
  <c r="BX83" i="1" s="1"/>
  <c r="AO217" i="1"/>
  <c r="A184" i="1"/>
  <c r="AO150" i="1"/>
  <c r="A117" i="1"/>
  <c r="AK215" i="1"/>
  <c r="O215" i="1"/>
  <c r="O182" i="1"/>
  <c r="AK182" i="1"/>
  <c r="Q214" i="1"/>
  <c r="AM214" i="1"/>
  <c r="S214" i="1" s="1"/>
  <c r="BT218" i="1"/>
  <c r="BV218" i="1" s="1"/>
  <c r="BX218" i="1" s="1"/>
  <c r="AC219" i="1"/>
  <c r="I218" i="1"/>
  <c r="AK147" i="1"/>
  <c r="O147" i="1"/>
  <c r="Y16" i="1"/>
  <c r="Z15" i="1"/>
  <c r="AA15" i="1" s="1"/>
  <c r="BE80" i="1" l="1"/>
  <c r="S80" i="1" s="1"/>
  <c r="Q80" i="1"/>
  <c r="BC81" i="1"/>
  <c r="O81" i="1"/>
  <c r="BE114" i="1"/>
  <c r="S114" i="1" s="1"/>
  <c r="Q114" i="1"/>
  <c r="AW83" i="1"/>
  <c r="BA82" i="1"/>
  <c r="I82" i="1"/>
  <c r="BA116" i="1" s="1"/>
  <c r="BC115" i="1"/>
  <c r="O115" i="1"/>
  <c r="O216" i="1"/>
  <c r="AK216" i="1"/>
  <c r="Q147" i="1"/>
  <c r="AM147" i="1"/>
  <c r="S147" i="1" s="1"/>
  <c r="AI84" i="1"/>
  <c r="BT84" i="1"/>
  <c r="BV84" i="1" s="1"/>
  <c r="BX84" i="1" s="1"/>
  <c r="AC85" i="1"/>
  <c r="AK83" i="1"/>
  <c r="AO185" i="1"/>
  <c r="A152" i="1"/>
  <c r="AM114" i="1"/>
  <c r="Q182" i="1"/>
  <c r="AM182" i="1"/>
  <c r="S182" i="1" s="1"/>
  <c r="AO218" i="1"/>
  <c r="A185" i="1"/>
  <c r="AI116" i="1"/>
  <c r="BT116" i="1"/>
  <c r="BV116" i="1" s="1"/>
  <c r="BX116" i="1" s="1"/>
  <c r="AC117" i="1"/>
  <c r="AC153" i="1"/>
  <c r="BT152" i="1"/>
  <c r="BV152" i="1" s="1"/>
  <c r="BX152" i="1" s="1"/>
  <c r="I152" i="1"/>
  <c r="BA186" i="1" s="1"/>
  <c r="BC186" i="1" s="1"/>
  <c r="BE186" i="1" s="1"/>
  <c r="O148" i="1"/>
  <c r="AK148" i="1"/>
  <c r="AM82" i="1"/>
  <c r="AO151" i="1"/>
  <c r="A118" i="1"/>
  <c r="AK115" i="1"/>
  <c r="AC185" i="1"/>
  <c r="I184" i="1"/>
  <c r="AI184" i="1"/>
  <c r="BT184" i="1"/>
  <c r="BV184" i="1" s="1"/>
  <c r="BX184" i="1" s="1"/>
  <c r="BT219" i="1"/>
  <c r="BV219" i="1" s="1"/>
  <c r="BX219" i="1" s="1"/>
  <c r="I219" i="1"/>
  <c r="AC220" i="1"/>
  <c r="AO116" i="1"/>
  <c r="A83" i="1"/>
  <c r="BA217" i="1"/>
  <c r="BC217" i="1" s="1"/>
  <c r="BE217" i="1" s="1"/>
  <c r="AI217" i="1"/>
  <c r="Y17" i="1"/>
  <c r="Z16" i="1"/>
  <c r="AA16" i="1" s="1"/>
  <c r="AM215" i="1"/>
  <c r="S215" i="1" s="1"/>
  <c r="Q215" i="1"/>
  <c r="BA149" i="1"/>
  <c r="BC149" i="1" s="1"/>
  <c r="BE149" i="1" s="1"/>
  <c r="AI149" i="1"/>
  <c r="O183" i="1"/>
  <c r="AK183" i="1"/>
  <c r="BC82" i="1" l="1"/>
  <c r="O82" i="1"/>
  <c r="I83" i="1"/>
  <c r="BA117" i="1" s="1"/>
  <c r="AW84" i="1"/>
  <c r="BA83" i="1"/>
  <c r="BE81" i="1"/>
  <c r="S81" i="1" s="1"/>
  <c r="Q81" i="1"/>
  <c r="BE115" i="1"/>
  <c r="S115" i="1" s="1"/>
  <c r="Q115" i="1"/>
  <c r="BC116" i="1"/>
  <c r="O116" i="1"/>
  <c r="AM148" i="1"/>
  <c r="S148" i="1" s="1"/>
  <c r="Q148" i="1"/>
  <c r="AM115" i="1"/>
  <c r="BT117" i="1"/>
  <c r="BV117" i="1" s="1"/>
  <c r="BX117" i="1" s="1"/>
  <c r="AC118" i="1"/>
  <c r="AK84" i="1"/>
  <c r="AK217" i="1"/>
  <c r="O217" i="1"/>
  <c r="BA150" i="1"/>
  <c r="BC150" i="1" s="1"/>
  <c r="BE150" i="1" s="1"/>
  <c r="AI150" i="1"/>
  <c r="AO152" i="1"/>
  <c r="A119" i="1"/>
  <c r="AM83" i="1"/>
  <c r="AO117" i="1"/>
  <c r="A84" i="1"/>
  <c r="O184" i="1"/>
  <c r="AK184" i="1"/>
  <c r="AK116" i="1"/>
  <c r="AK149" i="1"/>
  <c r="O149" i="1"/>
  <c r="Q183" i="1"/>
  <c r="AM183" i="1"/>
  <c r="S183" i="1" s="1"/>
  <c r="AO219" i="1"/>
  <c r="A186" i="1"/>
  <c r="AO186" i="1"/>
  <c r="A153" i="1"/>
  <c r="AC86" i="1"/>
  <c r="AI85" i="1"/>
  <c r="BT85" i="1"/>
  <c r="BV85" i="1" s="1"/>
  <c r="Q216" i="1"/>
  <c r="AM216" i="1"/>
  <c r="S216" i="1" s="1"/>
  <c r="BT220" i="1"/>
  <c r="BV220" i="1" s="1"/>
  <c r="BX220" i="1" s="1"/>
  <c r="AC221" i="1"/>
  <c r="I220" i="1"/>
  <c r="BA218" i="1"/>
  <c r="BC218" i="1" s="1"/>
  <c r="BE218" i="1" s="1"/>
  <c r="AI218" i="1"/>
  <c r="Z17" i="1"/>
  <c r="AA17" i="1" s="1"/>
  <c r="Y18" i="1"/>
  <c r="AI185" i="1"/>
  <c r="I185" i="1"/>
  <c r="AC186" i="1"/>
  <c r="BT185" i="1"/>
  <c r="BV185" i="1" s="1"/>
  <c r="BX185" i="1" s="1"/>
  <c r="I153" i="1"/>
  <c r="BA187" i="1" s="1"/>
  <c r="BC187" i="1" s="1"/>
  <c r="AC154" i="1"/>
  <c r="BT153" i="1"/>
  <c r="BV153" i="1" s="1"/>
  <c r="I84" i="1" l="1"/>
  <c r="BA118" i="1" s="1"/>
  <c r="BA84" i="1"/>
  <c r="AW85" i="1"/>
  <c r="BC117" i="1"/>
  <c r="O117" i="1"/>
  <c r="BE116" i="1"/>
  <c r="S116" i="1" s="1"/>
  <c r="Q116" i="1"/>
  <c r="AI117" i="1"/>
  <c r="AK117" i="1" s="1"/>
  <c r="BC83" i="1"/>
  <c r="O83" i="1"/>
  <c r="BE82" i="1"/>
  <c r="S82" i="1" s="1"/>
  <c r="Q82" i="1"/>
  <c r="AC155" i="1"/>
  <c r="BT154" i="1"/>
  <c r="BV154" i="1" s="1"/>
  <c r="I154" i="1"/>
  <c r="BA188" i="1" s="1"/>
  <c r="BC188" i="1" s="1"/>
  <c r="Y19" i="1"/>
  <c r="Z18" i="1"/>
  <c r="AA18" i="1" s="1"/>
  <c r="BT221" i="1"/>
  <c r="BV221" i="1" s="1"/>
  <c r="AC222" i="1"/>
  <c r="I221" i="1"/>
  <c r="AK85" i="1"/>
  <c r="AM116" i="1"/>
  <c r="AI86" i="1"/>
  <c r="BT86" i="1"/>
  <c r="BV86" i="1" s="1"/>
  <c r="AC87" i="1"/>
  <c r="Q217" i="1"/>
  <c r="AM217" i="1"/>
  <c r="S217" i="1" s="1"/>
  <c r="BA151" i="1"/>
  <c r="BC151" i="1" s="1"/>
  <c r="BE151" i="1" s="1"/>
  <c r="AI151" i="1"/>
  <c r="O218" i="1"/>
  <c r="AK218" i="1"/>
  <c r="A154" i="1"/>
  <c r="AO187" i="1"/>
  <c r="Q184" i="1"/>
  <c r="AM184" i="1"/>
  <c r="S184" i="1" s="1"/>
  <c r="AO153" i="1"/>
  <c r="A120" i="1"/>
  <c r="AM84" i="1"/>
  <c r="BX187" i="1"/>
  <c r="BE187" i="1"/>
  <c r="AC187" i="1"/>
  <c r="I186" i="1"/>
  <c r="BT186" i="1"/>
  <c r="BV186" i="1" s="1"/>
  <c r="BX186" i="1" s="1"/>
  <c r="AI186" i="1"/>
  <c r="Q149" i="1"/>
  <c r="AM149" i="1"/>
  <c r="S149" i="1" s="1"/>
  <c r="A85" i="1"/>
  <c r="AO118" i="1"/>
  <c r="O150" i="1"/>
  <c r="AK150" i="1"/>
  <c r="BA219" i="1"/>
  <c r="BC219" i="1" s="1"/>
  <c r="BE219" i="1" s="1"/>
  <c r="AI219" i="1"/>
  <c r="AO220" i="1"/>
  <c r="A187" i="1"/>
  <c r="O185" i="1"/>
  <c r="AK185" i="1"/>
  <c r="AI118" i="1"/>
  <c r="BT118" i="1"/>
  <c r="BV118" i="1" s="1"/>
  <c r="BX118" i="1" s="1"/>
  <c r="AC119" i="1"/>
  <c r="AW86" i="1" l="1"/>
  <c r="I85" i="1"/>
  <c r="BA119" i="1" s="1"/>
  <c r="BA85" i="1"/>
  <c r="BC84" i="1"/>
  <c r="O84" i="1"/>
  <c r="BE117" i="1"/>
  <c r="S117" i="1" s="1"/>
  <c r="Q117" i="1"/>
  <c r="BE83" i="1"/>
  <c r="S83" i="1" s="1"/>
  <c r="Q83" i="1"/>
  <c r="BC118" i="1"/>
  <c r="O118" i="1"/>
  <c r="Q185" i="1"/>
  <c r="AM185" i="1"/>
  <c r="S185" i="1" s="1"/>
  <c r="BA220" i="1"/>
  <c r="BC220" i="1" s="1"/>
  <c r="BE220" i="1" s="1"/>
  <c r="AI220" i="1"/>
  <c r="AO154" i="1"/>
  <c r="A121" i="1"/>
  <c r="Q218" i="1"/>
  <c r="AM218" i="1"/>
  <c r="S218" i="1" s="1"/>
  <c r="AC88" i="1"/>
  <c r="AI87" i="1"/>
  <c r="BT87" i="1"/>
  <c r="BV87" i="1" s="1"/>
  <c r="AK118" i="1"/>
  <c r="AM117" i="1"/>
  <c r="AI187" i="1"/>
  <c r="I187" i="1"/>
  <c r="BT187" i="1"/>
  <c r="BV187" i="1" s="1"/>
  <c r="AC188" i="1"/>
  <c r="AM85" i="1"/>
  <c r="Z19" i="1"/>
  <c r="AA19" i="1" s="1"/>
  <c r="Y20" i="1"/>
  <c r="AO221" i="1"/>
  <c r="A188" i="1"/>
  <c r="AM150" i="1"/>
  <c r="S150" i="1" s="1"/>
  <c r="Q150" i="1"/>
  <c r="AK151" i="1"/>
  <c r="O151" i="1"/>
  <c r="BE188" i="1"/>
  <c r="BX188" i="1"/>
  <c r="AK86" i="1"/>
  <c r="BT222" i="1"/>
  <c r="BV222" i="1" s="1"/>
  <c r="I222" i="1"/>
  <c r="AC223" i="1"/>
  <c r="BA152" i="1"/>
  <c r="BC152" i="1" s="1"/>
  <c r="BE152" i="1" s="1"/>
  <c r="AI152" i="1"/>
  <c r="AK219" i="1"/>
  <c r="O219" i="1"/>
  <c r="O186" i="1"/>
  <c r="AK186" i="1"/>
  <c r="AC120" i="1"/>
  <c r="BT119" i="1"/>
  <c r="BV119" i="1" s="1"/>
  <c r="AI119" i="1"/>
  <c r="AO119" i="1"/>
  <c r="A86" i="1"/>
  <c r="AO188" i="1"/>
  <c r="A155" i="1"/>
  <c r="I155" i="1"/>
  <c r="BA189" i="1" s="1"/>
  <c r="BC189" i="1" s="1"/>
  <c r="AC156" i="1"/>
  <c r="BT155" i="1"/>
  <c r="BV155" i="1" s="1"/>
  <c r="BC85" i="1" l="1"/>
  <c r="O85" i="1"/>
  <c r="BE84" i="1"/>
  <c r="S84" i="1" s="1"/>
  <c r="Q84" i="1"/>
  <c r="BE118" i="1"/>
  <c r="S118" i="1" s="1"/>
  <c r="Q118" i="1"/>
  <c r="BC119" i="1"/>
  <c r="O119" i="1"/>
  <c r="AW87" i="1"/>
  <c r="I86" i="1"/>
  <c r="BA120" i="1" s="1"/>
  <c r="BA86" i="1"/>
  <c r="AO155" i="1"/>
  <c r="A122" i="1"/>
  <c r="AM219" i="1"/>
  <c r="S219" i="1" s="1"/>
  <c r="Q219" i="1"/>
  <c r="AK187" i="1"/>
  <c r="O187" i="1"/>
  <c r="Y21" i="1"/>
  <c r="Z20" i="1"/>
  <c r="AA20" i="1" s="1"/>
  <c r="AO189" i="1"/>
  <c r="A156" i="1"/>
  <c r="BA153" i="1"/>
  <c r="BC153" i="1" s="1"/>
  <c r="AI153" i="1"/>
  <c r="O152" i="1"/>
  <c r="AK152" i="1"/>
  <c r="AM86" i="1"/>
  <c r="AO222" i="1"/>
  <c r="A189" i="1"/>
  <c r="AK87" i="1"/>
  <c r="AK220" i="1"/>
  <c r="O220" i="1"/>
  <c r="AK119" i="1"/>
  <c r="BA221" i="1"/>
  <c r="BC221" i="1" s="1"/>
  <c r="AI221" i="1"/>
  <c r="AI120" i="1"/>
  <c r="BT120" i="1"/>
  <c r="BV120" i="1" s="1"/>
  <c r="AC121" i="1"/>
  <c r="AI88" i="1"/>
  <c r="BT88" i="1"/>
  <c r="BV88" i="1" s="1"/>
  <c r="AC89" i="1"/>
  <c r="AC157" i="1"/>
  <c r="BT156" i="1"/>
  <c r="BV156" i="1" s="1"/>
  <c r="I156" i="1"/>
  <c r="BA190" i="1" s="1"/>
  <c r="BC190" i="1" s="1"/>
  <c r="AO120" i="1"/>
  <c r="A87" i="1"/>
  <c r="Q186" i="1"/>
  <c r="AM186" i="1"/>
  <c r="S186" i="1" s="1"/>
  <c r="AC189" i="1"/>
  <c r="AI188" i="1"/>
  <c r="BT188" i="1"/>
  <c r="BV188" i="1" s="1"/>
  <c r="I188" i="1"/>
  <c r="AM118" i="1"/>
  <c r="BX189" i="1"/>
  <c r="BE189" i="1"/>
  <c r="BT223" i="1"/>
  <c r="BV223" i="1" s="1"/>
  <c r="I223" i="1"/>
  <c r="AC224" i="1"/>
  <c r="Q151" i="1"/>
  <c r="AM151" i="1"/>
  <c r="S151" i="1" s="1"/>
  <c r="BC120" i="1" l="1"/>
  <c r="O120" i="1"/>
  <c r="BC86" i="1"/>
  <c r="O86" i="1"/>
  <c r="Q119" i="1"/>
  <c r="BX119" i="1"/>
  <c r="BE119" i="1"/>
  <c r="S119" i="1" s="1"/>
  <c r="AW88" i="1"/>
  <c r="I87" i="1"/>
  <c r="BA121" i="1" s="1"/>
  <c r="BA87" i="1"/>
  <c r="Q85" i="1"/>
  <c r="BE85" i="1"/>
  <c r="S85" i="1" s="1"/>
  <c r="BX85" i="1"/>
  <c r="O188" i="1"/>
  <c r="AK188" i="1"/>
  <c r="AO121" i="1"/>
  <c r="A88" i="1"/>
  <c r="AC90" i="1"/>
  <c r="AI89" i="1"/>
  <c r="BT89" i="1"/>
  <c r="BV89" i="1" s="1"/>
  <c r="BA154" i="1"/>
  <c r="BC154" i="1" s="1"/>
  <c r="AI154" i="1"/>
  <c r="AO190" i="1"/>
  <c r="A157" i="1"/>
  <c r="AC190" i="1"/>
  <c r="AI189" i="1"/>
  <c r="I189" i="1"/>
  <c r="BT189" i="1"/>
  <c r="BV189" i="1" s="1"/>
  <c r="AK120" i="1"/>
  <c r="Q220" i="1"/>
  <c r="AM220" i="1"/>
  <c r="S220" i="1" s="1"/>
  <c r="AM187" i="1"/>
  <c r="S187" i="1" s="1"/>
  <c r="Q187" i="1"/>
  <c r="BT224" i="1"/>
  <c r="BV224" i="1" s="1"/>
  <c r="AC225" i="1"/>
  <c r="I224" i="1"/>
  <c r="BE190" i="1"/>
  <c r="BX190" i="1"/>
  <c r="AK221" i="1"/>
  <c r="O221" i="1"/>
  <c r="AM87" i="1"/>
  <c r="AM152" i="1"/>
  <c r="S152" i="1" s="1"/>
  <c r="Q152" i="1"/>
  <c r="AK88" i="1"/>
  <c r="BE221" i="1"/>
  <c r="BX221" i="1"/>
  <c r="Z21" i="1"/>
  <c r="AA21" i="1" s="1"/>
  <c r="Y22" i="1"/>
  <c r="AC122" i="1"/>
  <c r="BT121" i="1"/>
  <c r="BV121" i="1" s="1"/>
  <c r="AI121" i="1"/>
  <c r="AO223" i="1"/>
  <c r="A190" i="1"/>
  <c r="AK153" i="1"/>
  <c r="O153" i="1"/>
  <c r="AO156" i="1"/>
  <c r="A123" i="1"/>
  <c r="BA222" i="1"/>
  <c r="BC222" i="1" s="1"/>
  <c r="AI222" i="1"/>
  <c r="I157" i="1"/>
  <c r="BA191" i="1" s="1"/>
  <c r="BC191" i="1" s="1"/>
  <c r="AC158" i="1"/>
  <c r="BT157" i="1"/>
  <c r="BV157" i="1" s="1"/>
  <c r="AM119" i="1"/>
  <c r="BX153" i="1"/>
  <c r="BE153" i="1"/>
  <c r="Q86" i="1" l="1"/>
  <c r="BX86" i="1"/>
  <c r="BE86" i="1"/>
  <c r="S86" i="1" s="1"/>
  <c r="BC87" i="1"/>
  <c r="O87" i="1"/>
  <c r="I88" i="1"/>
  <c r="BA122" i="1" s="1"/>
  <c r="BA88" i="1"/>
  <c r="AW89" i="1"/>
  <c r="BC121" i="1"/>
  <c r="O121" i="1"/>
  <c r="Q120" i="1"/>
  <c r="BE120" i="1"/>
  <c r="S120" i="1" s="1"/>
  <c r="BX120" i="1"/>
  <c r="BT158" i="1"/>
  <c r="BV158" i="1" s="1"/>
  <c r="AC159" i="1"/>
  <c r="I158" i="1"/>
  <c r="BA192" i="1" s="1"/>
  <c r="BC192" i="1" s="1"/>
  <c r="BA155" i="1"/>
  <c r="BC155" i="1" s="1"/>
  <c r="AI155" i="1"/>
  <c r="AM88" i="1"/>
  <c r="AK189" i="1"/>
  <c r="O189" i="1"/>
  <c r="O154" i="1"/>
  <c r="AK154" i="1"/>
  <c r="AO122" i="1"/>
  <c r="A89" i="1"/>
  <c r="BE191" i="1"/>
  <c r="BX191" i="1"/>
  <c r="Q153" i="1"/>
  <c r="AM153" i="1"/>
  <c r="S153" i="1" s="1"/>
  <c r="AI122" i="1"/>
  <c r="BT122" i="1"/>
  <c r="BV122" i="1" s="1"/>
  <c r="AC123" i="1"/>
  <c r="AM221" i="1"/>
  <c r="S221" i="1" s="1"/>
  <c r="Q221" i="1"/>
  <c r="AC191" i="1"/>
  <c r="BT190" i="1"/>
  <c r="BV190" i="1" s="1"/>
  <c r="I190" i="1"/>
  <c r="AI190" i="1"/>
  <c r="BX154" i="1"/>
  <c r="BE154" i="1"/>
  <c r="AK222" i="1"/>
  <c r="O222" i="1"/>
  <c r="AO224" i="1"/>
  <c r="A191" i="1"/>
  <c r="Y23" i="1"/>
  <c r="Z22" i="1"/>
  <c r="AA22" i="1" s="1"/>
  <c r="BT225" i="1"/>
  <c r="BV225" i="1" s="1"/>
  <c r="AC226" i="1"/>
  <c r="I225" i="1"/>
  <c r="AM120" i="1"/>
  <c r="Q188" i="1"/>
  <c r="AM188" i="1"/>
  <c r="S188" i="1" s="1"/>
  <c r="BE222" i="1"/>
  <c r="BX222" i="1"/>
  <c r="AO157" i="1"/>
  <c r="A124" i="1"/>
  <c r="AO191" i="1"/>
  <c r="A158" i="1"/>
  <c r="AK89" i="1"/>
  <c r="AK121" i="1"/>
  <c r="BA223" i="1"/>
  <c r="BC223" i="1" s="1"/>
  <c r="AI223" i="1"/>
  <c r="AI90" i="1"/>
  <c r="BT90" i="1"/>
  <c r="BV90" i="1" s="1"/>
  <c r="AC91" i="1"/>
  <c r="Q87" i="1" l="1"/>
  <c r="BX87" i="1"/>
  <c r="BE87" i="1"/>
  <c r="S87" i="1" s="1"/>
  <c r="BC88" i="1"/>
  <c r="O88" i="1"/>
  <c r="BC122" i="1"/>
  <c r="O122" i="1"/>
  <c r="BA89" i="1"/>
  <c r="AW90" i="1"/>
  <c r="I89" i="1"/>
  <c r="BA123" i="1" s="1"/>
  <c r="Q121" i="1"/>
  <c r="BX121" i="1"/>
  <c r="BE121" i="1"/>
  <c r="S121" i="1" s="1"/>
  <c r="AC92" i="1"/>
  <c r="AI91" i="1"/>
  <c r="BT91" i="1"/>
  <c r="BV91" i="1" s="1"/>
  <c r="AM121" i="1"/>
  <c r="AO158" i="1"/>
  <c r="A125" i="1"/>
  <c r="AM154" i="1"/>
  <c r="S154" i="1" s="1"/>
  <c r="Q154" i="1"/>
  <c r="AK155" i="1"/>
  <c r="O155" i="1"/>
  <c r="Y24" i="1"/>
  <c r="Z23" i="1"/>
  <c r="AA23" i="1" s="1"/>
  <c r="BX155" i="1"/>
  <c r="BE155" i="1"/>
  <c r="AK223" i="1"/>
  <c r="O223" i="1"/>
  <c r="AM89" i="1"/>
  <c r="AO225" i="1"/>
  <c r="A192" i="1"/>
  <c r="O190" i="1"/>
  <c r="AK190" i="1"/>
  <c r="AC124" i="1"/>
  <c r="BT123" i="1"/>
  <c r="BV123" i="1" s="1"/>
  <c r="AI123" i="1"/>
  <c r="BX192" i="1"/>
  <c r="BE192" i="1"/>
  <c r="BA156" i="1"/>
  <c r="BC156" i="1" s="1"/>
  <c r="AI156" i="1"/>
  <c r="AK90" i="1"/>
  <c r="BT226" i="1"/>
  <c r="BV226" i="1" s="1"/>
  <c r="I226" i="1"/>
  <c r="AC227" i="1"/>
  <c r="BA224" i="1"/>
  <c r="BC224" i="1" s="1"/>
  <c r="AI224" i="1"/>
  <c r="Q189" i="1"/>
  <c r="AM189" i="1"/>
  <c r="S189" i="1" s="1"/>
  <c r="AO192" i="1"/>
  <c r="A159" i="1"/>
  <c r="AO123" i="1"/>
  <c r="A90" i="1"/>
  <c r="I159" i="1"/>
  <c r="BA193" i="1" s="1"/>
  <c r="BC193" i="1" s="1"/>
  <c r="BT159" i="1"/>
  <c r="BV159" i="1" s="1"/>
  <c r="AC160" i="1"/>
  <c r="BE223" i="1"/>
  <c r="BX223" i="1"/>
  <c r="Q222" i="1"/>
  <c r="AM222" i="1"/>
  <c r="S222" i="1" s="1"/>
  <c r="AC192" i="1"/>
  <c r="AI191" i="1"/>
  <c r="I191" i="1"/>
  <c r="BT191" i="1"/>
  <c r="BV191" i="1" s="1"/>
  <c r="AK122" i="1"/>
  <c r="BC89" i="1" l="1"/>
  <c r="O89" i="1"/>
  <c r="Q88" i="1"/>
  <c r="BE88" i="1"/>
  <c r="S88" i="1" s="1"/>
  <c r="BX88" i="1"/>
  <c r="BC123" i="1"/>
  <c r="O123" i="1"/>
  <c r="Q122" i="1"/>
  <c r="BE122" i="1"/>
  <c r="S122" i="1" s="1"/>
  <c r="BX122" i="1"/>
  <c r="AW91" i="1"/>
  <c r="BA90" i="1"/>
  <c r="I90" i="1"/>
  <c r="BA124" i="1" s="1"/>
  <c r="O191" i="1"/>
  <c r="AK191" i="1"/>
  <c r="AK224" i="1"/>
  <c r="O224" i="1"/>
  <c r="AM122" i="1"/>
  <c r="BT160" i="1"/>
  <c r="BV160" i="1" s="1"/>
  <c r="AC161" i="1"/>
  <c r="I160" i="1"/>
  <c r="BA194" i="1" s="1"/>
  <c r="BC194" i="1" s="1"/>
  <c r="AO193" i="1"/>
  <c r="A160" i="1"/>
  <c r="O156" i="1"/>
  <c r="AK156" i="1"/>
  <c r="BA157" i="1"/>
  <c r="BC157" i="1" s="1"/>
  <c r="AI157" i="1"/>
  <c r="BT227" i="1"/>
  <c r="BV227" i="1" s="1"/>
  <c r="I227" i="1"/>
  <c r="AC228" i="1"/>
  <c r="BX156" i="1"/>
  <c r="BE156" i="1"/>
  <c r="AI124" i="1"/>
  <c r="BT124" i="1"/>
  <c r="BV124" i="1" s="1"/>
  <c r="AC125" i="1"/>
  <c r="Q155" i="1"/>
  <c r="AM155" i="1"/>
  <c r="S155" i="1" s="1"/>
  <c r="Q190" i="1"/>
  <c r="AM190" i="1"/>
  <c r="S190" i="1" s="1"/>
  <c r="BA225" i="1"/>
  <c r="BC225" i="1" s="1"/>
  <c r="AI225" i="1"/>
  <c r="BX193" i="1"/>
  <c r="BE193" i="1"/>
  <c r="Y25" i="1"/>
  <c r="Z24" i="1"/>
  <c r="AA24" i="1" s="1"/>
  <c r="AO124" i="1"/>
  <c r="A91" i="1"/>
  <c r="AM90" i="1"/>
  <c r="AK123" i="1"/>
  <c r="AO226" i="1"/>
  <c r="A193" i="1"/>
  <c r="AO159" i="1"/>
  <c r="A126" i="1"/>
  <c r="AK91" i="1"/>
  <c r="I192" i="1"/>
  <c r="AC193" i="1"/>
  <c r="AI192" i="1"/>
  <c r="BT192" i="1"/>
  <c r="BV192" i="1" s="1"/>
  <c r="BE224" i="1"/>
  <c r="BX224" i="1"/>
  <c r="AM223" i="1"/>
  <c r="S223" i="1" s="1"/>
  <c r="Q223" i="1"/>
  <c r="AI92" i="1"/>
  <c r="BT92" i="1"/>
  <c r="BV92" i="1" s="1"/>
  <c r="AC93" i="1"/>
  <c r="BC90" i="1" l="1"/>
  <c r="O90" i="1"/>
  <c r="I91" i="1"/>
  <c r="BA125" i="1" s="1"/>
  <c r="AW92" i="1"/>
  <c r="BA91" i="1"/>
  <c r="Q123" i="1"/>
  <c r="BE123" i="1"/>
  <c r="S123" i="1" s="1"/>
  <c r="BX123" i="1"/>
  <c r="BC124" i="1"/>
  <c r="O124" i="1"/>
  <c r="Q89" i="1"/>
  <c r="BX89" i="1"/>
  <c r="BE89" i="1"/>
  <c r="S89" i="1" s="1"/>
  <c r="AO160" i="1"/>
  <c r="A127" i="1"/>
  <c r="AK225" i="1"/>
  <c r="O225" i="1"/>
  <c r="O192" i="1"/>
  <c r="AK192" i="1"/>
  <c r="BE225" i="1"/>
  <c r="BX225" i="1"/>
  <c r="AO227" i="1"/>
  <c r="A194" i="1"/>
  <c r="AM156" i="1"/>
  <c r="S156" i="1" s="1"/>
  <c r="Q156" i="1"/>
  <c r="AC94" i="1"/>
  <c r="AI93" i="1"/>
  <c r="BT93" i="1"/>
  <c r="BV93" i="1" s="1"/>
  <c r="AM91" i="1"/>
  <c r="AM123" i="1"/>
  <c r="BA158" i="1"/>
  <c r="BC158" i="1" s="1"/>
  <c r="AI158" i="1"/>
  <c r="AO194" i="1"/>
  <c r="A161" i="1"/>
  <c r="AK124" i="1"/>
  <c r="AK157" i="1"/>
  <c r="O157" i="1"/>
  <c r="BE194" i="1"/>
  <c r="BX194" i="1"/>
  <c r="Z25" i="1"/>
  <c r="AA25" i="1" s="1"/>
  <c r="Y26" i="1"/>
  <c r="BE157" i="1"/>
  <c r="BX157" i="1"/>
  <c r="Q224" i="1"/>
  <c r="AM224" i="1"/>
  <c r="S224" i="1" s="1"/>
  <c r="BT228" i="1"/>
  <c r="BV228" i="1" s="1"/>
  <c r="AC229" i="1"/>
  <c r="I228" i="1"/>
  <c r="AM191" i="1"/>
  <c r="S191" i="1" s="1"/>
  <c r="Q191" i="1"/>
  <c r="AK92" i="1"/>
  <c r="AC194" i="1"/>
  <c r="AI193" i="1"/>
  <c r="I193" i="1"/>
  <c r="BT193" i="1"/>
  <c r="BV193" i="1" s="1"/>
  <c r="AO125" i="1"/>
  <c r="A92" i="1"/>
  <c r="AC126" i="1"/>
  <c r="BT125" i="1"/>
  <c r="BV125" i="1" s="1"/>
  <c r="AI125" i="1"/>
  <c r="I161" i="1"/>
  <c r="BA195" i="1" s="1"/>
  <c r="BC195" i="1" s="1"/>
  <c r="AC162" i="1"/>
  <c r="BT161" i="1"/>
  <c r="BV161" i="1" s="1"/>
  <c r="BA226" i="1"/>
  <c r="BC226" i="1" s="1"/>
  <c r="AI226" i="1"/>
  <c r="BC125" i="1" l="1"/>
  <c r="O125" i="1"/>
  <c r="BA92" i="1"/>
  <c r="I92" i="1"/>
  <c r="BA126" i="1" s="1"/>
  <c r="AW93" i="1"/>
  <c r="Q124" i="1"/>
  <c r="BE124" i="1"/>
  <c r="S124" i="1" s="1"/>
  <c r="BX124" i="1"/>
  <c r="BC91" i="1"/>
  <c r="O91" i="1"/>
  <c r="Q90" i="1"/>
  <c r="BX90" i="1"/>
  <c r="BE90" i="1"/>
  <c r="S90" i="1" s="1"/>
  <c r="BA159" i="1"/>
  <c r="BC159" i="1" s="1"/>
  <c r="AI159" i="1"/>
  <c r="AO228" i="1"/>
  <c r="A195" i="1"/>
  <c r="BT126" i="1"/>
  <c r="BV126" i="1" s="1"/>
  <c r="AC127" i="1"/>
  <c r="AM225" i="1"/>
  <c r="S225" i="1" s="1"/>
  <c r="Q225" i="1"/>
  <c r="BT162" i="1"/>
  <c r="BV162" i="1" s="1"/>
  <c r="AC163" i="1"/>
  <c r="I162" i="1"/>
  <c r="BA196" i="1" s="1"/>
  <c r="BC196" i="1" s="1"/>
  <c r="A93" i="1"/>
  <c r="AO126" i="1"/>
  <c r="BT229" i="1"/>
  <c r="BV229" i="1" s="1"/>
  <c r="AC230" i="1"/>
  <c r="I229" i="1"/>
  <c r="AK93" i="1"/>
  <c r="AO161" i="1"/>
  <c r="A128" i="1"/>
  <c r="BX195" i="1"/>
  <c r="BE195" i="1"/>
  <c r="Q157" i="1"/>
  <c r="AM157" i="1"/>
  <c r="S157" i="1" s="1"/>
  <c r="AK226" i="1"/>
  <c r="O226" i="1"/>
  <c r="AK125" i="1"/>
  <c r="AM124" i="1"/>
  <c r="O158" i="1"/>
  <c r="AK158" i="1"/>
  <c r="Q192" i="1"/>
  <c r="AM192" i="1"/>
  <c r="S192" i="1" s="1"/>
  <c r="BE226" i="1"/>
  <c r="BX226" i="1"/>
  <c r="BA227" i="1"/>
  <c r="BC227" i="1" s="1"/>
  <c r="AI227" i="1"/>
  <c r="BE158" i="1"/>
  <c r="BX158" i="1"/>
  <c r="O193" i="1"/>
  <c r="AK193" i="1"/>
  <c r="I194" i="1"/>
  <c r="AC195" i="1"/>
  <c r="AI194" i="1"/>
  <c r="BT194" i="1"/>
  <c r="BV194" i="1" s="1"/>
  <c r="AM92" i="1"/>
  <c r="Y27" i="1"/>
  <c r="Z26" i="1"/>
  <c r="AA26" i="1" s="1"/>
  <c r="AO195" i="1"/>
  <c r="A162" i="1"/>
  <c r="AI94" i="1"/>
  <c r="BT94" i="1"/>
  <c r="BV94" i="1" s="1"/>
  <c r="AC95" i="1"/>
  <c r="BC92" i="1" l="1"/>
  <c r="O92" i="1"/>
  <c r="AI126" i="1"/>
  <c r="BC126" i="1"/>
  <c r="O126" i="1"/>
  <c r="Q91" i="1"/>
  <c r="BX91" i="1"/>
  <c r="BE91" i="1"/>
  <c r="S91" i="1" s="1"/>
  <c r="AW94" i="1"/>
  <c r="I93" i="1"/>
  <c r="BA127" i="1" s="1"/>
  <c r="BA93" i="1"/>
  <c r="Q125" i="1"/>
  <c r="BX125" i="1"/>
  <c r="BE125" i="1"/>
  <c r="S125" i="1" s="1"/>
  <c r="AC196" i="1"/>
  <c r="AI195" i="1"/>
  <c r="I195" i="1"/>
  <c r="BT195" i="1"/>
  <c r="BV195" i="1" s="1"/>
  <c r="BT230" i="1"/>
  <c r="BV230" i="1" s="1"/>
  <c r="I230" i="1"/>
  <c r="AC231" i="1"/>
  <c r="AM193" i="1"/>
  <c r="S193" i="1" s="1"/>
  <c r="Q193" i="1"/>
  <c r="AM158" i="1"/>
  <c r="S158" i="1" s="1"/>
  <c r="Q158" i="1"/>
  <c r="I163" i="1"/>
  <c r="BA197" i="1" s="1"/>
  <c r="BC197" i="1" s="1"/>
  <c r="BT163" i="1"/>
  <c r="BV163" i="1" s="1"/>
  <c r="AC164" i="1"/>
  <c r="AC128" i="1"/>
  <c r="AI127" i="1"/>
  <c r="BT127" i="1"/>
  <c r="BV127" i="1" s="1"/>
  <c r="AK159" i="1"/>
  <c r="O159" i="1"/>
  <c r="BX227" i="1"/>
  <c r="BE227" i="1"/>
  <c r="Q226" i="1"/>
  <c r="AM226" i="1"/>
  <c r="S226" i="1" s="1"/>
  <c r="AC96" i="1"/>
  <c r="AI95" i="1"/>
  <c r="BT95" i="1"/>
  <c r="BV95" i="1" s="1"/>
  <c r="AM93" i="1"/>
  <c r="BA160" i="1"/>
  <c r="BC160" i="1" s="1"/>
  <c r="AI160" i="1"/>
  <c r="Z27" i="1"/>
  <c r="AA27" i="1" s="1"/>
  <c r="Y28" i="1"/>
  <c r="O194" i="1"/>
  <c r="AK194" i="1"/>
  <c r="AO127" i="1"/>
  <c r="A94" i="1"/>
  <c r="AK126" i="1"/>
  <c r="AM125" i="1"/>
  <c r="AO229" i="1"/>
  <c r="A196" i="1"/>
  <c r="BX196" i="1"/>
  <c r="BE196" i="1"/>
  <c r="AK94" i="1"/>
  <c r="BA228" i="1"/>
  <c r="BC228" i="1" s="1"/>
  <c r="AI228" i="1"/>
  <c r="AO196" i="1"/>
  <c r="A163" i="1"/>
  <c r="AK227" i="1"/>
  <c r="O227" i="1"/>
  <c r="AO162" i="1"/>
  <c r="A129" i="1"/>
  <c r="BX159" i="1"/>
  <c r="BE159" i="1"/>
  <c r="BC93" i="1" l="1"/>
  <c r="O93" i="1"/>
  <c r="Q126" i="1"/>
  <c r="BX126" i="1"/>
  <c r="BE126" i="1"/>
  <c r="S126" i="1" s="1"/>
  <c r="BC127" i="1"/>
  <c r="O127" i="1"/>
  <c r="AW95" i="1"/>
  <c r="BA94" i="1"/>
  <c r="I94" i="1"/>
  <c r="BA128" i="1" s="1"/>
  <c r="Q92" i="1"/>
  <c r="BE92" i="1"/>
  <c r="S92" i="1" s="1"/>
  <c r="BX92" i="1"/>
  <c r="AO163" i="1"/>
  <c r="A130" i="1"/>
  <c r="AO230" i="1"/>
  <c r="A197" i="1"/>
  <c r="BE228" i="1"/>
  <c r="BX228" i="1"/>
  <c r="BE160" i="1"/>
  <c r="BX160" i="1"/>
  <c r="AI96" i="1"/>
  <c r="BT96" i="1"/>
  <c r="BV96" i="1" s="1"/>
  <c r="AC97" i="1"/>
  <c r="AI128" i="1"/>
  <c r="BT128" i="1"/>
  <c r="BV128" i="1" s="1"/>
  <c r="AC129" i="1"/>
  <c r="BT231" i="1"/>
  <c r="BV231" i="1" s="1"/>
  <c r="AC232" i="1"/>
  <c r="I231" i="1"/>
  <c r="Q194" i="1"/>
  <c r="AM194" i="1"/>
  <c r="S194" i="1" s="1"/>
  <c r="BT164" i="1"/>
  <c r="BV164" i="1" s="1"/>
  <c r="AC165" i="1"/>
  <c r="I164" i="1"/>
  <c r="BA198" i="1" s="1"/>
  <c r="BC198" i="1" s="1"/>
  <c r="Q159" i="1"/>
  <c r="AM159" i="1"/>
  <c r="S159" i="1" s="1"/>
  <c r="AO197" i="1"/>
  <c r="A164" i="1"/>
  <c r="AM126" i="1"/>
  <c r="Y29" i="1"/>
  <c r="Z28" i="1"/>
  <c r="AA28" i="1" s="1"/>
  <c r="BA161" i="1"/>
  <c r="BC161" i="1" s="1"/>
  <c r="AI161" i="1"/>
  <c r="BX197" i="1"/>
  <c r="BE197" i="1"/>
  <c r="BA229" i="1"/>
  <c r="BC229" i="1" s="1"/>
  <c r="AI229" i="1"/>
  <c r="O160" i="1"/>
  <c r="AK160" i="1"/>
  <c r="AK228" i="1"/>
  <c r="O228" i="1"/>
  <c r="AO128" i="1"/>
  <c r="A95" i="1"/>
  <c r="AK95" i="1"/>
  <c r="AK127" i="1"/>
  <c r="O195" i="1"/>
  <c r="AK195" i="1"/>
  <c r="AI196" i="1"/>
  <c r="I196" i="1"/>
  <c r="AC197" i="1"/>
  <c r="BT196" i="1"/>
  <c r="BV196" i="1" s="1"/>
  <c r="AM94" i="1"/>
  <c r="AM227" i="1"/>
  <c r="S227" i="1" s="1"/>
  <c r="Q227" i="1"/>
  <c r="AW96" i="1" l="1"/>
  <c r="I95" i="1"/>
  <c r="BA129" i="1" s="1"/>
  <c r="BA95" i="1"/>
  <c r="BC128" i="1"/>
  <c r="O128" i="1"/>
  <c r="Q127" i="1"/>
  <c r="BX127" i="1"/>
  <c r="BE127" i="1"/>
  <c r="S127" i="1" s="1"/>
  <c r="BC94" i="1"/>
  <c r="O94" i="1"/>
  <c r="Q93" i="1"/>
  <c r="BX93" i="1"/>
  <c r="BE93" i="1"/>
  <c r="S93" i="1" s="1"/>
  <c r="AM95" i="1"/>
  <c r="BA162" i="1"/>
  <c r="BC162" i="1" s="1"/>
  <c r="AI162" i="1"/>
  <c r="AO231" i="1"/>
  <c r="A198" i="1"/>
  <c r="BX161" i="1"/>
  <c r="BE161" i="1"/>
  <c r="BA230" i="1"/>
  <c r="BC230" i="1" s="1"/>
  <c r="AI230" i="1"/>
  <c r="AM127" i="1"/>
  <c r="AC130" i="1"/>
  <c r="AI129" i="1"/>
  <c r="BT129" i="1"/>
  <c r="BV129" i="1" s="1"/>
  <c r="O196" i="1"/>
  <c r="AK196" i="1"/>
  <c r="Q228" i="1"/>
  <c r="AM228" i="1"/>
  <c r="S228" i="1" s="1"/>
  <c r="Z29" i="1"/>
  <c r="AA29" i="1" s="1"/>
  <c r="Y30" i="1"/>
  <c r="AK96" i="1"/>
  <c r="AK161" i="1"/>
  <c r="O161" i="1"/>
  <c r="BX198" i="1"/>
  <c r="BE198" i="1"/>
  <c r="AM160" i="1"/>
  <c r="S160" i="1" s="1"/>
  <c r="Q160" i="1"/>
  <c r="AK128" i="1"/>
  <c r="AM195" i="1"/>
  <c r="S195" i="1" s="1"/>
  <c r="Q195" i="1"/>
  <c r="AO129" i="1"/>
  <c r="A96" i="1"/>
  <c r="AK229" i="1"/>
  <c r="O229" i="1"/>
  <c r="AO198" i="1"/>
  <c r="A165" i="1"/>
  <c r="I165" i="1"/>
  <c r="BA199" i="1" s="1"/>
  <c r="BC199" i="1" s="1"/>
  <c r="AC166" i="1"/>
  <c r="BT165" i="1"/>
  <c r="BV165" i="1" s="1"/>
  <c r="I232" i="1"/>
  <c r="BT232" i="1"/>
  <c r="BV232" i="1" s="1"/>
  <c r="AC233" i="1"/>
  <c r="AC98" i="1"/>
  <c r="AI97" i="1"/>
  <c r="BT97" i="1"/>
  <c r="BV97" i="1" s="1"/>
  <c r="A131" i="1"/>
  <c r="AO164" i="1"/>
  <c r="AC198" i="1"/>
  <c r="AI197" i="1"/>
  <c r="I197" i="1"/>
  <c r="BT197" i="1"/>
  <c r="BV197" i="1" s="1"/>
  <c r="BE229" i="1"/>
  <c r="BX229" i="1"/>
  <c r="Q128" i="1" l="1"/>
  <c r="BE128" i="1"/>
  <c r="S128" i="1" s="1"/>
  <c r="BX128" i="1"/>
  <c r="BC95" i="1"/>
  <c r="O95" i="1"/>
  <c r="BC129" i="1"/>
  <c r="O129" i="1"/>
  <c r="Q94" i="1"/>
  <c r="BE94" i="1"/>
  <c r="S94" i="1" s="1"/>
  <c r="BX94" i="1"/>
  <c r="I96" i="1"/>
  <c r="BA130" i="1" s="1"/>
  <c r="BA96" i="1"/>
  <c r="AW97" i="1"/>
  <c r="O197" i="1"/>
  <c r="AK197" i="1"/>
  <c r="AK97" i="1"/>
  <c r="AM128" i="1"/>
  <c r="Y31" i="1"/>
  <c r="Z30" i="1"/>
  <c r="AA30" i="1" s="1"/>
  <c r="AI198" i="1"/>
  <c r="I198" i="1"/>
  <c r="AC199" i="1"/>
  <c r="BT198" i="1"/>
  <c r="BV198" i="1" s="1"/>
  <c r="AC99" i="1"/>
  <c r="AI98" i="1"/>
  <c r="BT98" i="1"/>
  <c r="BV98" i="1" s="1"/>
  <c r="Q229" i="1"/>
  <c r="AM229" i="1"/>
  <c r="S229" i="1" s="1"/>
  <c r="BT233" i="1"/>
  <c r="BV233" i="1" s="1"/>
  <c r="AC234" i="1"/>
  <c r="I233" i="1"/>
  <c r="BT166" i="1"/>
  <c r="BV166" i="1" s="1"/>
  <c r="AC167" i="1"/>
  <c r="I166" i="1"/>
  <c r="BA200" i="1" s="1"/>
  <c r="BC200" i="1" s="1"/>
  <c r="AO130" i="1"/>
  <c r="A97" i="1"/>
  <c r="AK230" i="1"/>
  <c r="O230" i="1"/>
  <c r="AO232" i="1"/>
  <c r="A199" i="1"/>
  <c r="AO165" i="1"/>
  <c r="A132" i="1"/>
  <c r="BX199" i="1"/>
  <c r="BE199" i="1"/>
  <c r="Q161" i="1"/>
  <c r="AM161" i="1"/>
  <c r="S161" i="1" s="1"/>
  <c r="BA163" i="1"/>
  <c r="BC163" i="1" s="1"/>
  <c r="AI163" i="1"/>
  <c r="BE230" i="1"/>
  <c r="BX230" i="1"/>
  <c r="AO199" i="1"/>
  <c r="A166" i="1"/>
  <c r="AM96" i="1"/>
  <c r="Q196" i="1"/>
  <c r="AM196" i="1"/>
  <c r="S196" i="1" s="1"/>
  <c r="AK129" i="1"/>
  <c r="O162" i="1"/>
  <c r="AK162" i="1"/>
  <c r="BT130" i="1"/>
  <c r="BV130" i="1" s="1"/>
  <c r="AC131" i="1"/>
  <c r="BE162" i="1"/>
  <c r="BX162" i="1"/>
  <c r="BA231" i="1"/>
  <c r="BC231" i="1" s="1"/>
  <c r="AI231" i="1"/>
  <c r="BC96" i="1" l="1"/>
  <c r="O96" i="1"/>
  <c r="Q95" i="1"/>
  <c r="BX95" i="1"/>
  <c r="BE95" i="1"/>
  <c r="S95" i="1" s="1"/>
  <c r="AI130" i="1"/>
  <c r="Q129" i="1"/>
  <c r="BX129" i="1"/>
  <c r="BE129" i="1"/>
  <c r="S129" i="1" s="1"/>
  <c r="BC130" i="1"/>
  <c r="O130" i="1"/>
  <c r="BA97" i="1"/>
  <c r="AW98" i="1"/>
  <c r="I97" i="1"/>
  <c r="BA131" i="1" s="1"/>
  <c r="O198" i="1"/>
  <c r="AK198" i="1"/>
  <c r="AK231" i="1"/>
  <c r="O231" i="1"/>
  <c r="BE231" i="1"/>
  <c r="BX231" i="1"/>
  <c r="AK130" i="1"/>
  <c r="Q230" i="1"/>
  <c r="AM230" i="1"/>
  <c r="S230" i="1" s="1"/>
  <c r="BT99" i="1"/>
  <c r="BV99" i="1" s="1"/>
  <c r="AC100" i="1"/>
  <c r="AI99" i="1"/>
  <c r="BA164" i="1"/>
  <c r="BC164" i="1" s="1"/>
  <c r="AI164" i="1"/>
  <c r="AK98" i="1"/>
  <c r="AM162" i="1"/>
  <c r="S162" i="1" s="1"/>
  <c r="Q162" i="1"/>
  <c r="AK163" i="1"/>
  <c r="O163" i="1"/>
  <c r="AO166" i="1"/>
  <c r="A133" i="1"/>
  <c r="AO131" i="1"/>
  <c r="A98" i="1"/>
  <c r="Q197" i="1"/>
  <c r="AM197" i="1"/>
  <c r="S197" i="1" s="1"/>
  <c r="I167" i="1"/>
  <c r="BA201" i="1" s="1"/>
  <c r="BC201" i="1" s="1"/>
  <c r="BT167" i="1"/>
  <c r="BV167" i="1" s="1"/>
  <c r="AC168" i="1"/>
  <c r="AM97" i="1"/>
  <c r="BX163" i="1"/>
  <c r="BE163" i="1"/>
  <c r="AC200" i="1"/>
  <c r="AI199" i="1"/>
  <c r="I199" i="1"/>
  <c r="BT199" i="1"/>
  <c r="BV199" i="1" s="1"/>
  <c r="Y32" i="1"/>
  <c r="Z31" i="1"/>
  <c r="AA31" i="1" s="1"/>
  <c r="AC132" i="1"/>
  <c r="AI131" i="1"/>
  <c r="BT131" i="1"/>
  <c r="BV131" i="1" s="1"/>
  <c r="AM129" i="1"/>
  <c r="AO200" i="1"/>
  <c r="A167" i="1"/>
  <c r="AO233" i="1"/>
  <c r="A200" i="1"/>
  <c r="BX200" i="1"/>
  <c r="BE200" i="1"/>
  <c r="I234" i="1"/>
  <c r="BT234" i="1"/>
  <c r="BV234" i="1" s="1"/>
  <c r="AC235" i="1"/>
  <c r="BA232" i="1"/>
  <c r="BC232" i="1" s="1"/>
  <c r="AI232" i="1"/>
  <c r="BC97" i="1" l="1"/>
  <c r="O97" i="1"/>
  <c r="BC131" i="1"/>
  <c r="O131" i="1"/>
  <c r="Q130" i="1"/>
  <c r="BX130" i="1"/>
  <c r="BE130" i="1"/>
  <c r="S130" i="1" s="1"/>
  <c r="BA98" i="1"/>
  <c r="I98" i="1"/>
  <c r="BA132" i="1" s="1"/>
  <c r="AW99" i="1"/>
  <c r="Q96" i="1"/>
  <c r="BX96" i="1"/>
  <c r="BE96" i="1"/>
  <c r="S96" i="1" s="1"/>
  <c r="Y33" i="1"/>
  <c r="Z32" i="1"/>
  <c r="AA32" i="1" s="1"/>
  <c r="BX201" i="1"/>
  <c r="BE201" i="1"/>
  <c r="AO132" i="1"/>
  <c r="A99" i="1"/>
  <c r="BT235" i="1"/>
  <c r="BV235" i="1" s="1"/>
  <c r="AC236" i="1"/>
  <c r="I235" i="1"/>
  <c r="AO234" i="1"/>
  <c r="A201" i="1"/>
  <c r="AO167" i="1"/>
  <c r="A134" i="1"/>
  <c r="AM98" i="1"/>
  <c r="AC101" i="1"/>
  <c r="BT100" i="1"/>
  <c r="BV100" i="1" s="1"/>
  <c r="AI100" i="1"/>
  <c r="AM130" i="1"/>
  <c r="AK232" i="1"/>
  <c r="O232" i="1"/>
  <c r="BX232" i="1"/>
  <c r="BE232" i="1"/>
  <c r="BA165" i="1"/>
  <c r="BC165" i="1" s="1"/>
  <c r="AI165" i="1"/>
  <c r="BA233" i="1"/>
  <c r="BC233" i="1" s="1"/>
  <c r="AI233" i="1"/>
  <c r="AM231" i="1"/>
  <c r="S231" i="1" s="1"/>
  <c r="Q231" i="1"/>
  <c r="AK99" i="1"/>
  <c r="AO201" i="1"/>
  <c r="A168" i="1"/>
  <c r="AK131" i="1"/>
  <c r="O199" i="1"/>
  <c r="AK199" i="1"/>
  <c r="BT168" i="1"/>
  <c r="BV168" i="1" s="1"/>
  <c r="AC169" i="1"/>
  <c r="I168" i="1"/>
  <c r="BA202" i="1" s="1"/>
  <c r="BC202" i="1" s="1"/>
  <c r="O164" i="1"/>
  <c r="AK164" i="1"/>
  <c r="Q198" i="1"/>
  <c r="AM198" i="1"/>
  <c r="S198" i="1" s="1"/>
  <c r="AI132" i="1"/>
  <c r="BT132" i="1"/>
  <c r="BV132" i="1" s="1"/>
  <c r="AC133" i="1"/>
  <c r="AI200" i="1"/>
  <c r="I200" i="1"/>
  <c r="AC201" i="1"/>
  <c r="BT200" i="1"/>
  <c r="BV200" i="1" s="1"/>
  <c r="Q163" i="1"/>
  <c r="AM163" i="1"/>
  <c r="S163" i="1" s="1"/>
  <c r="BX164" i="1"/>
  <c r="BE164" i="1"/>
  <c r="BC98" i="1" l="1"/>
  <c r="O98" i="1"/>
  <c r="Q131" i="1"/>
  <c r="BX131" i="1"/>
  <c r="BE131" i="1"/>
  <c r="S131" i="1" s="1"/>
  <c r="BA99" i="1"/>
  <c r="I99" i="1"/>
  <c r="BA133" i="1" s="1"/>
  <c r="AW100" i="1"/>
  <c r="BC132" i="1"/>
  <c r="O132" i="1"/>
  <c r="Q97" i="1"/>
  <c r="BX97" i="1"/>
  <c r="BE97" i="1"/>
  <c r="S97" i="1" s="1"/>
  <c r="BA166" i="1"/>
  <c r="BC166" i="1" s="1"/>
  <c r="AI166" i="1"/>
  <c r="AM164" i="1"/>
  <c r="S164" i="1" s="1"/>
  <c r="Q164" i="1"/>
  <c r="Q199" i="1"/>
  <c r="AM199" i="1"/>
  <c r="S199" i="1" s="1"/>
  <c r="AM99" i="1"/>
  <c r="AK165" i="1"/>
  <c r="O165" i="1"/>
  <c r="AC202" i="1"/>
  <c r="AI201" i="1"/>
  <c r="I201" i="1"/>
  <c r="BT201" i="1"/>
  <c r="BV201" i="1" s="1"/>
  <c r="BA234" i="1"/>
  <c r="BC234" i="1" s="1"/>
  <c r="AI234" i="1"/>
  <c r="BE202" i="1"/>
  <c r="BX202" i="1"/>
  <c r="AM131" i="1"/>
  <c r="AK100" i="1"/>
  <c r="AO168" i="1"/>
  <c r="A135" i="1"/>
  <c r="I236" i="1"/>
  <c r="BT236" i="1"/>
  <c r="BV236" i="1" s="1"/>
  <c r="AC237" i="1"/>
  <c r="AK132" i="1"/>
  <c r="O200" i="1"/>
  <c r="AK200" i="1"/>
  <c r="BT133" i="1"/>
  <c r="BV133" i="1" s="1"/>
  <c r="AC134" i="1"/>
  <c r="AC170" i="1"/>
  <c r="BT169" i="1"/>
  <c r="BV169" i="1" s="1"/>
  <c r="I169" i="1"/>
  <c r="BA203" i="1" s="1"/>
  <c r="BC203" i="1" s="1"/>
  <c r="AO202" i="1"/>
  <c r="A169" i="1"/>
  <c r="O233" i="1"/>
  <c r="AK233" i="1"/>
  <c r="BT101" i="1"/>
  <c r="BV101" i="1" s="1"/>
  <c r="AC102" i="1"/>
  <c r="AI101" i="1"/>
  <c r="AO235" i="1"/>
  <c r="A202" i="1"/>
  <c r="AO133" i="1"/>
  <c r="A100" i="1"/>
  <c r="BX165" i="1"/>
  <c r="BE165" i="1"/>
  <c r="BX233" i="1"/>
  <c r="BE233" i="1"/>
  <c r="Q232" i="1"/>
  <c r="AM232" i="1"/>
  <c r="S232" i="1" s="1"/>
  <c r="Z33" i="1"/>
  <c r="AA33" i="1" s="1"/>
  <c r="Y34" i="1"/>
  <c r="BC133" i="1" l="1"/>
  <c r="O133" i="1"/>
  <c r="AI133" i="1"/>
  <c r="BC99" i="1"/>
  <c r="O99" i="1"/>
  <c r="BA100" i="1"/>
  <c r="I100" i="1"/>
  <c r="BA134" i="1" s="1"/>
  <c r="AW101" i="1"/>
  <c r="Q132" i="1"/>
  <c r="BE132" i="1"/>
  <c r="S132" i="1" s="1"/>
  <c r="BX132" i="1"/>
  <c r="Q98" i="1"/>
  <c r="BE98" i="1"/>
  <c r="S98" i="1" s="1"/>
  <c r="BX98" i="1"/>
  <c r="Y35" i="1"/>
  <c r="Z34" i="1"/>
  <c r="AA34" i="1" s="1"/>
  <c r="AO134" i="1"/>
  <c r="A101" i="1"/>
  <c r="AC103" i="1"/>
  <c r="BT102" i="1"/>
  <c r="BV102" i="1" s="1"/>
  <c r="AI102" i="1"/>
  <c r="AI134" i="1"/>
  <c r="AC135" i="1"/>
  <c r="BT134" i="1"/>
  <c r="BV134" i="1" s="1"/>
  <c r="AM132" i="1"/>
  <c r="AO169" i="1"/>
  <c r="A136" i="1"/>
  <c r="O201" i="1"/>
  <c r="AK201" i="1"/>
  <c r="AO236" i="1"/>
  <c r="A203" i="1"/>
  <c r="Q233" i="1"/>
  <c r="AM233" i="1"/>
  <c r="S233" i="1" s="1"/>
  <c r="AK133" i="1"/>
  <c r="BT237" i="1"/>
  <c r="BV237" i="1" s="1"/>
  <c r="AC238" i="1"/>
  <c r="I237" i="1"/>
  <c r="AK234" i="1"/>
  <c r="O234" i="1"/>
  <c r="I170" i="1"/>
  <c r="BA204" i="1" s="1"/>
  <c r="BC204" i="1" s="1"/>
  <c r="BT170" i="1"/>
  <c r="BV170" i="1" s="1"/>
  <c r="AC171" i="1"/>
  <c r="AM100" i="1"/>
  <c r="BX234" i="1"/>
  <c r="BE234" i="1"/>
  <c r="Q165" i="1"/>
  <c r="AM165" i="1"/>
  <c r="S165" i="1" s="1"/>
  <c r="BA167" i="1"/>
  <c r="BC167" i="1" s="1"/>
  <c r="AI167" i="1"/>
  <c r="AO203" i="1"/>
  <c r="A170" i="1"/>
  <c r="Q200" i="1"/>
  <c r="AM200" i="1"/>
  <c r="S200" i="1" s="1"/>
  <c r="O166" i="1"/>
  <c r="AK166" i="1"/>
  <c r="BX203" i="1"/>
  <c r="BE203" i="1"/>
  <c r="AC203" i="1"/>
  <c r="BT202" i="1"/>
  <c r="BV202" i="1" s="1"/>
  <c r="AI202" i="1"/>
  <c r="I202" i="1"/>
  <c r="AK101" i="1"/>
  <c r="BA235" i="1"/>
  <c r="BC235" i="1" s="1"/>
  <c r="AI235" i="1"/>
  <c r="BE166" i="1"/>
  <c r="BX166" i="1"/>
  <c r="BA101" i="1" l="1"/>
  <c r="AW102" i="1"/>
  <c r="I101" i="1"/>
  <c r="BA135" i="1" s="1"/>
  <c r="Q99" i="1"/>
  <c r="BX99" i="1"/>
  <c r="BE99" i="1"/>
  <c r="S99" i="1" s="1"/>
  <c r="BC134" i="1"/>
  <c r="O134" i="1"/>
  <c r="BC100" i="1"/>
  <c r="O100" i="1"/>
  <c r="Q133" i="1"/>
  <c r="BX133" i="1"/>
  <c r="BE133" i="1"/>
  <c r="S133" i="1" s="1"/>
  <c r="AK202" i="1"/>
  <c r="O202" i="1"/>
  <c r="BA236" i="1"/>
  <c r="BC236" i="1" s="1"/>
  <c r="AI236" i="1"/>
  <c r="AM166" i="1"/>
  <c r="S166" i="1" s="1"/>
  <c r="Q166" i="1"/>
  <c r="Q201" i="1"/>
  <c r="AM201" i="1"/>
  <c r="S201" i="1" s="1"/>
  <c r="BA168" i="1"/>
  <c r="BC168" i="1" s="1"/>
  <c r="AI168" i="1"/>
  <c r="BT103" i="1"/>
  <c r="BV103" i="1" s="1"/>
  <c r="AI103" i="1"/>
  <c r="O235" i="1"/>
  <c r="AK235" i="1"/>
  <c r="AK167" i="1"/>
  <c r="O167" i="1"/>
  <c r="I238" i="1"/>
  <c r="BT238" i="1"/>
  <c r="BV238" i="1" s="1"/>
  <c r="AC239" i="1"/>
  <c r="AO237" i="1"/>
  <c r="A204" i="1"/>
  <c r="AO170" i="1"/>
  <c r="A137" i="1"/>
  <c r="AO171" i="1" s="1"/>
  <c r="AC136" i="1"/>
  <c r="BT135" i="1"/>
  <c r="BV135" i="1" s="1"/>
  <c r="AI135" i="1"/>
  <c r="AO135" i="1"/>
  <c r="A102" i="1"/>
  <c r="BE235" i="1"/>
  <c r="BX235" i="1"/>
  <c r="AI203" i="1"/>
  <c r="I203" i="1"/>
  <c r="BT203" i="1"/>
  <c r="BV203" i="1" s="1"/>
  <c r="AC204" i="1"/>
  <c r="BE167" i="1"/>
  <c r="BX167" i="1"/>
  <c r="AK134" i="1"/>
  <c r="BE204" i="1"/>
  <c r="BX204" i="1"/>
  <c r="AM101" i="1"/>
  <c r="AO204" i="1"/>
  <c r="A171" i="1"/>
  <c r="AO205" i="1" s="1"/>
  <c r="AM133" i="1"/>
  <c r="AK102" i="1"/>
  <c r="I171" i="1"/>
  <c r="BA205" i="1" s="1"/>
  <c r="BC205" i="1" s="1"/>
  <c r="BT171" i="1"/>
  <c r="BV171" i="1" s="1"/>
  <c r="Q234" i="1"/>
  <c r="AM234" i="1"/>
  <c r="S234" i="1" s="1"/>
  <c r="Z35" i="1"/>
  <c r="AA35" i="1" s="1"/>
  <c r="Y36" i="1"/>
  <c r="Q134" i="1" l="1"/>
  <c r="BX134" i="1"/>
  <c r="BE134" i="1"/>
  <c r="S134" i="1" s="1"/>
  <c r="BC135" i="1"/>
  <c r="O135" i="1"/>
  <c r="BA102" i="1"/>
  <c r="I102" i="1"/>
  <c r="BA136" i="1" s="1"/>
  <c r="AW103" i="1"/>
  <c r="Q100" i="1"/>
  <c r="BX100" i="1"/>
  <c r="BE100" i="1"/>
  <c r="S100" i="1" s="1"/>
  <c r="BC101" i="1"/>
  <c r="O101" i="1"/>
  <c r="AM102" i="1"/>
  <c r="O203" i="1"/>
  <c r="AK203" i="1"/>
  <c r="AK103" i="1"/>
  <c r="AO238" i="1"/>
  <c r="A205" i="1"/>
  <c r="AO239" i="1" s="1"/>
  <c r="Z36" i="1"/>
  <c r="AA36" i="1" s="1"/>
  <c r="AK135" i="1"/>
  <c r="Q167" i="1"/>
  <c r="AM167" i="1"/>
  <c r="S167" i="1" s="1"/>
  <c r="O168" i="1"/>
  <c r="AK168" i="1"/>
  <c r="AK236" i="1"/>
  <c r="O236" i="1"/>
  <c r="BA169" i="1"/>
  <c r="BC169" i="1" s="1"/>
  <c r="AI169" i="1"/>
  <c r="BX205" i="1"/>
  <c r="BE205" i="1"/>
  <c r="AC205" i="1"/>
  <c r="I204" i="1"/>
  <c r="AI204" i="1"/>
  <c r="BT204" i="1"/>
  <c r="BV204" i="1" s="1"/>
  <c r="BT239" i="1"/>
  <c r="BV239" i="1" s="1"/>
  <c r="I239" i="1"/>
  <c r="Q235" i="1"/>
  <c r="AM235" i="1"/>
  <c r="S235" i="1" s="1"/>
  <c r="BE168" i="1"/>
  <c r="BX168" i="1"/>
  <c r="BE236" i="1"/>
  <c r="BX236" i="1"/>
  <c r="AI136" i="1"/>
  <c r="AC137" i="1"/>
  <c r="BT136" i="1"/>
  <c r="BV136" i="1" s="1"/>
  <c r="AM134" i="1"/>
  <c r="BA237" i="1"/>
  <c r="BC237" i="1" s="1"/>
  <c r="AI237" i="1"/>
  <c r="A103" i="1"/>
  <c r="AO137" i="1" s="1"/>
  <c r="AO136" i="1"/>
  <c r="Q202" i="1"/>
  <c r="AM202" i="1"/>
  <c r="S202" i="1" s="1"/>
  <c r="Q101" i="1" l="1"/>
  <c r="BX101" i="1"/>
  <c r="BE101" i="1"/>
  <c r="S101" i="1" s="1"/>
  <c r="BC136" i="1"/>
  <c r="O136" i="1"/>
  <c r="Q135" i="1"/>
  <c r="BE135" i="1"/>
  <c r="S135" i="1" s="1"/>
  <c r="BX135" i="1"/>
  <c r="BC102" i="1"/>
  <c r="O102" i="1"/>
  <c r="BA103" i="1"/>
  <c r="I103" i="1"/>
  <c r="BA137" i="1" s="1"/>
  <c r="O237" i="1"/>
  <c r="AK237" i="1"/>
  <c r="BA170" i="1"/>
  <c r="BC170" i="1" s="1"/>
  <c r="AI170" i="1"/>
  <c r="O204" i="1"/>
  <c r="AK204" i="1"/>
  <c r="BX169" i="1"/>
  <c r="BE169" i="1"/>
  <c r="AM103" i="1"/>
  <c r="BA238" i="1"/>
  <c r="BC238" i="1" s="1"/>
  <c r="AI238" i="1"/>
  <c r="AI205" i="1"/>
  <c r="I205" i="1"/>
  <c r="BT205" i="1"/>
  <c r="BV205" i="1" s="1"/>
  <c r="Q236" i="1"/>
  <c r="AM236" i="1"/>
  <c r="S236" i="1" s="1"/>
  <c r="Q203" i="1"/>
  <c r="AM203" i="1"/>
  <c r="S203" i="1" s="1"/>
  <c r="AM168" i="1"/>
  <c r="S168" i="1" s="1"/>
  <c r="Q168" i="1"/>
  <c r="BE237" i="1"/>
  <c r="BX237" i="1"/>
  <c r="AM135" i="1"/>
  <c r="AK136" i="1"/>
  <c r="BT137" i="1"/>
  <c r="BV137" i="1" s="1"/>
  <c r="AK169" i="1"/>
  <c r="O169" i="1"/>
  <c r="BC137" i="1" l="1"/>
  <c r="O137" i="1"/>
  <c r="Q136" i="1"/>
  <c r="BE136" i="1"/>
  <c r="S136" i="1" s="1"/>
  <c r="BX136" i="1"/>
  <c r="BC103" i="1"/>
  <c r="O103" i="1"/>
  <c r="AI137" i="1"/>
  <c r="AK137" i="1" s="1"/>
  <c r="Q102" i="1"/>
  <c r="BX102" i="1"/>
  <c r="BE102" i="1"/>
  <c r="S102" i="1" s="1"/>
  <c r="AK238" i="1"/>
  <c r="O238" i="1"/>
  <c r="Q204" i="1"/>
  <c r="AM204" i="1"/>
  <c r="S204" i="1" s="1"/>
  <c r="BE238" i="1"/>
  <c r="BX238" i="1"/>
  <c r="O170" i="1"/>
  <c r="AK170" i="1"/>
  <c r="AM136" i="1"/>
  <c r="BE170" i="1"/>
  <c r="BX170" i="1"/>
  <c r="BA171" i="1"/>
  <c r="BC171" i="1" s="1"/>
  <c r="AI171" i="1"/>
  <c r="BA239" i="1"/>
  <c r="BC239" i="1" s="1"/>
  <c r="AI239" i="1"/>
  <c r="Q237" i="1"/>
  <c r="AM237" i="1"/>
  <c r="S237" i="1" s="1"/>
  <c r="AM169" i="1"/>
  <c r="S169" i="1" s="1"/>
  <c r="Q169" i="1"/>
  <c r="AK205" i="1"/>
  <c r="O205" i="1"/>
  <c r="Q103" i="1" l="1"/>
  <c r="BX103" i="1"/>
  <c r="BE103" i="1"/>
  <c r="S103" i="1" s="1"/>
  <c r="Q137" i="1"/>
  <c r="BE137" i="1"/>
  <c r="S137" i="1" s="1"/>
  <c r="BX137" i="1"/>
  <c r="O239" i="1"/>
  <c r="AK239" i="1"/>
  <c r="BX239" i="1"/>
  <c r="BE239" i="1"/>
  <c r="O171" i="1"/>
  <c r="AK171" i="1"/>
  <c r="Q170" i="1"/>
  <c r="AM170" i="1"/>
  <c r="S170" i="1" s="1"/>
  <c r="BX171" i="1"/>
  <c r="BE171" i="1"/>
  <c r="AM205" i="1"/>
  <c r="S205" i="1" s="1"/>
  <c r="Q205" i="1"/>
  <c r="AM137" i="1"/>
  <c r="Q238" i="1"/>
  <c r="AM238" i="1"/>
  <c r="S238" i="1" s="1"/>
  <c r="AM171" i="1" l="1"/>
  <c r="S171" i="1" s="1"/>
  <c r="Q171" i="1"/>
  <c r="Q239" i="1"/>
  <c r="AM239" i="1"/>
  <c r="S2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DIRTECNICO</author>
  </authors>
  <commentList>
    <comment ref="O71" authorId="0" shapeId="0" xr:uid="{F8C0C30A-C09C-4709-9CC8-A7988476BC42}">
      <text>
        <r>
          <rPr>
            <b/>
            <sz val="9"/>
            <color indexed="81"/>
            <rFont val="Tahoma"/>
            <family val="2"/>
          </rPr>
          <t>DIRTECNICO:</t>
        </r>
        <r>
          <rPr>
            <sz val="9"/>
            <color indexed="81"/>
            <rFont val="Tahoma"/>
            <family val="2"/>
          </rPr>
          <t xml:space="preserve">
seleccionar el  que tenga mayor rango.
</t>
        </r>
      </text>
    </comment>
    <comment ref="O105" authorId="0" shapeId="0" xr:uid="{3782CEBC-887C-42E1-AFB2-9C18AFB0A7D5}">
      <text>
        <r>
          <rPr>
            <b/>
            <sz val="9"/>
            <color indexed="81"/>
            <rFont val="Tahoma"/>
            <family val="2"/>
          </rPr>
          <t>DIRTECNICO:</t>
        </r>
        <r>
          <rPr>
            <sz val="9"/>
            <color indexed="81"/>
            <rFont val="Tahoma"/>
            <family val="2"/>
          </rPr>
          <t xml:space="preserve">
seleccionar el  que tenga mayor rango.
</t>
        </r>
      </text>
    </comment>
    <comment ref="O139" authorId="0" shapeId="0" xr:uid="{D7DC2F76-095A-43F6-825B-131E80B97450}">
      <text>
        <r>
          <rPr>
            <b/>
            <sz val="9"/>
            <color indexed="81"/>
            <rFont val="Tahoma"/>
            <family val="2"/>
          </rPr>
          <t>DIRTECNICO:</t>
        </r>
        <r>
          <rPr>
            <sz val="9"/>
            <color indexed="81"/>
            <rFont val="Tahoma"/>
            <family val="2"/>
          </rPr>
          <t xml:space="preserve">
seleccionar el  que tenga mayor rango.
</t>
        </r>
      </text>
    </comment>
    <comment ref="O173" authorId="0" shapeId="0" xr:uid="{C7B42858-2FDA-4D6D-A5FD-D52B9D406AD7}">
      <text>
        <r>
          <rPr>
            <b/>
            <sz val="9"/>
            <color indexed="81"/>
            <rFont val="Tahoma"/>
            <family val="2"/>
          </rPr>
          <t>DIRTECNICO:</t>
        </r>
        <r>
          <rPr>
            <sz val="9"/>
            <color indexed="81"/>
            <rFont val="Tahoma"/>
            <family val="2"/>
          </rPr>
          <t xml:space="preserve">
seleccionar el  que tenga mayor rango.
</t>
        </r>
      </text>
    </comment>
    <comment ref="O207" authorId="0" shapeId="0" xr:uid="{DD50FEA6-8F1D-49BA-8557-07AE6296B2F9}">
      <text>
        <r>
          <rPr>
            <b/>
            <sz val="9"/>
            <color indexed="81"/>
            <rFont val="Tahoma"/>
            <family val="2"/>
          </rPr>
          <t>DIRTECNICO:</t>
        </r>
        <r>
          <rPr>
            <sz val="9"/>
            <color indexed="81"/>
            <rFont val="Tahoma"/>
            <family val="2"/>
          </rPr>
          <t xml:space="preserve">
seleccionar el  que tenga mayor rango.
</t>
        </r>
      </text>
    </comment>
  </commentList>
</comments>
</file>

<file path=xl/sharedStrings.xml><?xml version="1.0" encoding="utf-8"?>
<sst xmlns="http://schemas.openxmlformats.org/spreadsheetml/2006/main" count="115" uniqueCount="32">
  <si>
    <t>CONFIRMACIÓN METROLÓGICA</t>
  </si>
  <si>
    <t>PUNTO DE CALIBRACIÓN</t>
  </si>
  <si>
    <t>Fecha de modificación:</t>
  </si>
  <si>
    <t>Consecutivo:</t>
  </si>
  <si>
    <t>INFORMACIÓN DEL EQUIPO</t>
  </si>
  <si>
    <t>EQUIPO</t>
  </si>
  <si>
    <t>SERIE</t>
  </si>
  <si>
    <t>MARCA</t>
  </si>
  <si>
    <t>MÓDELO</t>
  </si>
  <si>
    <t>UBICACIÓN</t>
  </si>
  <si>
    <t>MAGNITUD</t>
  </si>
  <si>
    <t>UNIDAD</t>
  </si>
  <si>
    <t>GRÁFICA DE CONTROL METROLÓGICO</t>
  </si>
  <si>
    <t>CONCLUSIONES Y OBSERVACIONES</t>
  </si>
  <si>
    <t>Fecha de Calibración</t>
  </si>
  <si>
    <t>INTERVALO DE CALIBRACIÓN 
(meses)</t>
  </si>
  <si>
    <t>No aplica</t>
  </si>
  <si>
    <t xml:space="preserve">Interpolación </t>
  </si>
  <si>
    <t>Con respecto a:</t>
  </si>
  <si>
    <t>PUNTO DE CALIBRACIÓN
MMHJ</t>
  </si>
  <si>
    <t>INTERVALO DE CALIBRACIÓN REQUERIDO  (meses)</t>
  </si>
  <si>
    <t>REGRESIÓN</t>
  </si>
  <si>
    <t>m</t>
  </si>
  <si>
    <t>b</t>
  </si>
  <si>
    <t>XY</t>
  </si>
  <si>
    <r>
      <t>X</t>
    </r>
    <r>
      <rPr>
        <b/>
        <vertAlign val="superscript"/>
        <sz val="10"/>
        <color theme="0" tint="-0.34998626667073579"/>
        <rFont val="Calibri"/>
        <family val="2"/>
        <scheme val="minor"/>
      </rPr>
      <t>2</t>
    </r>
  </si>
  <si>
    <t>VERSIÓN 001</t>
  </si>
  <si>
    <r>
      <t xml:space="preserve">TIPO DE DOCUMENTO
</t>
    </r>
    <r>
      <rPr>
        <b/>
        <sz val="10"/>
        <color theme="1"/>
        <rFont val="Calibri"/>
        <family val="2"/>
        <scheme val="minor"/>
      </rPr>
      <t>FORMATO</t>
    </r>
  </si>
  <si>
    <r>
      <t xml:space="preserve">PROCESO
</t>
    </r>
    <r>
      <rPr>
        <b/>
        <sz val="10"/>
        <color theme="1"/>
        <rFont val="Calibri"/>
        <family val="2"/>
        <scheme val="minor"/>
      </rPr>
      <t>APOYO</t>
    </r>
  </si>
  <si>
    <r>
      <t xml:space="preserve">NOMBRE
</t>
    </r>
    <r>
      <rPr>
        <b/>
        <sz val="10"/>
        <color theme="1"/>
        <rFont val="Calibri"/>
        <family val="2"/>
        <scheme val="minor"/>
      </rPr>
      <t>CONFIRMACIÓN METROLÓGICA - BIOTECNOLOGÍA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</si>
  <si>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10-2-FT-031</t>
    </r>
  </si>
  <si>
    <t>CÓDIGO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</si>
</sst>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yyyy\-mm\-dd;@"/>
    <numFmt numFmtId="165" formatCode="0.0"/>
    <numFmt numFmtId="166" formatCode="\±\ 0.0"/>
    <numFmt numFmtId="167" formatCode="0.00000"/>
    <numFmt numFmtId="168" formatCode="[$-F800]dddd\,\ mmmm\ dd\,\ yyyy"/>
    <numFmt numFmtId="169" formatCode="\±\ 0.00"/>
    <numFmt numFmtId="170" formatCode="0.0000"/>
    <numFmt numFmtId="171" formatCode="\±\ 0.0000"/>
  </numFmts>
  <fonts count="11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vertAlign val="superscript"/>
      <sz val="10"/>
      <color theme="0" tint="-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1"/>
      </right>
      <top/>
      <bottom/>
      <diagonal/>
    </border>
  </borders>
  <cellStyleXfs count="1">
    <xf numFmtId="0" fontId="0" fillId="0" borderId="0"/>
  </cellStyleXfs>
  <cellXfs count="203">
    <xf numFmtId="0" fontId="0" fillId="0" borderId="0" xfId="0"/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6" fillId="2" borderId="0" xfId="0" applyFont="1" applyFill="1" applyAlignment="1">
      <alignment vertical="center" wrapText="1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0" xfId="0" applyFont="1" applyFill="1" applyAlignment="1">
      <alignment vertical="center"/>
    </xf>
    <xf numFmtId="164" fontId="8" fillId="2" borderId="7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164" fontId="7" fillId="2" borderId="0" xfId="0" applyNumberFormat="1" applyFont="1" applyFill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2" borderId="11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left" vertical="center"/>
    </xf>
    <xf numFmtId="49" fontId="7" fillId="2" borderId="8" xfId="0" applyNumberFormat="1" applyFont="1" applyFill="1" applyBorder="1" applyAlignment="1">
      <alignment horizontal="left" vertical="center"/>
    </xf>
    <xf numFmtId="49" fontId="7" fillId="2" borderId="9" xfId="0" applyNumberFormat="1" applyFont="1" applyFill="1" applyBorder="1" applyAlignment="1">
      <alignment horizontal="left" vertical="center"/>
    </xf>
    <xf numFmtId="49" fontId="7" fillId="2" borderId="10" xfId="0" applyNumberFormat="1" applyFont="1" applyFill="1" applyBorder="1" applyAlignment="1">
      <alignment horizontal="left" vertical="center"/>
    </xf>
    <xf numFmtId="49" fontId="7" fillId="0" borderId="0" xfId="0" applyNumberFormat="1" applyFont="1" applyAlignment="1">
      <alignment vertical="center"/>
    </xf>
    <xf numFmtId="0" fontId="7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justify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textRotation="90"/>
    </xf>
    <xf numFmtId="0" fontId="7" fillId="2" borderId="0" xfId="0" applyFont="1" applyFill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 applyProtection="1">
      <alignment vertical="center" wrapText="1"/>
      <protection hidden="1"/>
    </xf>
    <xf numFmtId="0" fontId="6" fillId="0" borderId="0" xfId="0" applyFont="1" applyAlignment="1">
      <alignment horizontal="center" vertical="center" wrapText="1"/>
    </xf>
    <xf numFmtId="0" fontId="6" fillId="2" borderId="0" xfId="0" applyFont="1" applyFill="1" applyAlignment="1" applyProtection="1">
      <alignment vertical="center" wrapText="1"/>
      <protection hidden="1"/>
    </xf>
    <xf numFmtId="1" fontId="7" fillId="2" borderId="8" xfId="0" applyNumberFormat="1" applyFont="1" applyFill="1" applyBorder="1" applyAlignment="1">
      <alignment horizontal="center" vertical="center"/>
    </xf>
    <xf numFmtId="1" fontId="7" fillId="2" borderId="9" xfId="0" applyNumberFormat="1" applyFont="1" applyFill="1" applyBorder="1" applyAlignment="1">
      <alignment horizontal="center" vertical="center"/>
    </xf>
    <xf numFmtId="165" fontId="7" fillId="2" borderId="8" xfId="0" applyNumberFormat="1" applyFont="1" applyFill="1" applyBorder="1" applyAlignment="1">
      <alignment horizontal="center" vertical="center"/>
    </xf>
    <xf numFmtId="165" fontId="7" fillId="2" borderId="9" xfId="0" applyNumberFormat="1" applyFont="1" applyFill="1" applyBorder="1" applyAlignment="1">
      <alignment horizontal="center" vertical="center"/>
    </xf>
    <xf numFmtId="165" fontId="7" fillId="2" borderId="10" xfId="0" applyNumberFormat="1" applyFont="1" applyFill="1" applyBorder="1" applyAlignment="1">
      <alignment horizontal="center" vertical="center"/>
    </xf>
    <xf numFmtId="2" fontId="9" fillId="4" borderId="8" xfId="0" applyNumberFormat="1" applyFont="1" applyFill="1" applyBorder="1" applyAlignment="1" applyProtection="1">
      <alignment horizontal="center" vertical="center"/>
      <protection hidden="1"/>
    </xf>
    <xf numFmtId="2" fontId="9" fillId="4" borderId="10" xfId="0" applyNumberFormat="1" applyFont="1" applyFill="1" applyBorder="1" applyAlignment="1" applyProtection="1">
      <alignment horizontal="center" vertical="center"/>
      <protection hidden="1"/>
    </xf>
    <xf numFmtId="166" fontId="9" fillId="2" borderId="8" xfId="0" applyNumberFormat="1" applyFont="1" applyFill="1" applyBorder="1" applyAlignment="1">
      <alignment horizontal="center" vertical="center"/>
    </xf>
    <xf numFmtId="166" fontId="9" fillId="2" borderId="10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167" fontId="9" fillId="4" borderId="1" xfId="0" applyNumberFormat="1" applyFont="1" applyFill="1" applyBorder="1" applyAlignment="1">
      <alignment horizontal="center" vertical="center"/>
    </xf>
    <xf numFmtId="167" fontId="9" fillId="4" borderId="14" xfId="0" applyNumberFormat="1" applyFont="1" applyFill="1" applyBorder="1" applyAlignment="1">
      <alignment horizontal="center" vertical="center"/>
    </xf>
    <xf numFmtId="167" fontId="9" fillId="4" borderId="15" xfId="0" applyNumberFormat="1" applyFont="1" applyFill="1" applyBorder="1" applyAlignment="1">
      <alignment horizontal="center" vertical="center" wrapText="1"/>
    </xf>
    <xf numFmtId="168" fontId="4" fillId="0" borderId="0" xfId="0" applyNumberFormat="1" applyFont="1" applyAlignment="1">
      <alignment vertical="center"/>
    </xf>
    <xf numFmtId="168" fontId="7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2" fontId="9" fillId="0" borderId="0" xfId="0" applyNumberFormat="1" applyFont="1" applyAlignment="1" applyProtection="1">
      <alignment vertical="center"/>
      <protection hidden="1"/>
    </xf>
    <xf numFmtId="16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7" fontId="9" fillId="0" borderId="0" xfId="0" applyNumberFormat="1" applyFont="1" applyAlignment="1">
      <alignment vertical="center"/>
    </xf>
    <xf numFmtId="167" fontId="9" fillId="0" borderId="0" xfId="0" applyNumberFormat="1" applyFont="1" applyAlignment="1">
      <alignment vertical="center" wrapText="1"/>
    </xf>
    <xf numFmtId="2" fontId="7" fillId="2" borderId="0" xfId="0" applyNumberFormat="1" applyFont="1" applyFill="1" applyAlignment="1">
      <alignment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167" fontId="9" fillId="4" borderId="11" xfId="0" applyNumberFormat="1" applyFont="1" applyFill="1" applyBorder="1" applyAlignment="1">
      <alignment horizontal="center" vertical="center"/>
    </xf>
    <xf numFmtId="167" fontId="9" fillId="4" borderId="6" xfId="0" applyNumberFormat="1" applyFont="1" applyFill="1" applyBorder="1" applyAlignment="1">
      <alignment horizontal="center" vertical="center"/>
    </xf>
    <xf numFmtId="167" fontId="9" fillId="4" borderId="16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165" fontId="7" fillId="2" borderId="7" xfId="0" applyNumberFormat="1" applyFont="1" applyFill="1" applyBorder="1" applyAlignment="1">
      <alignment horizontal="center" vertical="center"/>
    </xf>
    <xf numFmtId="170" fontId="7" fillId="2" borderId="0" xfId="0" applyNumberFormat="1" applyFont="1" applyFill="1" applyAlignment="1">
      <alignment vertical="center"/>
    </xf>
    <xf numFmtId="169" fontId="9" fillId="2" borderId="0" xfId="0" applyNumberFormat="1" applyFont="1" applyFill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165" fontId="7" fillId="2" borderId="14" xfId="0" applyNumberFormat="1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 vertical="center"/>
    </xf>
    <xf numFmtId="166" fontId="9" fillId="2" borderId="14" xfId="0" applyNumberFormat="1" applyFont="1" applyFill="1" applyBorder="1" applyAlignment="1">
      <alignment horizontal="center" vertical="center"/>
    </xf>
    <xf numFmtId="167" fontId="9" fillId="4" borderId="18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7" fillId="3" borderId="8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  <protection hidden="1"/>
    </xf>
    <xf numFmtId="0" fontId="6" fillId="3" borderId="2" xfId="0" applyFont="1" applyFill="1" applyBorder="1" applyAlignment="1" applyProtection="1">
      <alignment horizontal="center" vertical="center" wrapText="1"/>
      <protection hidden="1"/>
    </xf>
    <xf numFmtId="0" fontId="6" fillId="3" borderId="14" xfId="0" applyFont="1" applyFill="1" applyBorder="1" applyAlignment="1" applyProtection="1">
      <alignment horizontal="center" vertical="center" wrapText="1"/>
      <protection hidden="1"/>
    </xf>
    <xf numFmtId="0" fontId="6" fillId="3" borderId="8" xfId="0" applyFont="1" applyFill="1" applyBorder="1" applyAlignment="1" applyProtection="1">
      <alignment horizontal="center" vertical="center" wrapText="1"/>
      <protection hidden="1"/>
    </xf>
    <xf numFmtId="0" fontId="6" fillId="3" borderId="9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8" fillId="0" borderId="9" xfId="0" applyFont="1" applyBorder="1" applyAlignment="1" applyProtection="1">
      <alignment horizontal="center" vertical="center" wrapText="1"/>
      <protection hidden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164" fontId="4" fillId="0" borderId="0" xfId="0" applyNumberFormat="1" applyFont="1" applyAlignment="1" applyProtection="1">
      <alignment vertical="center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0" xfId="0" applyFont="1" applyFill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horizontal="center" vertical="center" wrapText="1"/>
      <protection hidden="1"/>
    </xf>
    <xf numFmtId="1" fontId="7" fillId="4" borderId="8" xfId="0" applyNumberFormat="1" applyFont="1" applyFill="1" applyBorder="1" applyAlignment="1">
      <alignment horizontal="center" vertical="center"/>
    </xf>
    <xf numFmtId="1" fontId="7" fillId="4" borderId="9" xfId="0" applyNumberFormat="1" applyFont="1" applyFill="1" applyBorder="1" applyAlignment="1">
      <alignment horizontal="center" vertical="center"/>
    </xf>
    <xf numFmtId="165" fontId="7" fillId="4" borderId="8" xfId="0" applyNumberFormat="1" applyFont="1" applyFill="1" applyBorder="1" applyAlignment="1">
      <alignment horizontal="center" vertical="center"/>
    </xf>
    <xf numFmtId="165" fontId="7" fillId="4" borderId="9" xfId="0" applyNumberFormat="1" applyFont="1" applyFill="1" applyBorder="1" applyAlignment="1">
      <alignment horizontal="center" vertical="center"/>
    </xf>
    <xf numFmtId="165" fontId="7" fillId="4" borderId="10" xfId="0" applyNumberFormat="1" applyFont="1" applyFill="1" applyBorder="1" applyAlignment="1">
      <alignment horizontal="center" vertical="center"/>
    </xf>
    <xf numFmtId="165" fontId="9" fillId="4" borderId="8" xfId="0" applyNumberFormat="1" applyFont="1" applyFill="1" applyBorder="1" applyAlignment="1" applyProtection="1">
      <alignment horizontal="center" vertical="center"/>
      <protection hidden="1"/>
    </xf>
    <xf numFmtId="165" fontId="9" fillId="4" borderId="10" xfId="0" applyNumberFormat="1" applyFont="1" applyFill="1" applyBorder="1" applyAlignment="1" applyProtection="1">
      <alignment horizontal="center" vertical="center"/>
      <protection hidden="1"/>
    </xf>
    <xf numFmtId="166" fontId="9" fillId="4" borderId="8" xfId="0" applyNumberFormat="1" applyFont="1" applyFill="1" applyBorder="1" applyAlignment="1">
      <alignment horizontal="center" vertical="center"/>
    </xf>
    <xf numFmtId="166" fontId="9" fillId="4" borderId="10" xfId="0" applyNumberFormat="1" applyFont="1" applyFill="1" applyBorder="1" applyAlignment="1">
      <alignment horizontal="center" vertical="center"/>
    </xf>
    <xf numFmtId="165" fontId="9" fillId="4" borderId="7" xfId="0" applyNumberFormat="1" applyFont="1" applyFill="1" applyBorder="1" applyAlignment="1" applyProtection="1">
      <alignment horizontal="center" vertical="center"/>
      <protection hidden="1"/>
    </xf>
    <xf numFmtId="1" fontId="9" fillId="4" borderId="13" xfId="0" applyNumberFormat="1" applyFont="1" applyFill="1" applyBorder="1" applyAlignment="1" applyProtection="1">
      <alignment horizontal="center" vertical="center"/>
      <protection hidden="1"/>
    </xf>
    <xf numFmtId="165" fontId="9" fillId="0" borderId="8" xfId="0" applyNumberFormat="1" applyFont="1" applyBorder="1" applyAlignment="1" applyProtection="1">
      <alignment horizontal="center" vertical="center"/>
      <protection hidden="1"/>
    </xf>
    <xf numFmtId="165" fontId="9" fillId="0" borderId="10" xfId="0" applyNumberFormat="1" applyFont="1" applyBorder="1" applyAlignment="1" applyProtection="1">
      <alignment horizontal="center" vertical="center"/>
      <protection hidden="1"/>
    </xf>
    <xf numFmtId="165" fontId="7" fillId="0" borderId="7" xfId="0" applyNumberFormat="1" applyFont="1" applyBorder="1" applyAlignment="1">
      <alignment horizontal="center" vertical="center"/>
    </xf>
    <xf numFmtId="1" fontId="9" fillId="2" borderId="0" xfId="0" applyNumberFormat="1" applyFont="1" applyFill="1" applyAlignment="1" applyProtection="1">
      <alignment horizontal="center" vertical="center"/>
      <protection hidden="1"/>
    </xf>
    <xf numFmtId="1" fontId="7" fillId="0" borderId="8" xfId="0" applyNumberFormat="1" applyFont="1" applyBorder="1" applyAlignment="1">
      <alignment horizontal="center" vertical="center"/>
    </xf>
    <xf numFmtId="1" fontId="7" fillId="0" borderId="9" xfId="0" applyNumberFormat="1" applyFont="1" applyBorder="1" applyAlignment="1">
      <alignment horizontal="center" vertical="center"/>
    </xf>
    <xf numFmtId="165" fontId="7" fillId="0" borderId="8" xfId="0" applyNumberFormat="1" applyFont="1" applyBorder="1" applyAlignment="1">
      <alignment horizontal="center" vertical="center"/>
    </xf>
    <xf numFmtId="165" fontId="7" fillId="0" borderId="9" xfId="0" applyNumberFormat="1" applyFont="1" applyBorder="1" applyAlignment="1">
      <alignment horizontal="center" vertical="center"/>
    </xf>
    <xf numFmtId="165" fontId="7" fillId="0" borderId="10" xfId="0" applyNumberFormat="1" applyFont="1" applyBorder="1" applyAlignment="1">
      <alignment horizontal="center" vertical="center"/>
    </xf>
    <xf numFmtId="166" fontId="9" fillId="0" borderId="8" xfId="0" applyNumberFormat="1" applyFont="1" applyBorder="1" applyAlignment="1">
      <alignment horizontal="center" vertical="center"/>
    </xf>
    <xf numFmtId="166" fontId="9" fillId="0" borderId="10" xfId="0" applyNumberFormat="1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66" fontId="9" fillId="2" borderId="7" xfId="0" applyNumberFormat="1" applyFont="1" applyFill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hidden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vertical="center" wrapText="1"/>
    </xf>
    <xf numFmtId="0" fontId="7" fillId="2" borderId="0" xfId="0" applyFont="1" applyFill="1"/>
    <xf numFmtId="0" fontId="7" fillId="0" borderId="0" xfId="0" applyFont="1"/>
    <xf numFmtId="0" fontId="4" fillId="2" borderId="0" xfId="0" applyFont="1" applyFill="1"/>
    <xf numFmtId="0" fontId="8" fillId="2" borderId="0" xfId="0" applyFont="1" applyFill="1"/>
    <xf numFmtId="0" fontId="7" fillId="2" borderId="0" xfId="0" applyFont="1" applyFill="1" applyProtection="1">
      <protection locked="0"/>
    </xf>
    <xf numFmtId="0" fontId="8" fillId="2" borderId="2" xfId="0" applyFont="1" applyFill="1" applyBorder="1" applyAlignment="1">
      <alignment horizontal="justify" vertical="center" wrapText="1"/>
    </xf>
    <xf numFmtId="0" fontId="8" fillId="2" borderId="2" xfId="0" applyFont="1" applyFill="1" applyBorder="1" applyAlignment="1">
      <alignment horizontal="justify" vertical="center"/>
    </xf>
    <xf numFmtId="0" fontId="4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9" fillId="0" borderId="0" xfId="0" applyFont="1"/>
    <xf numFmtId="0" fontId="9" fillId="2" borderId="0" xfId="0" applyFont="1" applyFill="1"/>
    <xf numFmtId="0" fontId="9" fillId="2" borderId="0" xfId="0" applyFont="1" applyFill="1" applyProtection="1">
      <protection locked="0"/>
    </xf>
    <xf numFmtId="0" fontId="7" fillId="0" borderId="0" xfId="0" applyFont="1" applyAlignment="1">
      <alignment vertical="center" wrapText="1"/>
    </xf>
    <xf numFmtId="0" fontId="9" fillId="2" borderId="7" xfId="0" applyFont="1" applyFill="1" applyBorder="1" applyAlignment="1">
      <alignment horizontal="center" vertical="center"/>
    </xf>
    <xf numFmtId="164" fontId="9" fillId="2" borderId="7" xfId="0" applyNumberFormat="1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164" fontId="5" fillId="2" borderId="19" xfId="0" applyNumberFormat="1" applyFont="1" applyFill="1" applyBorder="1" applyAlignment="1">
      <alignment horizontal="center"/>
    </xf>
    <xf numFmtId="164" fontId="5" fillId="2" borderId="2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4" fillId="2" borderId="3" xfId="0" applyNumberFormat="1" applyFont="1" applyFill="1" applyBorder="1" applyAlignment="1">
      <alignment horizontal="center"/>
    </xf>
    <xf numFmtId="171" fontId="7" fillId="2" borderId="0" xfId="0" applyNumberFormat="1" applyFont="1" applyFill="1" applyAlignment="1">
      <alignment horizontal="center" vertical="center"/>
    </xf>
    <xf numFmtId="171" fontId="7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center"/>
    </xf>
    <xf numFmtId="0" fontId="7" fillId="4" borderId="11" xfId="0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2" borderId="0" xfId="0" applyFont="1" applyFill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  <protection hidden="1"/>
    </xf>
    <xf numFmtId="2" fontId="4" fillId="2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6" fillId="0" borderId="0" xfId="0" applyFont="1" applyAlignment="1" applyProtection="1">
      <alignment horizontal="center" vertical="center" wrapText="1"/>
      <protection hidden="1"/>
    </xf>
    <xf numFmtId="2" fontId="7" fillId="0" borderId="0" xfId="0" applyNumberFormat="1" applyFont="1" applyAlignment="1">
      <alignment horizontal="center" vertical="center"/>
    </xf>
    <xf numFmtId="2" fontId="9" fillId="0" borderId="0" xfId="0" applyNumberFormat="1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7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165" fontId="7" fillId="4" borderId="8" xfId="0" applyNumberFormat="1" applyFont="1" applyFill="1" applyBorder="1" applyAlignment="1" applyProtection="1">
      <alignment horizontal="center" vertical="center"/>
      <protection hidden="1"/>
    </xf>
    <xf numFmtId="165" fontId="7" fillId="4" borderId="10" xfId="0" applyNumberFormat="1" applyFont="1" applyFill="1" applyBorder="1" applyAlignment="1" applyProtection="1">
      <alignment horizontal="center" vertical="center"/>
      <protection hidden="1"/>
    </xf>
    <xf numFmtId="0" fontId="7" fillId="2" borderId="7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15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1329806095654"/>
          <c:y val="4.6182947131608559E-2"/>
          <c:w val="0.85209771803144407"/>
          <c:h val="0.70536780236936358"/>
        </c:manualLayout>
      </c:layout>
      <c:scatterChart>
        <c:scatterStyle val="lineMarker"/>
        <c:varyColors val="0"/>
        <c:ser>
          <c:idx val="0"/>
          <c:order val="0"/>
          <c:tx>
            <c:v>+EMP</c:v>
          </c:tx>
          <c:spPr>
            <a:ln w="28575">
              <a:solidFill>
                <a:srgbClr val="A20000"/>
              </a:solidFill>
              <a:prstDash val="dash"/>
            </a:ln>
          </c:spPr>
          <c:marker>
            <c:symbol val="none"/>
          </c:marker>
          <c:xVal>
            <c:numRef>
              <c:f>[1]GUIA!$Y$2:$Y$31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xVal>
          <c:yVal>
            <c:numRef>
              <c:f>[1]GUIA!$Z$2:$Z$31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794-4A92-A8F9-BF6CBCC91757}"/>
            </c:ext>
          </c:extLst>
        </c:ser>
        <c:ser>
          <c:idx val="1"/>
          <c:order val="1"/>
          <c:tx>
            <c:v>-EMP</c:v>
          </c:tx>
          <c:spPr>
            <a:ln w="28575">
              <a:solidFill>
                <a:srgbClr val="A20000"/>
              </a:solidFill>
              <a:prstDash val="dash"/>
            </a:ln>
          </c:spPr>
          <c:marker>
            <c:symbol val="none"/>
          </c:marker>
          <c:xVal>
            <c:numRef>
              <c:f>[1]GUIA!$Y$2:$Y$31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xVal>
          <c:yVal>
            <c:numRef>
              <c:f>[1]GUIA!$AA$2:$AA$31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794-4A92-A8F9-BF6CBCC91757}"/>
            </c:ext>
          </c:extLst>
        </c:ser>
        <c:ser>
          <c:idx val="2"/>
          <c:order val="2"/>
          <c:tx>
            <c:strRef>
              <c:f>[1]GUIA!$D$32</c:f>
              <c:strCache>
                <c:ptCount val="1"/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[1]GUIA!$K$35:$K$64</c:f>
                <c:numCache>
                  <c:formatCode>General</c:formatCode>
                  <c:ptCount val="30"/>
                </c:numCache>
              </c:numRef>
            </c:plus>
            <c:minus>
              <c:numRef>
                <c:f>[1]GUIA!$K$36:$K$64</c:f>
                <c:numCache>
                  <c:formatCode>General</c:formatCode>
                  <c:ptCount val="29"/>
                </c:numCache>
              </c:numRef>
            </c:minus>
          </c:errBars>
          <c:xVal>
            <c:numRef>
              <c:f>[1]GUIA!$A$35:$A$64</c:f>
              <c:numCache>
                <c:formatCode>General</c:formatCode>
                <c:ptCount val="30"/>
              </c:numCache>
            </c:numRef>
          </c:xVal>
          <c:yVal>
            <c:numRef>
              <c:f>[1]GUIA!$I$35:$I$64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794-4A92-A8F9-BF6CBCC91757}"/>
            </c:ext>
          </c:extLst>
        </c:ser>
        <c:ser>
          <c:idx val="3"/>
          <c:order val="3"/>
          <c:tx>
            <c:strRef>
              <c:f>[1]GUIA!$D$66</c:f>
              <c:strCache>
                <c:ptCount val="1"/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[1]GUIA!$K$69:$K$98</c:f>
                <c:numCache>
                  <c:formatCode>General</c:formatCode>
                  <c:ptCount val="30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  <c:pt idx="26">
                    <c:v>0</c:v>
                  </c:pt>
                  <c:pt idx="27">
                    <c:v>0</c:v>
                  </c:pt>
                  <c:pt idx="28">
                    <c:v>0</c:v>
                  </c:pt>
                  <c:pt idx="29">
                    <c:v>0</c:v>
                  </c:pt>
                </c:numCache>
              </c:numRef>
            </c:plus>
            <c:minus>
              <c:numRef>
                <c:f>[1]GUIA!$K$69:$K$98</c:f>
                <c:numCache>
                  <c:formatCode>General</c:formatCode>
                  <c:ptCount val="30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  <c:pt idx="26">
                    <c:v>0</c:v>
                  </c:pt>
                  <c:pt idx="27">
                    <c:v>0</c:v>
                  </c:pt>
                  <c:pt idx="28">
                    <c:v>0</c:v>
                  </c:pt>
                  <c:pt idx="29">
                    <c:v>0</c:v>
                  </c:pt>
                </c:numCache>
              </c:numRef>
            </c:minus>
          </c:errBars>
          <c:xVal>
            <c:numRef>
              <c:f>#REF!</c:f>
            </c:numRef>
          </c:xVal>
          <c:yVal>
            <c:numRef>
              <c:f>[1]GUIA!$I$69:$I$98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794-4A92-A8F9-BF6CBCC91757}"/>
            </c:ext>
          </c:extLst>
        </c:ser>
        <c:ser>
          <c:idx val="4"/>
          <c:order val="4"/>
          <c:tx>
            <c:strRef>
              <c:f>[1]GUIA!$D$100</c:f>
              <c:strCache>
                <c:ptCount val="1"/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[1]GUIA!$K$103:$K$133</c:f>
                <c:numCache>
                  <c:formatCode>General</c:formatCode>
                  <c:ptCount val="31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  <c:pt idx="26">
                    <c:v>0</c:v>
                  </c:pt>
                  <c:pt idx="27">
                    <c:v>0</c:v>
                  </c:pt>
                  <c:pt idx="28">
                    <c:v>0</c:v>
                  </c:pt>
                  <c:pt idx="29">
                    <c:v>0</c:v>
                  </c:pt>
                </c:numCache>
              </c:numRef>
            </c:plus>
            <c:minus>
              <c:numRef>
                <c:f>[1]GUIA!$K$103:$K$133</c:f>
                <c:numCache>
                  <c:formatCode>General</c:formatCode>
                  <c:ptCount val="31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  <c:pt idx="26">
                    <c:v>0</c:v>
                  </c:pt>
                  <c:pt idx="27">
                    <c:v>0</c:v>
                  </c:pt>
                  <c:pt idx="28">
                    <c:v>0</c:v>
                  </c:pt>
                  <c:pt idx="29">
                    <c:v>0</c:v>
                  </c:pt>
                </c:numCache>
              </c:numRef>
            </c:minus>
          </c:errBars>
          <c:xVal>
            <c:numRef>
              <c:f>#REF!</c:f>
            </c:numRef>
          </c:xVal>
          <c:yVal>
            <c:numRef>
              <c:f>[1]GUIA!$I$103:$I$133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794-4A92-A8F9-BF6CBCC91757}"/>
            </c:ext>
          </c:extLst>
        </c:ser>
        <c:ser>
          <c:idx val="5"/>
          <c:order val="5"/>
          <c:tx>
            <c:strRef>
              <c:f>[1]GUIA!$D$134</c:f>
              <c:strCache>
                <c:ptCount val="1"/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[1]GUIA!$K$137:$K$166</c:f>
                <c:numCache>
                  <c:formatCode>General</c:formatCode>
                  <c:ptCount val="30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  <c:pt idx="26">
                    <c:v>0</c:v>
                  </c:pt>
                  <c:pt idx="27">
                    <c:v>0</c:v>
                  </c:pt>
                  <c:pt idx="28">
                    <c:v>0</c:v>
                  </c:pt>
                  <c:pt idx="29">
                    <c:v>0</c:v>
                  </c:pt>
                </c:numCache>
              </c:numRef>
            </c:plus>
            <c:minus>
              <c:numRef>
                <c:f>[1]GUIA!$K$137:$K$166</c:f>
                <c:numCache>
                  <c:formatCode>General</c:formatCode>
                  <c:ptCount val="30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  <c:pt idx="26">
                    <c:v>0</c:v>
                  </c:pt>
                  <c:pt idx="27">
                    <c:v>0</c:v>
                  </c:pt>
                  <c:pt idx="28">
                    <c:v>0</c:v>
                  </c:pt>
                  <c:pt idx="29">
                    <c:v>0</c:v>
                  </c:pt>
                </c:numCache>
              </c:numRef>
            </c:minus>
          </c:errBars>
          <c:xVal>
            <c:numRef>
              <c:f>#REF!</c:f>
            </c:numRef>
          </c:xVal>
          <c:yVal>
            <c:numRef>
              <c:f>[1]GUIA!$I$137:$I$166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794-4A92-A8F9-BF6CBCC91757}"/>
            </c:ext>
          </c:extLst>
        </c:ser>
        <c:ser>
          <c:idx val="6"/>
          <c:order val="6"/>
          <c:tx>
            <c:strRef>
              <c:f>[1]GUIA!$D$168</c:f>
              <c:strCache>
                <c:ptCount val="1"/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[1]GUIA!$K$171:$K$200</c:f>
                <c:numCache>
                  <c:formatCode>General</c:formatCode>
                  <c:ptCount val="30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  <c:pt idx="26">
                    <c:v>0</c:v>
                  </c:pt>
                  <c:pt idx="27">
                    <c:v>0</c:v>
                  </c:pt>
                  <c:pt idx="28">
                    <c:v>0</c:v>
                  </c:pt>
                  <c:pt idx="29">
                    <c:v>0</c:v>
                  </c:pt>
                </c:numCache>
              </c:numRef>
            </c:plus>
            <c:minus>
              <c:numRef>
                <c:f>[1]GUIA!$K$171:$K$200</c:f>
                <c:numCache>
                  <c:formatCode>General</c:formatCode>
                  <c:ptCount val="30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  <c:pt idx="26">
                    <c:v>0</c:v>
                  </c:pt>
                  <c:pt idx="27">
                    <c:v>0</c:v>
                  </c:pt>
                  <c:pt idx="28">
                    <c:v>0</c:v>
                  </c:pt>
                  <c:pt idx="29">
                    <c:v>0</c:v>
                  </c:pt>
                </c:numCache>
              </c:numRef>
            </c:minus>
          </c:errBars>
          <c:xVal>
            <c:numRef>
              <c:f>#REF!</c:f>
            </c:numRef>
          </c:xVal>
          <c:yVal>
            <c:numRef>
              <c:f>[1]GUIA!$I$171:$I$200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794-4A92-A8F9-BF6CBCC91757}"/>
            </c:ext>
          </c:extLst>
        </c:ser>
        <c:ser>
          <c:idx val="7"/>
          <c:order val="7"/>
          <c:tx>
            <c:strRef>
              <c:f>[1]GUIA!$D$202</c:f>
              <c:strCache>
                <c:ptCount val="1"/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[1]GUIA!$K$205:$K$234</c:f>
                <c:numCache>
                  <c:formatCode>General</c:formatCode>
                  <c:ptCount val="30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  <c:pt idx="26">
                    <c:v>0</c:v>
                  </c:pt>
                  <c:pt idx="27">
                    <c:v>0</c:v>
                  </c:pt>
                  <c:pt idx="28">
                    <c:v>0</c:v>
                  </c:pt>
                  <c:pt idx="29">
                    <c:v>0</c:v>
                  </c:pt>
                </c:numCache>
              </c:numRef>
            </c:plus>
            <c:minus>
              <c:numRef>
                <c:f>[1]GUIA!$K$205:$K$234</c:f>
                <c:numCache>
                  <c:formatCode>General</c:formatCode>
                  <c:ptCount val="30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  <c:pt idx="26">
                    <c:v>0</c:v>
                  </c:pt>
                  <c:pt idx="27">
                    <c:v>0</c:v>
                  </c:pt>
                  <c:pt idx="28">
                    <c:v>0</c:v>
                  </c:pt>
                  <c:pt idx="29">
                    <c:v>0</c:v>
                  </c:pt>
                </c:numCache>
              </c:numRef>
            </c:minus>
          </c:errBars>
          <c:xVal>
            <c:numRef>
              <c:f>#REF!</c:f>
            </c:numRef>
          </c:xVal>
          <c:yVal>
            <c:numRef>
              <c:f>[1]GUIA!$I$205:$I$234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794-4A92-A8F9-BF6CBCC91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371520"/>
        <c:axId val="213377792"/>
      </c:scatterChart>
      <c:valAx>
        <c:axId val="213371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Punto de Calibración (unidad) </a:t>
                </a: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crossAx val="213377792"/>
        <c:crosses val="autoZero"/>
        <c:crossBetween val="midCat"/>
      </c:valAx>
      <c:valAx>
        <c:axId val="213377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Error (unidad)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3371520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1.1031158198605642E-2"/>
          <c:y val="0.89349047624795286"/>
          <c:w val="0.97613721917624319"/>
          <c:h val="8.4076797642974058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solidFill>
            <a:schemeClr val="tx1"/>
          </a:solidFill>
          <a:latin typeface="Trebuchet MS" panose="020B0603020202020204" pitchFamily="34" charset="0"/>
        </a:defRPr>
      </a:pPr>
      <a:endParaRPr lang="es-CO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75023</xdr:colOff>
      <xdr:row>19</xdr:row>
      <xdr:rowOff>71888</xdr:rowOff>
    </xdr:from>
    <xdr:to>
      <xdr:col>18</xdr:col>
      <xdr:colOff>152401</xdr:colOff>
      <xdr:row>30</xdr:row>
      <xdr:rowOff>219076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5AA7E546-A78D-4639-B751-F7D2903BFE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257175</xdr:colOff>
      <xdr:row>0</xdr:row>
      <xdr:rowOff>114300</xdr:rowOff>
    </xdr:from>
    <xdr:ext cx="983505" cy="453007"/>
    <xdr:pic>
      <xdr:nvPicPr>
        <xdr:cNvPr id="3" name="Imagen 2">
          <a:extLst>
            <a:ext uri="{FF2B5EF4-FFF2-40B4-BE49-F238E27FC236}">
              <a16:creationId xmlns:a16="http://schemas.microsoft.com/office/drawing/2014/main" id="{647630B4-14FC-442D-967D-38C4E9417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14300"/>
          <a:ext cx="983505" cy="45300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LIDERBIOTEC/AppData/Local/Microsoft/Windows/INetCache/Content.Outlook/12EVUI4Z/FORMATO%20CONFIRMACI&#211;N%20METROLOG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A"/>
      <sheetName val="Hoja1"/>
      <sheetName val="EJEMPLO"/>
    </sheetNames>
    <sheetDataSet>
      <sheetData sheetId="0">
        <row r="2">
          <cell r="Y2">
            <v>0</v>
          </cell>
          <cell r="Z2">
            <v>0</v>
          </cell>
          <cell r="AA2">
            <v>0</v>
          </cell>
        </row>
        <row r="3">
          <cell r="Y3">
            <v>0</v>
          </cell>
          <cell r="Z3">
            <v>0</v>
          </cell>
          <cell r="AA3">
            <v>0</v>
          </cell>
        </row>
        <row r="4">
          <cell r="Y4">
            <v>0</v>
          </cell>
          <cell r="Z4">
            <v>0</v>
          </cell>
          <cell r="AA4">
            <v>0</v>
          </cell>
        </row>
        <row r="5">
          <cell r="Y5">
            <v>0</v>
          </cell>
          <cell r="Z5">
            <v>0</v>
          </cell>
          <cell r="AA5">
            <v>0</v>
          </cell>
        </row>
        <row r="6">
          <cell r="Y6">
            <v>0</v>
          </cell>
          <cell r="Z6">
            <v>0</v>
          </cell>
          <cell r="AA6">
            <v>0</v>
          </cell>
        </row>
        <row r="7">
          <cell r="Y7">
            <v>0</v>
          </cell>
          <cell r="Z7">
            <v>0</v>
          </cell>
          <cell r="AA7">
            <v>0</v>
          </cell>
        </row>
        <row r="8">
          <cell r="Y8">
            <v>0</v>
          </cell>
          <cell r="Z8">
            <v>0</v>
          </cell>
          <cell r="AA8">
            <v>0</v>
          </cell>
        </row>
        <row r="9">
          <cell r="Y9">
            <v>0</v>
          </cell>
          <cell r="Z9">
            <v>0</v>
          </cell>
          <cell r="AA9">
            <v>0</v>
          </cell>
        </row>
        <row r="10">
          <cell r="Y10">
            <v>0</v>
          </cell>
          <cell r="Z10">
            <v>0</v>
          </cell>
          <cell r="AA10">
            <v>0</v>
          </cell>
        </row>
        <row r="11">
          <cell r="Y11">
            <v>0</v>
          </cell>
          <cell r="Z11">
            <v>0</v>
          </cell>
          <cell r="AA11">
            <v>0</v>
          </cell>
        </row>
        <row r="12">
          <cell r="Y12">
            <v>0</v>
          </cell>
          <cell r="Z12">
            <v>0</v>
          </cell>
          <cell r="AA12">
            <v>0</v>
          </cell>
        </row>
        <row r="13">
          <cell r="Y13">
            <v>0</v>
          </cell>
          <cell r="Z13">
            <v>0</v>
          </cell>
          <cell r="AA13">
            <v>0</v>
          </cell>
        </row>
        <row r="14">
          <cell r="Y14">
            <v>0</v>
          </cell>
          <cell r="Z14">
            <v>0</v>
          </cell>
          <cell r="AA14">
            <v>0</v>
          </cell>
        </row>
        <row r="15">
          <cell r="Y15">
            <v>0</v>
          </cell>
          <cell r="Z15">
            <v>0</v>
          </cell>
          <cell r="AA15">
            <v>0</v>
          </cell>
        </row>
        <row r="16">
          <cell r="Y16">
            <v>0</v>
          </cell>
          <cell r="Z16">
            <v>0</v>
          </cell>
          <cell r="AA16">
            <v>0</v>
          </cell>
        </row>
        <row r="17">
          <cell r="Y17">
            <v>0</v>
          </cell>
          <cell r="Z17">
            <v>0</v>
          </cell>
          <cell r="AA17">
            <v>0</v>
          </cell>
        </row>
        <row r="18">
          <cell r="Y18">
            <v>0</v>
          </cell>
          <cell r="Z18">
            <v>0</v>
          </cell>
          <cell r="AA18">
            <v>0</v>
          </cell>
        </row>
        <row r="19">
          <cell r="Y19">
            <v>0</v>
          </cell>
          <cell r="Z19">
            <v>0</v>
          </cell>
          <cell r="AA19">
            <v>0</v>
          </cell>
        </row>
        <row r="20">
          <cell r="Y20">
            <v>0</v>
          </cell>
          <cell r="Z20">
            <v>0</v>
          </cell>
          <cell r="AA20">
            <v>0</v>
          </cell>
        </row>
        <row r="21">
          <cell r="Y21">
            <v>0</v>
          </cell>
          <cell r="Z21">
            <v>0</v>
          </cell>
          <cell r="AA21">
            <v>0</v>
          </cell>
        </row>
        <row r="22">
          <cell r="Y22">
            <v>0</v>
          </cell>
          <cell r="Z22">
            <v>0</v>
          </cell>
          <cell r="AA22">
            <v>0</v>
          </cell>
        </row>
        <row r="23">
          <cell r="Y23">
            <v>0</v>
          </cell>
          <cell r="Z23">
            <v>0</v>
          </cell>
          <cell r="AA23">
            <v>0</v>
          </cell>
        </row>
        <row r="24">
          <cell r="Y24">
            <v>0</v>
          </cell>
          <cell r="Z24">
            <v>0</v>
          </cell>
          <cell r="AA24">
            <v>0</v>
          </cell>
        </row>
        <row r="25">
          <cell r="Y25">
            <v>0</v>
          </cell>
          <cell r="Z25">
            <v>0</v>
          </cell>
          <cell r="AA25">
            <v>0</v>
          </cell>
        </row>
        <row r="26">
          <cell r="Y26">
            <v>0</v>
          </cell>
          <cell r="Z26">
            <v>0</v>
          </cell>
          <cell r="AA26">
            <v>0</v>
          </cell>
        </row>
        <row r="27">
          <cell r="Y27">
            <v>0</v>
          </cell>
          <cell r="Z27">
            <v>0</v>
          </cell>
          <cell r="AA27">
            <v>0</v>
          </cell>
        </row>
        <row r="28">
          <cell r="Y28">
            <v>0</v>
          </cell>
          <cell r="Z28">
            <v>0</v>
          </cell>
          <cell r="AA28">
            <v>0</v>
          </cell>
        </row>
        <row r="29">
          <cell r="Y29">
            <v>0</v>
          </cell>
          <cell r="Z29">
            <v>0</v>
          </cell>
          <cell r="AA29">
            <v>0</v>
          </cell>
        </row>
        <row r="30">
          <cell r="Y30">
            <v>0</v>
          </cell>
          <cell r="Z30">
            <v>0</v>
          </cell>
          <cell r="AA30">
            <v>0</v>
          </cell>
        </row>
        <row r="31">
          <cell r="Y31">
            <v>0</v>
          </cell>
          <cell r="Z31">
            <v>0</v>
          </cell>
          <cell r="AA31">
            <v>0</v>
          </cell>
        </row>
        <row r="35">
          <cell r="I35" t="str">
            <v/>
          </cell>
        </row>
        <row r="36">
          <cell r="I36" t="str">
            <v/>
          </cell>
        </row>
        <row r="37">
          <cell r="I37" t="str">
            <v/>
          </cell>
        </row>
        <row r="38">
          <cell r="I38" t="str">
            <v/>
          </cell>
        </row>
        <row r="39">
          <cell r="I39" t="str">
            <v/>
          </cell>
        </row>
        <row r="43">
          <cell r="I43" t="str">
            <v/>
          </cell>
        </row>
        <row r="44">
          <cell r="I44" t="str">
            <v/>
          </cell>
        </row>
        <row r="45">
          <cell r="I45" t="str">
            <v/>
          </cell>
        </row>
        <row r="46">
          <cell r="I46" t="str">
            <v/>
          </cell>
        </row>
        <row r="47">
          <cell r="I47" t="str">
            <v/>
          </cell>
        </row>
        <row r="48">
          <cell r="I48" t="str">
            <v/>
          </cell>
        </row>
        <row r="49">
          <cell r="I49" t="str">
            <v/>
          </cell>
        </row>
        <row r="50">
          <cell r="I50" t="str">
            <v/>
          </cell>
        </row>
        <row r="51">
          <cell r="I51" t="str">
            <v/>
          </cell>
        </row>
        <row r="52">
          <cell r="I52" t="str">
            <v/>
          </cell>
        </row>
        <row r="53">
          <cell r="I53" t="str">
            <v/>
          </cell>
        </row>
        <row r="54">
          <cell r="I54" t="str">
            <v/>
          </cell>
        </row>
        <row r="55">
          <cell r="I55" t="str">
            <v/>
          </cell>
        </row>
        <row r="56">
          <cell r="I56" t="str">
            <v/>
          </cell>
        </row>
        <row r="57">
          <cell r="I57" t="str">
            <v/>
          </cell>
        </row>
        <row r="58">
          <cell r="I58" t="str">
            <v/>
          </cell>
        </row>
        <row r="59">
          <cell r="I59" t="str">
            <v/>
          </cell>
        </row>
        <row r="60">
          <cell r="I60" t="str">
            <v/>
          </cell>
        </row>
        <row r="61">
          <cell r="I61" t="str">
            <v/>
          </cell>
        </row>
        <row r="62">
          <cell r="I62" t="str">
            <v/>
          </cell>
        </row>
        <row r="63">
          <cell r="I63" t="str">
            <v/>
          </cell>
        </row>
        <row r="64">
          <cell r="I64" t="str">
            <v/>
          </cell>
        </row>
        <row r="69">
          <cell r="I69" t="str">
            <v/>
          </cell>
          <cell r="K69" t="str">
            <v/>
          </cell>
        </row>
        <row r="70">
          <cell r="I70" t="str">
            <v/>
          </cell>
          <cell r="K70" t="str">
            <v/>
          </cell>
        </row>
        <row r="71">
          <cell r="I71" t="str">
            <v/>
          </cell>
          <cell r="K71" t="str">
            <v/>
          </cell>
        </row>
        <row r="77">
          <cell r="I77" t="str">
            <v/>
          </cell>
          <cell r="K77" t="str">
            <v/>
          </cell>
        </row>
        <row r="78">
          <cell r="I78" t="str">
            <v/>
          </cell>
          <cell r="K78" t="str">
            <v/>
          </cell>
        </row>
        <row r="79">
          <cell r="I79" t="str">
            <v/>
          </cell>
          <cell r="K79" t="str">
            <v/>
          </cell>
        </row>
        <row r="80">
          <cell r="I80" t="str">
            <v/>
          </cell>
          <cell r="K80" t="str">
            <v/>
          </cell>
        </row>
        <row r="81">
          <cell r="I81" t="str">
            <v/>
          </cell>
          <cell r="K81" t="str">
            <v/>
          </cell>
        </row>
        <row r="82">
          <cell r="I82" t="str">
            <v/>
          </cell>
          <cell r="K82" t="str">
            <v/>
          </cell>
        </row>
        <row r="83">
          <cell r="I83" t="str">
            <v/>
          </cell>
          <cell r="K83" t="str">
            <v/>
          </cell>
        </row>
        <row r="84">
          <cell r="I84" t="str">
            <v/>
          </cell>
          <cell r="K84" t="str">
            <v/>
          </cell>
        </row>
        <row r="85">
          <cell r="I85" t="str">
            <v/>
          </cell>
          <cell r="K85" t="str">
            <v/>
          </cell>
        </row>
        <row r="86">
          <cell r="I86" t="str">
            <v/>
          </cell>
          <cell r="K86" t="str">
            <v/>
          </cell>
        </row>
        <row r="87">
          <cell r="I87" t="str">
            <v/>
          </cell>
          <cell r="K87" t="str">
            <v/>
          </cell>
        </row>
        <row r="88">
          <cell r="I88" t="str">
            <v/>
          </cell>
          <cell r="K88" t="str">
            <v/>
          </cell>
        </row>
        <row r="89">
          <cell r="I89" t="str">
            <v/>
          </cell>
          <cell r="K89" t="str">
            <v/>
          </cell>
        </row>
        <row r="90">
          <cell r="I90" t="str">
            <v/>
          </cell>
          <cell r="K90" t="str">
            <v/>
          </cell>
        </row>
        <row r="91">
          <cell r="I91" t="str">
            <v/>
          </cell>
          <cell r="K91" t="str">
            <v/>
          </cell>
        </row>
        <row r="92">
          <cell r="I92" t="str">
            <v/>
          </cell>
          <cell r="K92" t="str">
            <v/>
          </cell>
        </row>
        <row r="93">
          <cell r="I93" t="str">
            <v/>
          </cell>
          <cell r="K93" t="str">
            <v/>
          </cell>
        </row>
        <row r="94">
          <cell r="I94" t="str">
            <v/>
          </cell>
          <cell r="K94" t="str">
            <v/>
          </cell>
        </row>
        <row r="95">
          <cell r="I95" t="str">
            <v/>
          </cell>
          <cell r="K95" t="str">
            <v/>
          </cell>
        </row>
        <row r="96">
          <cell r="I96" t="str">
            <v/>
          </cell>
          <cell r="K96" t="str">
            <v/>
          </cell>
        </row>
        <row r="97">
          <cell r="I97" t="str">
            <v/>
          </cell>
          <cell r="K97" t="str">
            <v/>
          </cell>
        </row>
        <row r="98">
          <cell r="I98" t="str">
            <v/>
          </cell>
          <cell r="K98" t="str">
            <v/>
          </cell>
        </row>
        <row r="103">
          <cell r="I103" t="str">
            <v/>
          </cell>
          <cell r="K103" t="str">
            <v/>
          </cell>
        </row>
        <row r="104">
          <cell r="I104" t="str">
            <v/>
          </cell>
          <cell r="K104" t="str">
            <v/>
          </cell>
        </row>
        <row r="105">
          <cell r="I105" t="str">
            <v/>
          </cell>
          <cell r="K105" t="str">
            <v/>
          </cell>
        </row>
        <row r="106">
          <cell r="I106" t="str">
            <v/>
          </cell>
          <cell r="K106" t="str">
            <v/>
          </cell>
        </row>
        <row r="107">
          <cell r="I107" t="str">
            <v/>
          </cell>
          <cell r="K107" t="str">
            <v/>
          </cell>
        </row>
        <row r="108">
          <cell r="I108" t="str">
            <v/>
          </cell>
          <cell r="K108" t="str">
            <v/>
          </cell>
        </row>
        <row r="109">
          <cell r="I109" t="str">
            <v/>
          </cell>
          <cell r="K109" t="str">
            <v/>
          </cell>
        </row>
        <row r="110">
          <cell r="I110" t="str">
            <v/>
          </cell>
          <cell r="K110" t="str">
            <v/>
          </cell>
        </row>
        <row r="111">
          <cell r="I111" t="str">
            <v/>
          </cell>
          <cell r="K111" t="str">
            <v/>
          </cell>
        </row>
        <row r="112">
          <cell r="I112" t="str">
            <v/>
          </cell>
          <cell r="K112" t="str">
            <v/>
          </cell>
        </row>
        <row r="113">
          <cell r="I113" t="str">
            <v/>
          </cell>
          <cell r="K113" t="str">
            <v/>
          </cell>
        </row>
        <row r="114">
          <cell r="I114" t="str">
            <v/>
          </cell>
          <cell r="K114" t="str">
            <v/>
          </cell>
        </row>
        <row r="115">
          <cell r="I115" t="str">
            <v/>
          </cell>
          <cell r="K115" t="str">
            <v/>
          </cell>
        </row>
        <row r="116">
          <cell r="I116" t="str">
            <v/>
          </cell>
          <cell r="K116" t="str">
            <v/>
          </cell>
        </row>
        <row r="117">
          <cell r="I117" t="str">
            <v/>
          </cell>
          <cell r="K117" t="str">
            <v/>
          </cell>
        </row>
        <row r="118">
          <cell r="I118" t="str">
            <v/>
          </cell>
          <cell r="K118" t="str">
            <v/>
          </cell>
        </row>
        <row r="119">
          <cell r="I119" t="str">
            <v/>
          </cell>
          <cell r="K119" t="str">
            <v/>
          </cell>
        </row>
        <row r="120">
          <cell r="I120" t="str">
            <v/>
          </cell>
          <cell r="K120" t="str">
            <v/>
          </cell>
        </row>
        <row r="121">
          <cell r="I121" t="str">
            <v/>
          </cell>
          <cell r="K121" t="str">
            <v/>
          </cell>
        </row>
        <row r="122">
          <cell r="I122" t="str">
            <v/>
          </cell>
          <cell r="K122" t="str">
            <v/>
          </cell>
        </row>
        <row r="123">
          <cell r="I123" t="str">
            <v/>
          </cell>
          <cell r="K123" t="str">
            <v/>
          </cell>
        </row>
        <row r="124">
          <cell r="I124" t="str">
            <v/>
          </cell>
          <cell r="K124" t="str">
            <v/>
          </cell>
        </row>
        <row r="125">
          <cell r="I125" t="str">
            <v/>
          </cell>
          <cell r="K125" t="str">
            <v/>
          </cell>
        </row>
        <row r="126">
          <cell r="I126" t="str">
            <v/>
          </cell>
          <cell r="K126" t="str">
            <v/>
          </cell>
        </row>
        <row r="127">
          <cell r="I127" t="str">
            <v/>
          </cell>
          <cell r="K127" t="str">
            <v/>
          </cell>
        </row>
        <row r="128">
          <cell r="I128" t="str">
            <v/>
          </cell>
          <cell r="K128" t="str">
            <v/>
          </cell>
        </row>
        <row r="129">
          <cell r="I129" t="str">
            <v/>
          </cell>
          <cell r="K129" t="str">
            <v/>
          </cell>
        </row>
        <row r="130">
          <cell r="I130" t="str">
            <v/>
          </cell>
          <cell r="K130" t="str">
            <v/>
          </cell>
        </row>
        <row r="131">
          <cell r="I131" t="str">
            <v/>
          </cell>
          <cell r="K131" t="str">
            <v/>
          </cell>
        </row>
        <row r="132">
          <cell r="I132" t="str">
            <v/>
          </cell>
          <cell r="K132" t="str">
            <v/>
          </cell>
        </row>
        <row r="137">
          <cell r="I137" t="str">
            <v/>
          </cell>
          <cell r="K137" t="str">
            <v/>
          </cell>
        </row>
        <row r="138">
          <cell r="I138" t="str">
            <v/>
          </cell>
          <cell r="K138" t="str">
            <v/>
          </cell>
        </row>
        <row r="139">
          <cell r="I139" t="str">
            <v/>
          </cell>
          <cell r="K139" t="str">
            <v/>
          </cell>
        </row>
        <row r="140">
          <cell r="I140" t="str">
            <v/>
          </cell>
          <cell r="K140" t="str">
            <v/>
          </cell>
        </row>
        <row r="141">
          <cell r="I141" t="str">
            <v/>
          </cell>
          <cell r="K141" t="str">
            <v/>
          </cell>
        </row>
        <row r="142">
          <cell r="I142" t="str">
            <v/>
          </cell>
          <cell r="K142" t="str">
            <v/>
          </cell>
        </row>
        <row r="143">
          <cell r="I143" t="str">
            <v/>
          </cell>
          <cell r="K143" t="str">
            <v/>
          </cell>
        </row>
        <row r="144">
          <cell r="I144" t="str">
            <v/>
          </cell>
          <cell r="K144" t="str">
            <v/>
          </cell>
        </row>
        <row r="145">
          <cell r="I145" t="str">
            <v/>
          </cell>
          <cell r="K145" t="str">
            <v/>
          </cell>
        </row>
        <row r="146">
          <cell r="I146" t="str">
            <v/>
          </cell>
          <cell r="K146" t="str">
            <v/>
          </cell>
        </row>
        <row r="147">
          <cell r="I147" t="str">
            <v/>
          </cell>
          <cell r="K147" t="str">
            <v/>
          </cell>
        </row>
        <row r="148">
          <cell r="I148" t="str">
            <v/>
          </cell>
          <cell r="K148" t="str">
            <v/>
          </cell>
        </row>
        <row r="149">
          <cell r="I149" t="str">
            <v/>
          </cell>
          <cell r="K149" t="str">
            <v/>
          </cell>
        </row>
        <row r="150">
          <cell r="I150" t="str">
            <v/>
          </cell>
          <cell r="K150" t="str">
            <v/>
          </cell>
        </row>
        <row r="151">
          <cell r="I151" t="str">
            <v/>
          </cell>
          <cell r="K151" t="str">
            <v/>
          </cell>
        </row>
        <row r="152">
          <cell r="I152" t="str">
            <v/>
          </cell>
          <cell r="K152" t="str">
            <v/>
          </cell>
        </row>
        <row r="153">
          <cell r="I153" t="str">
            <v/>
          </cell>
          <cell r="K153" t="str">
            <v/>
          </cell>
        </row>
        <row r="154">
          <cell r="I154" t="str">
            <v/>
          </cell>
          <cell r="K154" t="str">
            <v/>
          </cell>
        </row>
        <row r="155">
          <cell r="I155" t="str">
            <v/>
          </cell>
          <cell r="K155" t="str">
            <v/>
          </cell>
        </row>
        <row r="156">
          <cell r="I156" t="str">
            <v/>
          </cell>
          <cell r="K156" t="str">
            <v/>
          </cell>
        </row>
        <row r="157">
          <cell r="I157" t="str">
            <v/>
          </cell>
          <cell r="K157" t="str">
            <v/>
          </cell>
        </row>
        <row r="158">
          <cell r="I158" t="str">
            <v/>
          </cell>
          <cell r="K158" t="str">
            <v/>
          </cell>
        </row>
        <row r="159">
          <cell r="I159" t="str">
            <v/>
          </cell>
          <cell r="K159" t="str">
            <v/>
          </cell>
        </row>
        <row r="160">
          <cell r="I160" t="str">
            <v/>
          </cell>
          <cell r="K160" t="str">
            <v/>
          </cell>
        </row>
        <row r="161">
          <cell r="I161" t="str">
            <v/>
          </cell>
          <cell r="K161" t="str">
            <v/>
          </cell>
        </row>
        <row r="162">
          <cell r="I162" t="str">
            <v/>
          </cell>
          <cell r="K162" t="str">
            <v/>
          </cell>
        </row>
        <row r="163">
          <cell r="I163" t="str">
            <v/>
          </cell>
          <cell r="K163" t="str">
            <v/>
          </cell>
        </row>
        <row r="164">
          <cell r="I164" t="str">
            <v/>
          </cell>
          <cell r="K164" t="str">
            <v/>
          </cell>
        </row>
        <row r="165">
          <cell r="I165" t="str">
            <v/>
          </cell>
          <cell r="K165" t="str">
            <v/>
          </cell>
        </row>
        <row r="166">
          <cell r="I166" t="str">
            <v/>
          </cell>
          <cell r="K166" t="str">
            <v/>
          </cell>
        </row>
        <row r="171">
          <cell r="I171" t="str">
            <v/>
          </cell>
          <cell r="K171" t="str">
            <v/>
          </cell>
        </row>
        <row r="172">
          <cell r="I172" t="str">
            <v/>
          </cell>
          <cell r="K172" t="str">
            <v/>
          </cell>
        </row>
        <row r="173">
          <cell r="I173" t="str">
            <v/>
          </cell>
          <cell r="K173" t="str">
            <v/>
          </cell>
        </row>
        <row r="174">
          <cell r="I174" t="str">
            <v/>
          </cell>
          <cell r="K174" t="str">
            <v/>
          </cell>
        </row>
        <row r="175">
          <cell r="I175" t="str">
            <v/>
          </cell>
          <cell r="K175" t="str">
            <v/>
          </cell>
        </row>
        <row r="176">
          <cell r="I176" t="str">
            <v/>
          </cell>
          <cell r="K176" t="str">
            <v/>
          </cell>
        </row>
        <row r="177">
          <cell r="I177" t="str">
            <v/>
          </cell>
          <cell r="K177" t="str">
            <v/>
          </cell>
        </row>
        <row r="178">
          <cell r="I178" t="str">
            <v/>
          </cell>
          <cell r="K178" t="str">
            <v/>
          </cell>
        </row>
        <row r="179">
          <cell r="I179" t="str">
            <v/>
          </cell>
          <cell r="K179" t="str">
            <v/>
          </cell>
        </row>
        <row r="180">
          <cell r="I180" t="str">
            <v/>
          </cell>
          <cell r="K180" t="str">
            <v/>
          </cell>
        </row>
        <row r="181">
          <cell r="I181" t="str">
            <v/>
          </cell>
          <cell r="K181" t="str">
            <v/>
          </cell>
        </row>
        <row r="182">
          <cell r="I182" t="str">
            <v/>
          </cell>
          <cell r="K182" t="str">
            <v/>
          </cell>
        </row>
        <row r="183">
          <cell r="I183" t="str">
            <v/>
          </cell>
          <cell r="K183" t="str">
            <v/>
          </cell>
        </row>
        <row r="184">
          <cell r="I184" t="str">
            <v/>
          </cell>
          <cell r="K184" t="str">
            <v/>
          </cell>
        </row>
        <row r="185">
          <cell r="I185" t="str">
            <v/>
          </cell>
          <cell r="K185" t="str">
            <v/>
          </cell>
        </row>
        <row r="186">
          <cell r="I186" t="str">
            <v/>
          </cell>
          <cell r="K186" t="str">
            <v/>
          </cell>
        </row>
        <row r="187">
          <cell r="I187" t="str">
            <v/>
          </cell>
          <cell r="K187" t="str">
            <v/>
          </cell>
        </row>
        <row r="188">
          <cell r="I188" t="str">
            <v/>
          </cell>
          <cell r="K188" t="str">
            <v/>
          </cell>
        </row>
        <row r="189">
          <cell r="I189" t="str">
            <v/>
          </cell>
          <cell r="K189" t="str">
            <v/>
          </cell>
        </row>
        <row r="190">
          <cell r="I190" t="str">
            <v/>
          </cell>
          <cell r="K190" t="str">
            <v/>
          </cell>
        </row>
        <row r="191">
          <cell r="I191" t="str">
            <v/>
          </cell>
          <cell r="K191" t="str">
            <v/>
          </cell>
        </row>
        <row r="192">
          <cell r="I192" t="str">
            <v/>
          </cell>
          <cell r="K192" t="str">
            <v/>
          </cell>
        </row>
        <row r="193">
          <cell r="I193" t="str">
            <v/>
          </cell>
          <cell r="K193" t="str">
            <v/>
          </cell>
        </row>
        <row r="194">
          <cell r="I194" t="str">
            <v/>
          </cell>
          <cell r="K194" t="str">
            <v/>
          </cell>
        </row>
        <row r="195">
          <cell r="I195" t="str">
            <v/>
          </cell>
          <cell r="K195" t="str">
            <v/>
          </cell>
        </row>
        <row r="196">
          <cell r="I196" t="str">
            <v/>
          </cell>
          <cell r="K196" t="str">
            <v/>
          </cell>
        </row>
        <row r="197">
          <cell r="I197" t="str">
            <v/>
          </cell>
          <cell r="K197" t="str">
            <v/>
          </cell>
        </row>
        <row r="198">
          <cell r="I198" t="str">
            <v/>
          </cell>
          <cell r="K198" t="str">
            <v/>
          </cell>
        </row>
        <row r="199">
          <cell r="I199" t="str">
            <v/>
          </cell>
          <cell r="K199" t="str">
            <v/>
          </cell>
        </row>
        <row r="200">
          <cell r="I200" t="str">
            <v/>
          </cell>
          <cell r="K200" t="str">
            <v/>
          </cell>
        </row>
        <row r="205">
          <cell r="I205" t="str">
            <v/>
          </cell>
          <cell r="K205" t="str">
            <v/>
          </cell>
        </row>
        <row r="206">
          <cell r="I206" t="str">
            <v/>
          </cell>
          <cell r="K206" t="str">
            <v/>
          </cell>
        </row>
        <row r="207">
          <cell r="I207" t="str">
            <v/>
          </cell>
          <cell r="K207" t="str">
            <v/>
          </cell>
        </row>
        <row r="208">
          <cell r="I208" t="str">
            <v/>
          </cell>
          <cell r="K208" t="str">
            <v/>
          </cell>
        </row>
        <row r="209">
          <cell r="I209" t="str">
            <v/>
          </cell>
          <cell r="K209" t="str">
            <v/>
          </cell>
        </row>
        <row r="210">
          <cell r="I210" t="str">
            <v/>
          </cell>
          <cell r="K210" t="str">
            <v/>
          </cell>
        </row>
        <row r="211">
          <cell r="I211" t="str">
            <v/>
          </cell>
          <cell r="K211" t="str">
            <v/>
          </cell>
        </row>
        <row r="212">
          <cell r="I212" t="str">
            <v/>
          </cell>
          <cell r="K212" t="str">
            <v/>
          </cell>
        </row>
        <row r="213">
          <cell r="I213" t="str">
            <v/>
          </cell>
          <cell r="K213" t="str">
            <v/>
          </cell>
        </row>
        <row r="214">
          <cell r="I214" t="str">
            <v/>
          </cell>
          <cell r="K214" t="str">
            <v/>
          </cell>
        </row>
        <row r="215">
          <cell r="I215" t="str">
            <v/>
          </cell>
          <cell r="K215" t="str">
            <v/>
          </cell>
        </row>
        <row r="216">
          <cell r="I216" t="str">
            <v/>
          </cell>
          <cell r="K216" t="str">
            <v/>
          </cell>
        </row>
        <row r="217">
          <cell r="I217" t="str">
            <v/>
          </cell>
          <cell r="K217" t="str">
            <v/>
          </cell>
        </row>
        <row r="218">
          <cell r="I218" t="str">
            <v/>
          </cell>
          <cell r="K218" t="str">
            <v/>
          </cell>
        </row>
        <row r="219">
          <cell r="I219" t="str">
            <v/>
          </cell>
          <cell r="K219" t="str">
            <v/>
          </cell>
        </row>
        <row r="220">
          <cell r="I220" t="str">
            <v/>
          </cell>
          <cell r="K220" t="str">
            <v/>
          </cell>
        </row>
        <row r="221">
          <cell r="I221" t="str">
            <v/>
          </cell>
          <cell r="K221" t="str">
            <v/>
          </cell>
        </row>
        <row r="222">
          <cell r="I222" t="str">
            <v/>
          </cell>
          <cell r="K222" t="str">
            <v/>
          </cell>
        </row>
        <row r="223">
          <cell r="I223" t="str">
            <v/>
          </cell>
          <cell r="K223" t="str">
            <v/>
          </cell>
        </row>
        <row r="224">
          <cell r="I224" t="str">
            <v/>
          </cell>
          <cell r="K224" t="str">
            <v/>
          </cell>
        </row>
        <row r="225">
          <cell r="I225" t="str">
            <v/>
          </cell>
          <cell r="K225" t="str">
            <v/>
          </cell>
        </row>
        <row r="226">
          <cell r="I226" t="str">
            <v/>
          </cell>
          <cell r="K226" t="str">
            <v/>
          </cell>
        </row>
        <row r="227">
          <cell r="I227" t="str">
            <v/>
          </cell>
          <cell r="K227" t="str">
            <v/>
          </cell>
        </row>
        <row r="228">
          <cell r="I228" t="str">
            <v/>
          </cell>
          <cell r="K228" t="str">
            <v/>
          </cell>
        </row>
        <row r="229">
          <cell r="I229" t="str">
            <v/>
          </cell>
          <cell r="K229" t="str">
            <v/>
          </cell>
        </row>
        <row r="230">
          <cell r="I230" t="str">
            <v/>
          </cell>
          <cell r="K230" t="str">
            <v/>
          </cell>
        </row>
        <row r="231">
          <cell r="I231" t="str">
            <v/>
          </cell>
          <cell r="K231" t="str">
            <v/>
          </cell>
        </row>
        <row r="232">
          <cell r="I232" t="str">
            <v/>
          </cell>
          <cell r="K232" t="str">
            <v/>
          </cell>
        </row>
        <row r="233">
          <cell r="I233" t="str">
            <v/>
          </cell>
          <cell r="K233" t="str">
            <v/>
          </cell>
        </row>
        <row r="234">
          <cell r="I234" t="str">
            <v/>
          </cell>
          <cell r="K234" t="str">
            <v/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E08F2-EC43-4E1F-B23F-6147A6044A04}">
  <dimension ref="A1:CW241"/>
  <sheetViews>
    <sheetView showGridLines="0" tabSelected="1" workbookViewId="0">
      <selection activeCell="V5" sqref="V5"/>
    </sheetView>
  </sheetViews>
  <sheetFormatPr baseColWidth="10" defaultColWidth="5.42578125" defaultRowHeight="12.75" x14ac:dyDescent="0.2"/>
  <cols>
    <col min="1" max="1" width="8.5703125" style="156" customWidth="1"/>
    <col min="2" max="2" width="7" style="156" customWidth="1"/>
    <col min="3" max="3" width="6" style="156" customWidth="1"/>
    <col min="4" max="4" width="5.28515625" style="156" customWidth="1"/>
    <col min="5" max="5" width="5.140625" style="156" customWidth="1"/>
    <col min="6" max="6" width="4.85546875" style="156" customWidth="1"/>
    <col min="7" max="7" width="4.7109375" style="156" customWidth="1"/>
    <col min="8" max="8" width="5.42578125" style="156"/>
    <col min="9" max="9" width="5.140625" style="156" customWidth="1"/>
    <col min="10" max="11" width="6" style="7" customWidth="1"/>
    <col min="12" max="12" width="8.85546875" style="156" customWidth="1"/>
    <col min="13" max="13" width="6.7109375" style="156" customWidth="1"/>
    <col min="14" max="16" width="6.28515625" style="156" customWidth="1"/>
    <col min="17" max="17" width="6.7109375" style="156" customWidth="1"/>
    <col min="18" max="18" width="6" style="156" customWidth="1"/>
    <col min="19" max="19" width="13.5703125" style="156" customWidth="1"/>
    <col min="20" max="20" width="12.140625" style="163" customWidth="1"/>
    <col min="21" max="21" width="7" style="157" customWidth="1"/>
    <col min="22" max="22" width="6" style="157" customWidth="1"/>
    <col min="23" max="23" width="5.140625" style="157" customWidth="1"/>
    <col min="24" max="24" width="4.85546875" style="157" customWidth="1"/>
    <col min="25" max="27" width="14.7109375" style="181" customWidth="1"/>
    <col min="28" max="28" width="7" style="181" customWidth="1"/>
    <col min="29" max="29" width="7.7109375" style="181" customWidth="1"/>
    <col min="30" max="30" width="8.85546875" style="157" customWidth="1"/>
    <col min="31" max="31" width="8.140625" style="157" customWidth="1"/>
    <col min="32" max="34" width="6.28515625" style="157" customWidth="1"/>
    <col min="35" max="35" width="6.7109375" style="157" customWidth="1"/>
    <col min="36" max="36" width="14.7109375" style="157" customWidth="1"/>
    <col min="37" max="37" width="5.85546875" style="157" customWidth="1"/>
    <col min="38" max="38" width="5" style="157" customWidth="1"/>
    <col min="39" max="39" width="14.42578125" style="157" customWidth="1"/>
    <col min="40" max="40" width="14.42578125" style="156" customWidth="1"/>
    <col min="41" max="41" width="14.42578125" style="157" customWidth="1"/>
    <col min="42" max="42" width="5.140625" style="157" customWidth="1"/>
    <col min="43" max="43" width="4.85546875" style="157" customWidth="1"/>
    <col min="44" max="44" width="4.7109375" style="157" customWidth="1"/>
    <col min="45" max="45" width="5.42578125" style="157"/>
    <col min="46" max="46" width="5.140625" style="157" customWidth="1"/>
    <col min="47" max="47" width="6" style="181" customWidth="1"/>
    <col min="48" max="48" width="8.85546875" style="157" customWidth="1"/>
    <col min="49" max="49" width="6.7109375" style="157" customWidth="1"/>
    <col min="50" max="51" width="6.28515625" style="157" customWidth="1"/>
    <col min="52" max="52" width="6.7109375" style="157" customWidth="1"/>
    <col min="53" max="53" width="6" style="157" customWidth="1"/>
    <col min="54" max="54" width="14.85546875" style="156" customWidth="1"/>
    <col min="55" max="56" width="5.42578125" style="156"/>
    <col min="57" max="57" width="16" style="156" customWidth="1"/>
    <col min="58" max="59" width="5.42578125" style="156"/>
    <col min="60" max="60" width="14.42578125" style="157" customWidth="1"/>
    <col min="61" max="61" width="5.140625" style="157" customWidth="1"/>
    <col min="62" max="62" width="4.85546875" style="157" customWidth="1"/>
    <col min="63" max="63" width="4.7109375" style="157" customWidth="1"/>
    <col min="64" max="64" width="5.42578125" style="157"/>
    <col min="65" max="65" width="5.140625" style="157" customWidth="1"/>
    <col min="66" max="66" width="6" style="181" customWidth="1"/>
    <col min="67" max="67" width="8.85546875" style="157" customWidth="1"/>
    <col min="68" max="68" width="6.7109375" style="157" customWidth="1"/>
    <col min="69" max="70" width="6.28515625" style="157" customWidth="1"/>
    <col min="71" max="71" width="6.7109375" style="157" customWidth="1"/>
    <col min="72" max="72" width="6" style="157" customWidth="1"/>
    <col min="73" max="73" width="14.85546875" style="156" customWidth="1"/>
    <col min="74" max="75" width="5.42578125" style="156"/>
    <col min="76" max="76" width="16" style="156" customWidth="1"/>
    <col min="77" max="77" width="10.28515625" style="156" bestFit="1" customWidth="1"/>
    <col min="78" max="79" width="5.42578125" style="156"/>
    <col min="80" max="83" width="11.28515625" style="158" customWidth="1"/>
    <col min="84" max="84" width="5.42578125" style="159"/>
    <col min="85" max="101" width="5.42578125" style="156"/>
    <col min="102" max="16384" width="5.42578125" style="160"/>
  </cols>
  <sheetData>
    <row r="1" spans="1:72" ht="13.5" customHeight="1" x14ac:dyDescent="0.2">
      <c r="A1" s="201"/>
      <c r="B1" s="201"/>
      <c r="C1" s="201"/>
      <c r="D1" s="202" t="s">
        <v>29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202" t="s">
        <v>30</v>
      </c>
      <c r="S1" s="35"/>
    </row>
    <row r="2" spans="1:72" ht="13.5" customHeight="1" x14ac:dyDescent="0.2">
      <c r="A2" s="201"/>
      <c r="B2" s="201"/>
      <c r="C2" s="201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72" ht="13.5" customHeight="1" x14ac:dyDescent="0.2">
      <c r="A3" s="201"/>
      <c r="B3" s="201"/>
      <c r="C3" s="201"/>
      <c r="D3" s="202" t="s">
        <v>27</v>
      </c>
      <c r="E3" s="35"/>
      <c r="F3" s="35"/>
      <c r="G3" s="35"/>
      <c r="H3" s="35"/>
      <c r="I3" s="35"/>
      <c r="J3" s="35"/>
      <c r="K3" s="35"/>
      <c r="L3" s="202" t="s">
        <v>28</v>
      </c>
      <c r="M3" s="35"/>
      <c r="N3" s="35"/>
      <c r="O3" s="35"/>
      <c r="P3" s="35"/>
      <c r="Q3" s="35"/>
      <c r="R3" s="35" t="s">
        <v>26</v>
      </c>
      <c r="S3" s="35"/>
    </row>
    <row r="4" spans="1:72" ht="13.5" customHeight="1" x14ac:dyDescent="0.2">
      <c r="A4" s="201"/>
      <c r="B4" s="201"/>
      <c r="C4" s="201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1:72" ht="5.0999999999999996" customHeight="1" x14ac:dyDescent="0.2"/>
    <row r="6" spans="1:72" ht="30.75" customHeight="1" x14ac:dyDescent="0.2">
      <c r="A6" s="198" t="s">
        <v>0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"/>
      <c r="U6" s="2"/>
      <c r="V6" s="2"/>
      <c r="W6" s="2"/>
      <c r="X6" s="2"/>
      <c r="Y6" s="187" t="s">
        <v>1</v>
      </c>
      <c r="Z6" s="188" t="str">
        <f>+CONCATENATE("+EMP / TOLERANCIA",$I$17)</f>
        <v>+EMP / TOLERANCIA</v>
      </c>
      <c r="AA6" s="188" t="str">
        <f>+CONCATENATE("-EMP / TOLERANCIA",$I$17)</f>
        <v>-EMP / TOLERANCIA</v>
      </c>
      <c r="AB6" s="2"/>
      <c r="AC6" s="2"/>
      <c r="AD6" s="2"/>
      <c r="AE6" s="2"/>
      <c r="AF6" s="2"/>
      <c r="AG6" s="2"/>
      <c r="AH6" s="2"/>
      <c r="AI6" s="2"/>
      <c r="AJ6" s="3"/>
      <c r="AK6" s="2"/>
      <c r="AL6" s="2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156"/>
      <c r="BM6" s="156"/>
      <c r="BN6" s="156"/>
      <c r="BO6" s="156"/>
      <c r="BP6" s="156"/>
      <c r="BQ6" s="156"/>
      <c r="BT6" s="156"/>
    </row>
    <row r="7" spans="1:72" ht="27.75" customHeight="1" x14ac:dyDescent="0.2">
      <c r="A7" s="198"/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"/>
      <c r="U7" s="2"/>
      <c r="V7" s="2"/>
      <c r="W7" s="2"/>
      <c r="X7" s="2"/>
      <c r="Y7" s="189">
        <f>IF($T$39=MAX($T$39,$T$73,$T$107,$T$141,$T$175,$T$209),A40,IF($T$73=MAX($T$39,$T$73,$T$107,$T$141,$T$175,$T$209),A74,IF($T$107=MAX($T$39,$T$73,$T$107,$T$141,$T$175,$T$209),A108,IF($T$141=MAX($T$39,$T$73,$T$107,$T$141,$T$175,$T$209),A142,IF($T$175=MAX($T$39,$T$73,$T$107,$T$141,$T$175,$T$209),A176,IF($T$209=MAX($T$39,$T$73,$T$107,$T$141,$T$175,$T$209),A210))))))</f>
        <v>0</v>
      </c>
      <c r="Z7" s="189">
        <f>IF($T$39=MAX($T$39,$T$73,$T$107,$T$141,$T$175,$T$209),M40,IF($T$73=MAX($T$39,$T$73,$T$107,$T$141,$T$175,$T$209),M74,IF($T$107=MAX($T$39,$T$73,$T$107,$T$141,$T$175,$T$209),M108,IF($T$141=MAX($T$39,$T$73,$T$107,$T$141,$T$175,$T$209),M142,IF($T$175=MAX($T$39,$T$73,$T$107,$T$141,$T$175,$T$209),M176,IF($T$209=MAX($T$39,$T$73,$T$107,$T$141,$T$175,$T$209),M210))))))</f>
        <v>0</v>
      </c>
      <c r="AA7" s="189">
        <f>-Z7</f>
        <v>0</v>
      </c>
      <c r="AB7" s="5"/>
      <c r="AC7" s="5"/>
      <c r="AD7" s="5"/>
      <c r="AE7" s="5"/>
      <c r="AF7" s="5"/>
      <c r="AG7" s="5"/>
      <c r="AH7" s="5"/>
      <c r="AI7" s="2"/>
      <c r="AJ7" s="6"/>
      <c r="AK7" s="2"/>
      <c r="AL7" s="2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156"/>
      <c r="BM7" s="156"/>
      <c r="BN7" s="156"/>
      <c r="BO7" s="156"/>
      <c r="BP7" s="156"/>
      <c r="BQ7" s="156"/>
      <c r="BT7" s="156"/>
    </row>
    <row r="8" spans="1:72" ht="18" customHeight="1" x14ac:dyDescent="0.2">
      <c r="A8" s="161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Y8" s="189">
        <f t="shared" ref="Y8:Y36" si="0">IF(OR(A41=0,ISBLANK(A41)),(Y7),IF($T$39=MAX($T$39,$T$73,$T$107,$T$141,$T$175,$T$209),A41,IF($T$73=MAX($T$39,$T$73,$T$107,$T$141,$T$175,$T$209),A75,IF($T$107=MAX($T$39,$T$73,$T$107,$T$141,$T$175,$T$209),A109,IF($T$141=MAX($T$39,$T$73,$T$107,$T$141,$T$175,$T$209),A143,IF($T$175=MAX($T$39,$T$73,$T$107,$T$141,$T$175,$T$209),A177,IF($T$209=MAX($T$39,$T$73,$T$107,$T$141,$T$175,$T$209),A211)))))))</f>
        <v>0</v>
      </c>
      <c r="Z8" s="189">
        <f t="shared" ref="Z8:Z36" si="1">IF(Y8=Y7,Z7,IF($T$39=MAX($T$39,$T$73,$T$107,$T$141,$T$175,$T$209),M41,IF($T$73=MAX($T$39,$T$73,$T$107,$T$141,$T$175,$T$209),M75,IF($T$107=MAX($T$39,$T$73,$T$107,$T$141,$T$175,$T$209),M109,IF($T$141=MAX($T$39,$T$73,$T$107,$T$141,$T$175,$T$209),M143,IF($T$175=MAX($T$39,$T$73,$T$107,$T$141,$T$175,$T$209),M177,IF($T$209=MAX($T$39,$T$73,$T$107,$T$141,$T$175,$T$209),M211)))))))</f>
        <v>0</v>
      </c>
      <c r="AA8" s="189">
        <f t="shared" ref="AA8:AA35" si="2">-Z8</f>
        <v>0</v>
      </c>
      <c r="AB8" s="157"/>
      <c r="AC8" s="157"/>
      <c r="AJ8" s="6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156"/>
      <c r="BM8" s="7"/>
      <c r="BN8" s="156"/>
      <c r="BO8" s="156"/>
      <c r="BP8" s="156"/>
      <c r="BQ8" s="156"/>
      <c r="BT8" s="156"/>
    </row>
    <row r="9" spans="1:72" ht="53.25" customHeight="1" x14ac:dyDescent="0.2">
      <c r="A9" s="8" t="s">
        <v>2</v>
      </c>
      <c r="B9" s="8"/>
      <c r="C9" s="8"/>
      <c r="D9" s="9"/>
      <c r="E9" s="11"/>
      <c r="F9" s="11"/>
      <c r="G9" s="11"/>
      <c r="H9" s="11"/>
      <c r="I9" s="11"/>
      <c r="J9" s="11"/>
      <c r="N9" s="10" t="s">
        <v>3</v>
      </c>
      <c r="O9" s="10"/>
      <c r="P9" s="11"/>
      <c r="Q9" s="11"/>
      <c r="R9" s="11"/>
      <c r="T9" s="12"/>
      <c r="U9" s="13"/>
      <c r="V9" s="13"/>
      <c r="W9" s="14"/>
      <c r="X9" s="14"/>
      <c r="Y9" s="189">
        <f t="shared" si="0"/>
        <v>0</v>
      </c>
      <c r="Z9" s="189">
        <f t="shared" si="1"/>
        <v>0</v>
      </c>
      <c r="AA9" s="189">
        <f t="shared" si="2"/>
        <v>0</v>
      </c>
      <c r="AB9" s="157"/>
      <c r="AC9" s="13"/>
      <c r="AD9" s="13"/>
      <c r="AE9" s="14"/>
      <c r="AF9" s="14"/>
      <c r="AG9" s="14"/>
      <c r="AI9" s="13"/>
      <c r="AJ9" s="6"/>
      <c r="AK9" s="13"/>
      <c r="AL9" s="1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156"/>
      <c r="BM9" s="7"/>
      <c r="BN9" s="156"/>
      <c r="BO9" s="156"/>
      <c r="BP9" s="10"/>
      <c r="BQ9" s="15"/>
      <c r="BR9" s="14"/>
      <c r="BS9" s="14"/>
      <c r="BT9" s="156"/>
    </row>
    <row r="10" spans="1:72" x14ac:dyDescent="0.2">
      <c r="Y10" s="189">
        <f t="shared" si="0"/>
        <v>0</v>
      </c>
      <c r="Z10" s="189">
        <f t="shared" si="1"/>
        <v>0</v>
      </c>
      <c r="AA10" s="189">
        <f t="shared" si="2"/>
        <v>0</v>
      </c>
      <c r="AB10" s="157"/>
      <c r="AC10" s="157"/>
      <c r="AJ10" s="6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156"/>
      <c r="BM10" s="7"/>
      <c r="BN10" s="156"/>
      <c r="BO10" s="156"/>
      <c r="BP10" s="156"/>
      <c r="BQ10" s="156"/>
      <c r="BT10" s="156"/>
    </row>
    <row r="11" spans="1:72" ht="24" customHeight="1" x14ac:dyDescent="0.2">
      <c r="A11" s="16" t="s">
        <v>4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8"/>
      <c r="T11" s="19"/>
      <c r="U11" s="5"/>
      <c r="V11" s="5"/>
      <c r="W11" s="5"/>
      <c r="X11" s="5"/>
      <c r="Y11" s="189">
        <f t="shared" si="0"/>
        <v>0</v>
      </c>
      <c r="Z11" s="189">
        <f t="shared" si="1"/>
        <v>0</v>
      </c>
      <c r="AA11" s="189">
        <f t="shared" si="2"/>
        <v>0</v>
      </c>
      <c r="AB11" s="5"/>
      <c r="AC11" s="5"/>
      <c r="AD11" s="5"/>
      <c r="AE11" s="5"/>
      <c r="AF11" s="5"/>
      <c r="AG11" s="5"/>
      <c r="AH11" s="5"/>
      <c r="AJ11" s="6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156"/>
      <c r="BM11" s="156"/>
      <c r="BN11" s="156"/>
      <c r="BO11" s="156"/>
      <c r="BP11" s="156"/>
      <c r="BQ11" s="156"/>
      <c r="BT11" s="156"/>
    </row>
    <row r="12" spans="1:72" ht="11.25" customHeight="1" x14ac:dyDescent="0.2">
      <c r="A12" s="164"/>
      <c r="B12" s="43"/>
      <c r="C12" s="165"/>
      <c r="D12" s="165"/>
      <c r="E12" s="165"/>
      <c r="F12" s="165"/>
      <c r="G12" s="165"/>
      <c r="H12" s="165"/>
      <c r="I12" s="165"/>
      <c r="J12" s="165"/>
      <c r="K12" s="43"/>
      <c r="L12" s="43"/>
      <c r="M12" s="43"/>
      <c r="N12" s="43"/>
      <c r="O12" s="43"/>
      <c r="P12" s="43"/>
      <c r="Q12" s="43"/>
      <c r="R12" s="43"/>
      <c r="S12" s="43"/>
      <c r="T12" s="40"/>
      <c r="U12" s="41"/>
      <c r="V12" s="41"/>
      <c r="W12" s="41"/>
      <c r="X12" s="41"/>
      <c r="Y12" s="189">
        <f t="shared" si="0"/>
        <v>0</v>
      </c>
      <c r="Z12" s="189">
        <f t="shared" si="1"/>
        <v>0</v>
      </c>
      <c r="AA12" s="189">
        <f t="shared" si="2"/>
        <v>0</v>
      </c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2"/>
      <c r="BM12" s="42"/>
      <c r="BN12" s="42"/>
      <c r="BO12" s="42"/>
      <c r="BP12" s="42"/>
      <c r="BQ12" s="42"/>
      <c r="BR12" s="41"/>
      <c r="BS12" s="41"/>
      <c r="BT12" s="156"/>
    </row>
    <row r="13" spans="1:72" ht="19.5" customHeight="1" x14ac:dyDescent="0.2">
      <c r="A13" s="20" t="s">
        <v>5</v>
      </c>
      <c r="B13" s="9"/>
      <c r="C13" s="21"/>
      <c r="D13" s="21"/>
      <c r="E13" s="21"/>
      <c r="F13" s="21"/>
      <c r="G13" s="21"/>
      <c r="H13" s="21"/>
      <c r="I13" s="21"/>
      <c r="J13" s="21"/>
      <c r="K13" s="42"/>
      <c r="L13" s="8" t="s">
        <v>6</v>
      </c>
      <c r="M13" s="9"/>
      <c r="N13" s="22"/>
      <c r="O13" s="23"/>
      <c r="P13" s="23"/>
      <c r="Q13" s="23"/>
      <c r="R13" s="23"/>
      <c r="S13" s="24"/>
      <c r="T13" s="12"/>
      <c r="U13" s="13"/>
      <c r="V13" s="13"/>
      <c r="W13" s="13"/>
      <c r="X13" s="13"/>
      <c r="Y13" s="189">
        <f t="shared" si="0"/>
        <v>0</v>
      </c>
      <c r="Z13" s="189">
        <f t="shared" si="1"/>
        <v>0</v>
      </c>
      <c r="AA13" s="189">
        <f t="shared" si="2"/>
        <v>0</v>
      </c>
      <c r="AB13" s="13"/>
      <c r="AC13" s="25"/>
      <c r="AD13" s="25"/>
      <c r="AE13" s="25"/>
      <c r="AF13" s="25"/>
      <c r="AG13" s="25"/>
      <c r="AH13" s="25"/>
      <c r="AI13" s="13"/>
      <c r="AJ13" s="13"/>
      <c r="AK13" s="13"/>
      <c r="AL13" s="1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10"/>
      <c r="BM13" s="10"/>
      <c r="BN13" s="10"/>
      <c r="BO13" s="10"/>
      <c r="BP13" s="156"/>
      <c r="BQ13" s="156"/>
      <c r="BT13" s="156"/>
    </row>
    <row r="14" spans="1:72" ht="19.5" customHeight="1" x14ac:dyDescent="0.2">
      <c r="A14" s="20" t="s">
        <v>7</v>
      </c>
      <c r="B14" s="9"/>
      <c r="C14" s="21"/>
      <c r="D14" s="21"/>
      <c r="E14" s="21"/>
      <c r="F14" s="21"/>
      <c r="G14" s="21"/>
      <c r="H14" s="21"/>
      <c r="I14" s="21"/>
      <c r="J14" s="21"/>
      <c r="K14" s="42"/>
      <c r="L14" s="8" t="s">
        <v>31</v>
      </c>
      <c r="M14" s="9"/>
      <c r="N14" s="26"/>
      <c r="O14" s="27"/>
      <c r="P14" s="27"/>
      <c r="Q14" s="27"/>
      <c r="R14" s="27"/>
      <c r="S14" s="28"/>
      <c r="T14" s="12"/>
      <c r="U14" s="13"/>
      <c r="V14" s="13"/>
      <c r="W14" s="13"/>
      <c r="X14" s="13"/>
      <c r="Y14" s="189">
        <f t="shared" si="0"/>
        <v>0</v>
      </c>
      <c r="Z14" s="189">
        <f t="shared" si="1"/>
        <v>0</v>
      </c>
      <c r="AA14" s="189">
        <f t="shared" si="2"/>
        <v>0</v>
      </c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10"/>
      <c r="BM14" s="10"/>
      <c r="BN14" s="10"/>
      <c r="BO14" s="10"/>
      <c r="BP14" s="156"/>
      <c r="BQ14" s="156"/>
      <c r="BT14" s="156"/>
    </row>
    <row r="15" spans="1:72" ht="19.5" customHeight="1" x14ac:dyDescent="0.2">
      <c r="A15" s="20" t="s">
        <v>8</v>
      </c>
      <c r="B15" s="9"/>
      <c r="C15" s="21"/>
      <c r="D15" s="21"/>
      <c r="E15" s="21"/>
      <c r="F15" s="21"/>
      <c r="G15" s="21"/>
      <c r="H15" s="21"/>
      <c r="I15" s="21"/>
      <c r="J15" s="21"/>
      <c r="K15" s="42"/>
      <c r="L15" s="8" t="s">
        <v>9</v>
      </c>
      <c r="M15" s="9"/>
      <c r="N15" s="22"/>
      <c r="O15" s="23"/>
      <c r="P15" s="23"/>
      <c r="Q15" s="23"/>
      <c r="R15" s="23"/>
      <c r="S15" s="24"/>
      <c r="T15" s="12"/>
      <c r="U15" s="13"/>
      <c r="V15" s="13"/>
      <c r="W15" s="13"/>
      <c r="X15" s="13"/>
      <c r="Y15" s="189">
        <f t="shared" si="0"/>
        <v>0</v>
      </c>
      <c r="Z15" s="189">
        <f t="shared" si="1"/>
        <v>0</v>
      </c>
      <c r="AA15" s="189">
        <f t="shared" si="2"/>
        <v>0</v>
      </c>
      <c r="AB15" s="13"/>
      <c r="AC15" s="25"/>
      <c r="AD15" s="25"/>
      <c r="AE15" s="25"/>
      <c r="AF15" s="25"/>
      <c r="AG15" s="25"/>
      <c r="AH15" s="25"/>
      <c r="AI15" s="13"/>
      <c r="AJ15" s="13"/>
      <c r="AK15" s="13"/>
      <c r="AL15" s="1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10"/>
      <c r="BM15" s="10"/>
      <c r="BN15" s="10"/>
      <c r="BO15" s="10"/>
      <c r="BP15" s="156"/>
      <c r="BQ15" s="156"/>
      <c r="BT15" s="156"/>
    </row>
    <row r="16" spans="1:72" ht="16.5" customHeight="1" x14ac:dyDescent="0.2">
      <c r="A16" s="29"/>
      <c r="B16" s="10"/>
      <c r="C16" s="30"/>
      <c r="D16" s="30"/>
      <c r="E16" s="30"/>
      <c r="F16" s="30"/>
      <c r="G16" s="30"/>
      <c r="H16" s="30"/>
      <c r="I16" s="30"/>
      <c r="J16" s="30"/>
      <c r="K16" s="42"/>
      <c r="L16" s="42"/>
      <c r="M16" s="42"/>
      <c r="N16" s="42"/>
      <c r="O16" s="42"/>
      <c r="P16" s="42"/>
      <c r="Q16" s="42"/>
      <c r="R16" s="42"/>
      <c r="S16" s="42"/>
      <c r="T16" s="12"/>
      <c r="U16" s="13"/>
      <c r="V16" s="13"/>
      <c r="W16" s="13"/>
      <c r="X16" s="13"/>
      <c r="Y16" s="189">
        <f t="shared" si="0"/>
        <v>0</v>
      </c>
      <c r="Z16" s="189">
        <f t="shared" si="1"/>
        <v>0</v>
      </c>
      <c r="AA16" s="189">
        <f t="shared" si="2"/>
        <v>0</v>
      </c>
      <c r="AB16" s="13"/>
      <c r="AC16" s="13"/>
      <c r="AD16" s="13"/>
      <c r="AE16" s="13"/>
      <c r="AF16" s="13"/>
      <c r="AG16" s="13"/>
      <c r="AH16" s="13"/>
      <c r="AI16" s="31"/>
      <c r="AJ16" s="31"/>
      <c r="AK16" s="31"/>
      <c r="AL16" s="31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30"/>
      <c r="BM16" s="30"/>
      <c r="BN16" s="42"/>
      <c r="BO16" s="42"/>
      <c r="BP16" s="42"/>
      <c r="BQ16" s="42"/>
      <c r="BR16" s="41"/>
      <c r="BS16" s="41"/>
      <c r="BT16" s="156"/>
    </row>
    <row r="17" spans="1:72" ht="18.75" customHeight="1" x14ac:dyDescent="0.2">
      <c r="A17" s="20" t="s">
        <v>10</v>
      </c>
      <c r="B17" s="9"/>
      <c r="C17" s="32"/>
      <c r="D17" s="33"/>
      <c r="E17" s="34"/>
      <c r="F17" s="20" t="s">
        <v>11</v>
      </c>
      <c r="G17" s="8"/>
      <c r="H17" s="8"/>
      <c r="I17" s="35"/>
      <c r="J17" s="35"/>
      <c r="K17" s="42"/>
      <c r="L17" s="36"/>
      <c r="M17" s="36"/>
      <c r="N17" s="36"/>
      <c r="O17" s="36"/>
      <c r="P17" s="36"/>
      <c r="Q17" s="36"/>
      <c r="R17" s="36"/>
      <c r="S17" s="36"/>
      <c r="T17" s="12"/>
      <c r="U17" s="13"/>
      <c r="V17" s="13"/>
      <c r="W17" s="13"/>
      <c r="X17" s="13"/>
      <c r="Y17" s="189">
        <f t="shared" si="0"/>
        <v>0</v>
      </c>
      <c r="Z17" s="189">
        <f t="shared" si="1"/>
        <v>0</v>
      </c>
      <c r="AA17" s="189">
        <f t="shared" si="2"/>
        <v>0</v>
      </c>
      <c r="AB17" s="41"/>
      <c r="AC17" s="41"/>
      <c r="AD17" s="41"/>
      <c r="AE17" s="41"/>
      <c r="AF17" s="41"/>
      <c r="AG17" s="41"/>
      <c r="AH17" s="41"/>
      <c r="AI17" s="13"/>
      <c r="AJ17" s="13"/>
      <c r="AK17" s="13"/>
      <c r="AL17" s="1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10"/>
      <c r="BM17" s="10"/>
      <c r="BN17" s="42"/>
      <c r="BO17" s="42"/>
      <c r="BP17" s="42"/>
      <c r="BQ17" s="42"/>
      <c r="BR17" s="41"/>
      <c r="BS17" s="41"/>
      <c r="BT17" s="156"/>
    </row>
    <row r="18" spans="1:72" ht="12" customHeight="1" x14ac:dyDescent="0.2">
      <c r="A18" s="37"/>
      <c r="B18" s="38"/>
      <c r="C18" s="38"/>
      <c r="D18" s="38"/>
      <c r="E18" s="38"/>
      <c r="F18" s="38"/>
      <c r="G18" s="38"/>
      <c r="H18" s="38"/>
      <c r="I18" s="38"/>
      <c r="J18" s="38"/>
      <c r="K18" s="42"/>
      <c r="L18" s="39"/>
      <c r="M18" s="39"/>
      <c r="N18" s="39"/>
      <c r="O18" s="39"/>
      <c r="P18" s="39"/>
      <c r="Q18" s="39"/>
      <c r="R18" s="39"/>
      <c r="S18" s="39"/>
      <c r="T18" s="40"/>
      <c r="U18" s="41"/>
      <c r="V18" s="41"/>
      <c r="W18" s="41"/>
      <c r="X18" s="41"/>
      <c r="Y18" s="189">
        <f t="shared" si="0"/>
        <v>0</v>
      </c>
      <c r="Z18" s="189">
        <f t="shared" si="1"/>
        <v>0</v>
      </c>
      <c r="AA18" s="189">
        <f t="shared" si="2"/>
        <v>0</v>
      </c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2"/>
      <c r="BM18" s="42"/>
      <c r="BN18" s="42"/>
      <c r="BO18" s="42"/>
      <c r="BP18" s="42"/>
      <c r="BQ18" s="42"/>
      <c r="BR18" s="41"/>
      <c r="BS18" s="41"/>
      <c r="BT18" s="156"/>
    </row>
    <row r="19" spans="1:72" ht="21" customHeight="1" x14ac:dyDescent="0.2">
      <c r="A19" s="16" t="s">
        <v>12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8"/>
      <c r="T19" s="19"/>
      <c r="U19" s="5"/>
      <c r="V19" s="5"/>
      <c r="W19" s="5"/>
      <c r="X19" s="5"/>
      <c r="Y19" s="189">
        <f t="shared" si="0"/>
        <v>0</v>
      </c>
      <c r="Z19" s="189">
        <f t="shared" si="1"/>
        <v>0</v>
      </c>
      <c r="AA19" s="189">
        <f t="shared" si="2"/>
        <v>0</v>
      </c>
      <c r="AB19" s="5"/>
      <c r="AC19" s="5"/>
      <c r="AD19" s="5"/>
      <c r="AE19" s="5"/>
      <c r="AF19" s="5"/>
      <c r="AG19" s="5"/>
      <c r="AH19" s="5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156"/>
      <c r="BM19" s="156"/>
      <c r="BN19" s="156"/>
      <c r="BO19" s="156"/>
      <c r="BP19" s="156"/>
      <c r="BQ19" s="156"/>
      <c r="BT19" s="156"/>
    </row>
    <row r="20" spans="1:72" ht="20.25" customHeight="1" x14ac:dyDescent="0.2">
      <c r="A20" s="42"/>
      <c r="B20" s="42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0"/>
      <c r="U20" s="41"/>
      <c r="V20" s="41"/>
      <c r="W20" s="41"/>
      <c r="X20" s="41"/>
      <c r="Y20" s="189">
        <f t="shared" si="0"/>
        <v>0</v>
      </c>
      <c r="Z20" s="189">
        <f t="shared" si="1"/>
        <v>0</v>
      </c>
      <c r="AA20" s="189">
        <f t="shared" si="2"/>
        <v>0</v>
      </c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2"/>
      <c r="BM20" s="42"/>
      <c r="BN20" s="42"/>
      <c r="BO20" s="42"/>
      <c r="BP20" s="42"/>
      <c r="BQ20" s="42"/>
      <c r="BR20" s="41"/>
      <c r="BS20" s="41"/>
      <c r="BT20" s="156"/>
    </row>
    <row r="21" spans="1:72" ht="23.25" customHeight="1" x14ac:dyDescent="0.2">
      <c r="A21" s="44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10"/>
      <c r="N21" s="42"/>
      <c r="O21" s="42"/>
      <c r="P21" s="42"/>
      <c r="Q21" s="42"/>
      <c r="R21" s="42"/>
      <c r="S21" s="42"/>
      <c r="T21" s="40"/>
      <c r="U21" s="41"/>
      <c r="V21" s="41"/>
      <c r="W21" s="41"/>
      <c r="X21" s="41"/>
      <c r="Y21" s="189">
        <f t="shared" si="0"/>
        <v>0</v>
      </c>
      <c r="Z21" s="189">
        <f t="shared" si="1"/>
        <v>0</v>
      </c>
      <c r="AA21" s="189">
        <f t="shared" si="2"/>
        <v>0</v>
      </c>
      <c r="AB21" s="13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2"/>
      <c r="BM21" s="42"/>
      <c r="BN21" s="42"/>
      <c r="BO21" s="10"/>
      <c r="BP21" s="42"/>
      <c r="BQ21" s="42"/>
      <c r="BR21" s="41"/>
      <c r="BS21" s="41"/>
      <c r="BT21" s="156"/>
    </row>
    <row r="22" spans="1:72" ht="23.25" customHeight="1" x14ac:dyDescent="0.2">
      <c r="A22" s="44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10"/>
      <c r="N22" s="42"/>
      <c r="O22" s="42"/>
      <c r="P22" s="42"/>
      <c r="Q22" s="42"/>
      <c r="R22" s="42"/>
      <c r="S22" s="42"/>
      <c r="T22" s="40"/>
      <c r="U22" s="41"/>
      <c r="V22" s="41"/>
      <c r="W22" s="41"/>
      <c r="X22" s="41"/>
      <c r="Y22" s="189">
        <f t="shared" si="0"/>
        <v>0</v>
      </c>
      <c r="Z22" s="189">
        <f t="shared" si="1"/>
        <v>0</v>
      </c>
      <c r="AA22" s="189">
        <f t="shared" si="2"/>
        <v>0</v>
      </c>
      <c r="AB22" s="13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2"/>
      <c r="BM22" s="42"/>
      <c r="BN22" s="42"/>
      <c r="BO22" s="10"/>
      <c r="BP22" s="42"/>
      <c r="BQ22" s="42"/>
      <c r="BR22" s="41"/>
      <c r="BS22" s="41"/>
      <c r="BT22" s="156"/>
    </row>
    <row r="23" spans="1:72" ht="24.75" customHeight="1" x14ac:dyDescent="0.2">
      <c r="A23" s="44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10"/>
      <c r="N23" s="42"/>
      <c r="O23" s="42"/>
      <c r="P23" s="42"/>
      <c r="Q23" s="42"/>
      <c r="R23" s="42"/>
      <c r="S23" s="42"/>
      <c r="T23" s="40"/>
      <c r="U23" s="41"/>
      <c r="V23" s="41"/>
      <c r="W23" s="41"/>
      <c r="X23" s="41"/>
      <c r="Y23" s="189">
        <f t="shared" si="0"/>
        <v>0</v>
      </c>
      <c r="Z23" s="189">
        <f t="shared" si="1"/>
        <v>0</v>
      </c>
      <c r="AA23" s="189">
        <f t="shared" si="2"/>
        <v>0</v>
      </c>
      <c r="AB23" s="13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2"/>
      <c r="BM23" s="42"/>
      <c r="BN23" s="42"/>
      <c r="BO23" s="10"/>
      <c r="BP23" s="42"/>
      <c r="BQ23" s="42"/>
      <c r="BR23" s="41"/>
      <c r="BS23" s="41"/>
      <c r="BT23" s="156"/>
    </row>
    <row r="24" spans="1:72" ht="24" customHeight="1" x14ac:dyDescent="0.2">
      <c r="A24" s="44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10"/>
      <c r="N24" s="42"/>
      <c r="O24" s="42"/>
      <c r="P24" s="42"/>
      <c r="Q24" s="42"/>
      <c r="R24" s="42"/>
      <c r="S24" s="42"/>
      <c r="T24" s="40"/>
      <c r="U24" s="41"/>
      <c r="V24" s="41"/>
      <c r="W24" s="41"/>
      <c r="X24" s="41"/>
      <c r="Y24" s="189">
        <f t="shared" si="0"/>
        <v>0</v>
      </c>
      <c r="Z24" s="189">
        <f t="shared" si="1"/>
        <v>0</v>
      </c>
      <c r="AA24" s="189">
        <f t="shared" si="2"/>
        <v>0</v>
      </c>
      <c r="AB24" s="13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2"/>
      <c r="BM24" s="42"/>
      <c r="BN24" s="42"/>
      <c r="BO24" s="10"/>
      <c r="BP24" s="42"/>
      <c r="BQ24" s="42"/>
      <c r="BR24" s="41"/>
      <c r="BS24" s="41"/>
      <c r="BT24" s="156"/>
    </row>
    <row r="25" spans="1:72" ht="20.25" customHeight="1" x14ac:dyDescent="0.2">
      <c r="A25" s="44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10"/>
      <c r="N25" s="42"/>
      <c r="O25" s="42"/>
      <c r="P25" s="42"/>
      <c r="Q25" s="42"/>
      <c r="R25" s="42"/>
      <c r="S25" s="42"/>
      <c r="T25" s="40"/>
      <c r="U25" s="41"/>
      <c r="V25" s="41"/>
      <c r="W25" s="41"/>
      <c r="X25" s="41"/>
      <c r="Y25" s="189">
        <f t="shared" si="0"/>
        <v>0</v>
      </c>
      <c r="Z25" s="189">
        <f t="shared" si="1"/>
        <v>0</v>
      </c>
      <c r="AA25" s="189">
        <f t="shared" si="2"/>
        <v>0</v>
      </c>
      <c r="AB25" s="13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2"/>
      <c r="BM25" s="42"/>
      <c r="BN25" s="42"/>
      <c r="BO25" s="10"/>
      <c r="BP25" s="42"/>
      <c r="BQ25" s="42"/>
      <c r="BR25" s="41"/>
      <c r="BS25" s="41"/>
      <c r="BT25" s="156"/>
    </row>
    <row r="26" spans="1:72" ht="20.25" customHeight="1" x14ac:dyDescent="0.2">
      <c r="A26" s="44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10"/>
      <c r="N26" s="42"/>
      <c r="O26" s="42"/>
      <c r="P26" s="42"/>
      <c r="Q26" s="42"/>
      <c r="R26" s="42"/>
      <c r="S26" s="42"/>
      <c r="T26" s="40"/>
      <c r="U26" s="41"/>
      <c r="V26" s="41"/>
      <c r="W26" s="41"/>
      <c r="X26" s="41"/>
      <c r="Y26" s="189">
        <f t="shared" si="0"/>
        <v>0</v>
      </c>
      <c r="Z26" s="189">
        <f t="shared" si="1"/>
        <v>0</v>
      </c>
      <c r="AA26" s="189">
        <f t="shared" si="2"/>
        <v>0</v>
      </c>
      <c r="AB26" s="13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2"/>
      <c r="BM26" s="42"/>
      <c r="BN26" s="42"/>
      <c r="BO26" s="10"/>
      <c r="BP26" s="42"/>
      <c r="BQ26" s="42"/>
      <c r="BR26" s="41"/>
      <c r="BS26" s="41"/>
      <c r="BT26" s="156"/>
    </row>
    <row r="27" spans="1:72" ht="24" customHeight="1" x14ac:dyDescent="0.2">
      <c r="A27" s="44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10"/>
      <c r="N27" s="42"/>
      <c r="O27" s="42"/>
      <c r="P27" s="42"/>
      <c r="Q27" s="42"/>
      <c r="R27" s="42"/>
      <c r="S27" s="42"/>
      <c r="T27" s="40"/>
      <c r="U27" s="41"/>
      <c r="V27" s="41"/>
      <c r="W27" s="41"/>
      <c r="X27" s="41"/>
      <c r="Y27" s="189">
        <f t="shared" si="0"/>
        <v>0</v>
      </c>
      <c r="Z27" s="189">
        <f t="shared" si="1"/>
        <v>0</v>
      </c>
      <c r="AA27" s="189">
        <f t="shared" si="2"/>
        <v>0</v>
      </c>
      <c r="AB27" s="13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2"/>
      <c r="BM27" s="42"/>
      <c r="BN27" s="42"/>
      <c r="BO27" s="10"/>
      <c r="BP27" s="42"/>
      <c r="BQ27" s="42"/>
      <c r="BR27" s="41"/>
      <c r="BS27" s="41"/>
      <c r="BT27" s="156"/>
    </row>
    <row r="28" spans="1:72" ht="24" customHeight="1" x14ac:dyDescent="0.2">
      <c r="A28" s="44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10"/>
      <c r="N28" s="42"/>
      <c r="O28" s="42"/>
      <c r="P28" s="42"/>
      <c r="Q28" s="42"/>
      <c r="R28" s="42"/>
      <c r="S28" s="42"/>
      <c r="T28" s="40"/>
      <c r="U28" s="41"/>
      <c r="V28" s="41"/>
      <c r="W28" s="41"/>
      <c r="X28" s="41"/>
      <c r="Y28" s="189">
        <f t="shared" si="0"/>
        <v>0</v>
      </c>
      <c r="Z28" s="189">
        <f t="shared" si="1"/>
        <v>0</v>
      </c>
      <c r="AA28" s="189">
        <f t="shared" si="2"/>
        <v>0</v>
      </c>
      <c r="AB28" s="13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2"/>
      <c r="BM28" s="42"/>
      <c r="BN28" s="42"/>
      <c r="BO28" s="10"/>
      <c r="BP28" s="42"/>
      <c r="BQ28" s="42"/>
      <c r="BR28" s="41"/>
      <c r="BS28" s="41"/>
      <c r="BT28" s="156"/>
    </row>
    <row r="29" spans="1:72" ht="20.25" customHeight="1" x14ac:dyDescent="0.2">
      <c r="A29" s="44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10"/>
      <c r="N29" s="42"/>
      <c r="O29" s="42"/>
      <c r="P29" s="42"/>
      <c r="Q29" s="42"/>
      <c r="R29" s="42"/>
      <c r="S29" s="42"/>
      <c r="T29" s="40"/>
      <c r="U29" s="41"/>
      <c r="V29" s="41"/>
      <c r="W29" s="41"/>
      <c r="X29" s="41"/>
      <c r="Y29" s="189">
        <f t="shared" si="0"/>
        <v>0</v>
      </c>
      <c r="Z29" s="189">
        <f t="shared" si="1"/>
        <v>0</v>
      </c>
      <c r="AA29" s="189">
        <f t="shared" si="2"/>
        <v>0</v>
      </c>
      <c r="AB29" s="13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2"/>
      <c r="BM29" s="42"/>
      <c r="BN29" s="42"/>
      <c r="BO29" s="10"/>
      <c r="BP29" s="42"/>
      <c r="BQ29" s="42"/>
      <c r="BR29" s="41"/>
      <c r="BS29" s="41"/>
      <c r="BT29" s="156"/>
    </row>
    <row r="30" spans="1:72" ht="20.25" customHeight="1" x14ac:dyDescent="0.2">
      <c r="A30" s="44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10"/>
      <c r="N30" s="42"/>
      <c r="O30" s="42"/>
      <c r="P30" s="42"/>
      <c r="Q30" s="42"/>
      <c r="R30" s="42"/>
      <c r="S30" s="42"/>
      <c r="T30" s="40"/>
      <c r="U30" s="41"/>
      <c r="V30" s="41"/>
      <c r="W30" s="41"/>
      <c r="X30" s="41"/>
      <c r="Y30" s="189">
        <f t="shared" si="0"/>
        <v>0</v>
      </c>
      <c r="Z30" s="189">
        <f t="shared" si="1"/>
        <v>0</v>
      </c>
      <c r="AA30" s="189">
        <f t="shared" si="2"/>
        <v>0</v>
      </c>
      <c r="AB30" s="13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2"/>
      <c r="BM30" s="42"/>
      <c r="BN30" s="42"/>
      <c r="BO30" s="10"/>
      <c r="BP30" s="42"/>
      <c r="BQ30" s="42"/>
      <c r="BR30" s="41"/>
      <c r="BS30" s="41"/>
      <c r="BT30" s="156"/>
    </row>
    <row r="31" spans="1:72" ht="20.25" customHeight="1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10"/>
      <c r="N31" s="42"/>
      <c r="O31" s="42"/>
      <c r="P31" s="42"/>
      <c r="Q31" s="42"/>
      <c r="R31" s="42"/>
      <c r="S31" s="42"/>
      <c r="T31" s="40"/>
      <c r="U31" s="41"/>
      <c r="V31" s="41"/>
      <c r="W31" s="41"/>
      <c r="X31" s="41"/>
      <c r="Y31" s="189">
        <f t="shared" si="0"/>
        <v>0</v>
      </c>
      <c r="Z31" s="189">
        <f t="shared" si="1"/>
        <v>0</v>
      </c>
      <c r="AA31" s="189">
        <f t="shared" si="2"/>
        <v>0</v>
      </c>
      <c r="AB31" s="13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2"/>
      <c r="BM31" s="42"/>
      <c r="BN31" s="42"/>
      <c r="BO31" s="10"/>
      <c r="BP31" s="42"/>
      <c r="BQ31" s="42"/>
      <c r="BR31" s="41"/>
      <c r="BS31" s="41"/>
      <c r="BT31" s="156"/>
    </row>
    <row r="32" spans="1:72" ht="63.75" customHeight="1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0"/>
      <c r="U32" s="41"/>
      <c r="V32" s="41"/>
      <c r="W32" s="41"/>
      <c r="X32" s="41"/>
      <c r="Y32" s="189">
        <f t="shared" si="0"/>
        <v>0</v>
      </c>
      <c r="Z32" s="189">
        <f t="shared" si="1"/>
        <v>0</v>
      </c>
      <c r="AA32" s="189">
        <f t="shared" si="2"/>
        <v>0</v>
      </c>
      <c r="AB32" s="13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2"/>
      <c r="BM32" s="42"/>
      <c r="BN32" s="42"/>
      <c r="BO32" s="10"/>
      <c r="BP32" s="42"/>
      <c r="BQ32" s="42"/>
      <c r="BR32" s="41"/>
      <c r="BS32" s="41"/>
      <c r="BT32" s="156"/>
    </row>
    <row r="33" spans="1:101" ht="20.25" customHeight="1" x14ac:dyDescent="0.2">
      <c r="A33" s="16" t="s">
        <v>13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8"/>
      <c r="T33" s="19"/>
      <c r="U33" s="5"/>
      <c r="V33" s="5"/>
      <c r="W33" s="5"/>
      <c r="X33" s="5"/>
      <c r="Y33" s="189">
        <f t="shared" si="0"/>
        <v>0</v>
      </c>
      <c r="Z33" s="189">
        <f t="shared" si="1"/>
        <v>0</v>
      </c>
      <c r="AA33" s="189">
        <f t="shared" si="2"/>
        <v>0</v>
      </c>
      <c r="AB33" s="5"/>
      <c r="AC33" s="5"/>
      <c r="AD33" s="5"/>
      <c r="AE33" s="5"/>
      <c r="AF33" s="5"/>
      <c r="AG33" s="5"/>
      <c r="AH33" s="5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156"/>
      <c r="BM33" s="156"/>
      <c r="BN33" s="156"/>
      <c r="BO33" s="156"/>
      <c r="BP33" s="156"/>
      <c r="BQ33" s="156"/>
      <c r="BT33" s="156"/>
    </row>
    <row r="34" spans="1:101" ht="20.25" customHeight="1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196"/>
      <c r="T34" s="197"/>
      <c r="U34" s="13"/>
      <c r="V34" s="13"/>
      <c r="W34" s="13"/>
      <c r="X34" s="13"/>
      <c r="Y34" s="189">
        <f t="shared" si="0"/>
        <v>0</v>
      </c>
      <c r="Z34" s="189">
        <f t="shared" si="1"/>
        <v>0</v>
      </c>
      <c r="AA34" s="189">
        <f t="shared" si="2"/>
        <v>0</v>
      </c>
      <c r="AB34" s="13"/>
      <c r="AC34" s="13"/>
      <c r="AD34" s="13"/>
      <c r="AE34" s="13"/>
      <c r="AF34" s="13"/>
      <c r="AG34" s="13"/>
      <c r="AH34" s="13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156"/>
      <c r="BM34" s="156"/>
      <c r="BN34" s="156"/>
      <c r="BO34" s="156"/>
      <c r="BP34" s="156"/>
      <c r="BQ34" s="156"/>
      <c r="BT34" s="156"/>
    </row>
    <row r="35" spans="1:101" ht="60.75" customHeight="1" x14ac:dyDescent="0.2">
      <c r="A35" s="10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10"/>
      <c r="T35" s="12"/>
      <c r="U35" s="13"/>
      <c r="V35" s="13"/>
      <c r="W35" s="13"/>
      <c r="X35" s="13"/>
      <c r="Y35" s="189">
        <f t="shared" si="0"/>
        <v>0</v>
      </c>
      <c r="Z35" s="189">
        <f t="shared" si="1"/>
        <v>0</v>
      </c>
      <c r="AA35" s="189">
        <f t="shared" si="2"/>
        <v>0</v>
      </c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10"/>
      <c r="BM35" s="10"/>
      <c r="BN35" s="10"/>
      <c r="BO35" s="10"/>
      <c r="BP35" s="10"/>
      <c r="BQ35" s="10"/>
      <c r="BR35" s="13"/>
      <c r="BS35" s="13"/>
      <c r="BT35" s="156"/>
    </row>
    <row r="36" spans="1:101" s="168" customFormat="1" ht="20.25" customHeight="1" x14ac:dyDescent="0.2">
      <c r="A36" s="45"/>
      <c r="B36" s="45"/>
      <c r="C36" s="47"/>
      <c r="D36" s="47"/>
      <c r="E36" s="47"/>
      <c r="F36" s="47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196"/>
      <c r="T36" s="197"/>
      <c r="U36" s="13"/>
      <c r="V36" s="13"/>
      <c r="W36" s="13"/>
      <c r="X36" s="13"/>
      <c r="Y36" s="189">
        <f t="shared" si="0"/>
        <v>0</v>
      </c>
      <c r="Z36" s="189">
        <f t="shared" si="1"/>
        <v>0</v>
      </c>
      <c r="AA36" s="189">
        <f>-Z36</f>
        <v>0</v>
      </c>
      <c r="AB36" s="13"/>
      <c r="AC36" s="13"/>
      <c r="AD36" s="13"/>
      <c r="AE36" s="13"/>
      <c r="AF36" s="13"/>
      <c r="AG36" s="13"/>
      <c r="AH36" s="13"/>
      <c r="AI36" s="166"/>
      <c r="AJ36" s="166"/>
      <c r="AK36" s="166"/>
      <c r="AL36" s="166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167"/>
      <c r="BM36" s="167"/>
      <c r="BN36" s="167"/>
      <c r="BO36" s="167"/>
      <c r="BP36" s="167"/>
      <c r="BQ36" s="167"/>
      <c r="BR36" s="166"/>
      <c r="BS36" s="166"/>
      <c r="BT36" s="167"/>
      <c r="BU36" s="167"/>
      <c r="BV36" s="167"/>
      <c r="BW36" s="167"/>
      <c r="BX36" s="167"/>
      <c r="BY36" s="167"/>
      <c r="BZ36" s="167"/>
      <c r="CA36" s="167"/>
      <c r="CB36" s="158"/>
      <c r="CC36" s="158"/>
      <c r="CD36" s="158"/>
      <c r="CE36" s="158"/>
      <c r="CF36" s="159"/>
      <c r="CG36" s="167"/>
      <c r="CH36" s="167"/>
      <c r="CI36" s="167"/>
      <c r="CJ36" s="167"/>
      <c r="CK36" s="167"/>
      <c r="CL36" s="167"/>
      <c r="CM36" s="167"/>
      <c r="CN36" s="167"/>
      <c r="CO36" s="167"/>
      <c r="CP36" s="167"/>
      <c r="CQ36" s="167"/>
      <c r="CR36" s="167"/>
      <c r="CS36" s="167"/>
      <c r="CT36" s="167"/>
      <c r="CU36" s="167"/>
      <c r="CV36" s="167"/>
      <c r="CW36" s="167"/>
    </row>
    <row r="37" spans="1:101" s="168" customFormat="1" ht="20.25" customHeight="1" x14ac:dyDescent="0.2">
      <c r="A37" s="48" t="s">
        <v>14</v>
      </c>
      <c r="B37" s="48"/>
      <c r="C37" s="48"/>
      <c r="D37" s="49"/>
      <c r="E37" s="49"/>
      <c r="F37" s="49"/>
      <c r="G37" s="49"/>
      <c r="H37" s="10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2"/>
      <c r="U37" s="13"/>
      <c r="V37" s="13"/>
      <c r="W37" s="13"/>
      <c r="X37" s="13"/>
      <c r="Y37" s="190"/>
      <c r="Z37" s="190"/>
      <c r="AA37" s="191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3"/>
      <c r="AM37" s="10"/>
      <c r="AN37" s="10"/>
      <c r="AO37" s="10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167"/>
      <c r="BP37" s="167"/>
      <c r="BQ37" s="167"/>
      <c r="BR37" s="166"/>
      <c r="BS37" s="166"/>
      <c r="BT37" s="166"/>
      <c r="BU37" s="167"/>
      <c r="BV37" s="167"/>
      <c r="BW37" s="167"/>
      <c r="BX37" s="167"/>
      <c r="BY37" s="167"/>
      <c r="BZ37" s="167"/>
      <c r="CA37" s="167"/>
      <c r="CB37" s="158"/>
      <c r="CC37" s="158"/>
      <c r="CD37" s="158"/>
      <c r="CE37" s="158"/>
      <c r="CF37" s="159"/>
      <c r="CG37" s="167"/>
      <c r="CH37" s="167"/>
      <c r="CI37" s="167"/>
      <c r="CJ37" s="167"/>
      <c r="CK37" s="167"/>
      <c r="CL37" s="167"/>
      <c r="CM37" s="167"/>
      <c r="CN37" s="167"/>
      <c r="CO37" s="167"/>
      <c r="CP37" s="167"/>
      <c r="CQ37" s="167"/>
      <c r="CR37" s="167"/>
      <c r="CS37" s="167"/>
      <c r="CT37" s="167"/>
      <c r="CU37" s="167"/>
      <c r="CV37" s="167"/>
      <c r="CW37" s="167"/>
    </row>
    <row r="38" spans="1:101" s="168" customFormat="1" ht="20.25" customHeight="1" x14ac:dyDescent="0.2">
      <c r="A38" s="47"/>
      <c r="B38" s="47"/>
      <c r="C38" s="47"/>
      <c r="D38" s="47"/>
      <c r="E38" s="47"/>
      <c r="F38" s="45"/>
      <c r="G38" s="45"/>
      <c r="H38" s="45"/>
      <c r="I38" s="45"/>
      <c r="J38" s="45"/>
      <c r="K38" s="47"/>
      <c r="L38" s="47"/>
      <c r="M38" s="47"/>
      <c r="N38" s="47"/>
      <c r="O38" s="47"/>
      <c r="P38" s="47"/>
      <c r="Q38" s="45"/>
      <c r="R38" s="45"/>
      <c r="S38" s="196"/>
      <c r="T38" s="197"/>
      <c r="U38" s="13"/>
      <c r="V38" s="13"/>
      <c r="W38" s="13"/>
      <c r="X38" s="13"/>
      <c r="Y38" s="41"/>
      <c r="Z38" s="41"/>
      <c r="AA38" s="41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66"/>
      <c r="AM38" s="167"/>
      <c r="AN38" s="167"/>
      <c r="AO38" s="167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167"/>
      <c r="BP38" s="167"/>
      <c r="BQ38" s="167"/>
      <c r="BR38" s="166"/>
      <c r="BS38" s="166"/>
      <c r="BT38" s="166"/>
      <c r="BU38" s="167"/>
      <c r="BV38" s="167"/>
      <c r="BW38" s="167"/>
      <c r="BX38" s="167"/>
      <c r="BY38" s="167"/>
      <c r="BZ38" s="167"/>
      <c r="CA38" s="167"/>
      <c r="CB38" s="158"/>
      <c r="CC38" s="158"/>
      <c r="CD38" s="158"/>
      <c r="CE38" s="158"/>
      <c r="CF38" s="159"/>
      <c r="CG38" s="167"/>
      <c r="CH38" s="167"/>
      <c r="CI38" s="167"/>
      <c r="CJ38" s="167"/>
      <c r="CK38" s="167"/>
      <c r="CL38" s="167"/>
      <c r="CM38" s="167"/>
      <c r="CN38" s="167"/>
      <c r="CO38" s="167"/>
      <c r="CP38" s="167"/>
      <c r="CQ38" s="167"/>
      <c r="CR38" s="167"/>
      <c r="CS38" s="167"/>
      <c r="CT38" s="167"/>
      <c r="CU38" s="167"/>
      <c r="CV38" s="167"/>
      <c r="CW38" s="167"/>
    </row>
    <row r="39" spans="1:101" s="168" customFormat="1" ht="63.75" customHeight="1" x14ac:dyDescent="0.2">
      <c r="A39" s="50" t="str">
        <f>+CONCATENATE("PUNTO DE CALIBRACIÓN
",$I$17)</f>
        <v xml:space="preserve">PUNTO DE CALIBRACIÓN
</v>
      </c>
      <c r="B39" s="50"/>
      <c r="C39" s="51" t="str">
        <f>+CONCATENATE("VALORES DE REFERENCIA","            ",$I$17)</f>
        <v xml:space="preserve">VALORES DE REFERENCIA            </v>
      </c>
      <c r="D39" s="51"/>
      <c r="E39" s="51"/>
      <c r="F39" s="51" t="str">
        <f>+CONCATENATE("VALORES EQUIPO BAJO PRUEBA","                 ",$I$17)</f>
        <v xml:space="preserve">VALORES EQUIPO BAJO PRUEBA                 </v>
      </c>
      <c r="G39" s="51"/>
      <c r="H39" s="51"/>
      <c r="I39" s="51" t="str">
        <f>+CONCATENATE("ERROR","                   ",$I$17)</f>
        <v xml:space="preserve">ERROR                   </v>
      </c>
      <c r="J39" s="51"/>
      <c r="K39" s="51" t="str">
        <f>+CONCATENATE("INCERTIDUMBRE","                     ",$I$17)</f>
        <v xml:space="preserve">INCERTIDUMBRE                     </v>
      </c>
      <c r="L39" s="51"/>
      <c r="M39" s="51" t="str">
        <f>+CONCATENATE("EMP / TOLERANCIA",$I$17)</f>
        <v>EMP / TOLERANCIA</v>
      </c>
      <c r="N39" s="51"/>
      <c r="O39" s="51" t="str">
        <f>+CONCATENATE("DESVIACIÓN","                   ",$I$17)</f>
        <v xml:space="preserve">DESVIACIÓN                   </v>
      </c>
      <c r="P39" s="51"/>
      <c r="Q39" s="51" t="str">
        <f>+CONCATENATE("DERIVA","                  ",$I$17,"/","mes")</f>
        <v>DERIVA                  /mes</v>
      </c>
      <c r="R39" s="51"/>
      <c r="S39" s="52" t="s">
        <v>15</v>
      </c>
      <c r="T39" s="53">
        <f>COUNT(M40:N69,"&gt;0")</f>
        <v>0</v>
      </c>
      <c r="U39" s="54"/>
      <c r="V39" s="55"/>
      <c r="W39" s="55"/>
      <c r="X39" s="55"/>
      <c r="Y39" s="192"/>
      <c r="Z39" s="192"/>
      <c r="AA39" s="192"/>
      <c r="AB39" s="55"/>
      <c r="AC39" s="55"/>
      <c r="AD39" s="55"/>
      <c r="AE39" s="55"/>
      <c r="AF39" s="55"/>
      <c r="AG39" s="55"/>
      <c r="AH39" s="55"/>
      <c r="AI39" s="55"/>
      <c r="AJ39" s="55"/>
      <c r="AK39" s="56"/>
      <c r="AL39" s="55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167"/>
      <c r="BC39" s="167"/>
      <c r="BD39" s="167"/>
      <c r="BE39" s="167"/>
      <c r="BF39" s="167"/>
      <c r="BG39" s="16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5"/>
      <c r="BS39" s="55"/>
      <c r="BT39" s="55"/>
      <c r="BU39" s="167"/>
      <c r="BV39" s="167"/>
      <c r="BW39" s="167"/>
      <c r="BX39" s="167"/>
      <c r="BY39" s="167"/>
      <c r="BZ39" s="167"/>
      <c r="CA39" s="167"/>
      <c r="CB39" s="158"/>
      <c r="CC39" s="158"/>
      <c r="CD39" s="158"/>
      <c r="CE39" s="158"/>
      <c r="CF39" s="159"/>
      <c r="CG39" s="167"/>
      <c r="CH39" s="167"/>
      <c r="CI39" s="167"/>
      <c r="CJ39" s="167"/>
      <c r="CK39" s="167"/>
      <c r="CL39" s="167"/>
      <c r="CM39" s="167"/>
      <c r="CN39" s="167"/>
      <c r="CO39" s="167"/>
      <c r="CP39" s="167"/>
      <c r="CQ39" s="167"/>
      <c r="CR39" s="167"/>
      <c r="CS39" s="167"/>
      <c r="CT39" s="167"/>
      <c r="CU39" s="167"/>
      <c r="CV39" s="167"/>
      <c r="CW39" s="167"/>
    </row>
    <row r="40" spans="1:101" s="168" customFormat="1" ht="18" customHeight="1" x14ac:dyDescent="0.2">
      <c r="A40" s="58"/>
      <c r="B40" s="59"/>
      <c r="C40" s="60"/>
      <c r="D40" s="61"/>
      <c r="E40" s="62"/>
      <c r="F40" s="60"/>
      <c r="G40" s="61"/>
      <c r="H40" s="62"/>
      <c r="I40" s="63" t="str">
        <f>IF(OR(ISBLANK(C40),ISBLANK(F40)),"",(F40-C40))</f>
        <v/>
      </c>
      <c r="J40" s="64"/>
      <c r="K40" s="65"/>
      <c r="L40" s="66"/>
      <c r="M40" s="65"/>
      <c r="N40" s="66"/>
      <c r="O40" s="67" t="s">
        <v>16</v>
      </c>
      <c r="P40" s="68"/>
      <c r="Q40" s="69" t="s">
        <v>16</v>
      </c>
      <c r="R40" s="70"/>
      <c r="S40" s="71" t="s">
        <v>16</v>
      </c>
      <c r="T40" s="72"/>
      <c r="U40" s="73"/>
      <c r="V40" s="74"/>
      <c r="W40" s="74"/>
      <c r="X40" s="74"/>
      <c r="Y40" s="193"/>
      <c r="Z40" s="193"/>
      <c r="AA40" s="194"/>
      <c r="AB40" s="75"/>
      <c r="AC40" s="76"/>
      <c r="AD40" s="76"/>
      <c r="AE40" s="76"/>
      <c r="AF40" s="76"/>
      <c r="AG40" s="77"/>
      <c r="AH40" s="77"/>
      <c r="AI40" s="78"/>
      <c r="AJ40" s="78"/>
      <c r="AK40" s="79"/>
      <c r="AL40" s="74"/>
      <c r="AM40" s="74"/>
      <c r="AN40" s="80"/>
      <c r="AO40" s="74"/>
      <c r="AP40" s="74"/>
      <c r="AQ40" s="74"/>
      <c r="AR40" s="74"/>
      <c r="AS40" s="74"/>
      <c r="AT40" s="75"/>
      <c r="AU40" s="75"/>
      <c r="AV40" s="76"/>
      <c r="AW40" s="76"/>
      <c r="AX40" s="77"/>
      <c r="AY40" s="77"/>
      <c r="AZ40" s="78"/>
      <c r="BA40" s="78"/>
      <c r="BB40" s="167"/>
      <c r="BC40" s="167"/>
      <c r="BD40" s="167"/>
      <c r="BE40" s="167"/>
      <c r="BF40" s="167"/>
      <c r="BG40" s="167"/>
      <c r="BH40" s="74"/>
      <c r="BI40" s="74"/>
      <c r="BJ40" s="74"/>
      <c r="BK40" s="74"/>
      <c r="BL40" s="74"/>
      <c r="BM40" s="75"/>
      <c r="BN40" s="75"/>
      <c r="BO40" s="76"/>
      <c r="BP40" s="76"/>
      <c r="BQ40" s="77"/>
      <c r="BR40" s="77"/>
      <c r="BS40" s="78"/>
      <c r="BT40" s="78"/>
      <c r="BU40" s="167"/>
      <c r="BV40" s="167"/>
      <c r="BW40" s="167"/>
      <c r="BX40" s="167"/>
      <c r="BY40" s="167"/>
      <c r="BZ40" s="167"/>
      <c r="CA40" s="167"/>
      <c r="CB40" s="158"/>
      <c r="CC40" s="158"/>
      <c r="CD40" s="158"/>
      <c r="CE40" s="158"/>
      <c r="CF40" s="159"/>
      <c r="CG40" s="167"/>
      <c r="CH40" s="167"/>
      <c r="CI40" s="167"/>
      <c r="CJ40" s="167"/>
      <c r="CK40" s="167"/>
      <c r="CL40" s="167"/>
      <c r="CM40" s="167"/>
      <c r="CN40" s="167"/>
      <c r="CO40" s="167"/>
      <c r="CP40" s="167"/>
      <c r="CQ40" s="167"/>
      <c r="CR40" s="167"/>
      <c r="CS40" s="167"/>
      <c r="CT40" s="167"/>
      <c r="CU40" s="167"/>
      <c r="CV40" s="167"/>
      <c r="CW40" s="167"/>
    </row>
    <row r="41" spans="1:101" s="168" customFormat="1" ht="18" customHeight="1" x14ac:dyDescent="0.2">
      <c r="A41" s="58"/>
      <c r="B41" s="59"/>
      <c r="C41" s="60"/>
      <c r="D41" s="61"/>
      <c r="E41" s="62"/>
      <c r="F41" s="60"/>
      <c r="G41" s="61"/>
      <c r="H41" s="62"/>
      <c r="I41" s="63" t="str">
        <f t="shared" ref="I41:I69" si="3">IF(OR(ISBLANK(C41),ISBLANK(F41)),"",(F41-C41))</f>
        <v/>
      </c>
      <c r="J41" s="64"/>
      <c r="K41" s="65"/>
      <c r="L41" s="66"/>
      <c r="M41" s="65"/>
      <c r="N41" s="66"/>
      <c r="O41" s="81"/>
      <c r="P41" s="82"/>
      <c r="Q41" s="83"/>
      <c r="R41" s="84"/>
      <c r="S41" s="85"/>
      <c r="T41" s="86"/>
      <c r="U41" s="74"/>
      <c r="V41" s="74"/>
      <c r="W41" s="74"/>
      <c r="X41" s="74"/>
      <c r="Y41" s="193"/>
      <c r="Z41" s="193"/>
      <c r="AA41" s="194"/>
      <c r="AB41" s="75"/>
      <c r="AC41" s="76"/>
      <c r="AD41" s="76"/>
      <c r="AE41" s="76"/>
      <c r="AF41" s="76"/>
      <c r="AG41" s="77"/>
      <c r="AH41" s="77"/>
      <c r="AI41" s="78"/>
      <c r="AJ41" s="78"/>
      <c r="AK41" s="79"/>
      <c r="AL41" s="74"/>
      <c r="AM41" s="74"/>
      <c r="AN41" s="80"/>
      <c r="AO41" s="74"/>
      <c r="AP41" s="74"/>
      <c r="AQ41" s="74"/>
      <c r="AR41" s="74"/>
      <c r="AS41" s="74"/>
      <c r="AT41" s="75"/>
      <c r="AU41" s="75"/>
      <c r="AV41" s="76"/>
      <c r="AW41" s="76"/>
      <c r="AX41" s="77"/>
      <c r="AY41" s="77"/>
      <c r="AZ41" s="78"/>
      <c r="BA41" s="78"/>
      <c r="BB41" s="167"/>
      <c r="BC41" s="167"/>
      <c r="BD41" s="167"/>
      <c r="BE41" s="167"/>
      <c r="BF41" s="167"/>
      <c r="BG41" s="167"/>
      <c r="BH41" s="74"/>
      <c r="BI41" s="74"/>
      <c r="BJ41" s="74"/>
      <c r="BK41" s="74"/>
      <c r="BL41" s="74"/>
      <c r="BM41" s="75"/>
      <c r="BN41" s="75"/>
      <c r="BO41" s="76"/>
      <c r="BP41" s="76"/>
      <c r="BQ41" s="77"/>
      <c r="BR41" s="77"/>
      <c r="BS41" s="78"/>
      <c r="BT41" s="78"/>
      <c r="BU41" s="167"/>
      <c r="BV41" s="167"/>
      <c r="BW41" s="167"/>
      <c r="BX41" s="167"/>
      <c r="BY41" s="167"/>
      <c r="BZ41" s="167"/>
      <c r="CA41" s="167"/>
      <c r="CB41" s="158"/>
      <c r="CC41" s="158"/>
      <c r="CD41" s="158"/>
      <c r="CE41" s="158"/>
      <c r="CF41" s="159"/>
      <c r="CG41" s="167"/>
      <c r="CH41" s="167"/>
      <c r="CI41" s="167"/>
      <c r="CJ41" s="167"/>
      <c r="CK41" s="167"/>
      <c r="CL41" s="167"/>
      <c r="CM41" s="167"/>
      <c r="CN41" s="167"/>
      <c r="CO41" s="167"/>
      <c r="CP41" s="167"/>
      <c r="CQ41" s="167"/>
      <c r="CR41" s="167"/>
      <c r="CS41" s="167"/>
      <c r="CT41" s="167"/>
      <c r="CU41" s="167"/>
      <c r="CV41" s="167"/>
      <c r="CW41" s="167"/>
    </row>
    <row r="42" spans="1:101" s="168" customFormat="1" ht="18" customHeight="1" x14ac:dyDescent="0.2">
      <c r="A42" s="58"/>
      <c r="B42" s="59"/>
      <c r="C42" s="60"/>
      <c r="D42" s="61"/>
      <c r="E42" s="62"/>
      <c r="F42" s="60"/>
      <c r="G42" s="61"/>
      <c r="H42" s="62"/>
      <c r="I42" s="63" t="str">
        <f t="shared" si="3"/>
        <v/>
      </c>
      <c r="J42" s="64"/>
      <c r="K42" s="65"/>
      <c r="L42" s="66"/>
      <c r="M42" s="65"/>
      <c r="N42" s="66"/>
      <c r="O42" s="81"/>
      <c r="P42" s="82"/>
      <c r="Q42" s="83"/>
      <c r="R42" s="84"/>
      <c r="S42" s="85"/>
      <c r="T42" s="86"/>
      <c r="U42" s="74"/>
      <c r="V42" s="74"/>
      <c r="W42" s="74"/>
      <c r="X42" s="74"/>
      <c r="Y42" s="193"/>
      <c r="Z42" s="193"/>
      <c r="AA42" s="194"/>
      <c r="AB42" s="75"/>
      <c r="AC42" s="76"/>
      <c r="AD42" s="76"/>
      <c r="AE42" s="76"/>
      <c r="AF42" s="76"/>
      <c r="AG42" s="77"/>
      <c r="AH42" s="77"/>
      <c r="AI42" s="78"/>
      <c r="AJ42" s="78"/>
      <c r="AK42" s="79"/>
      <c r="AL42" s="74"/>
      <c r="AM42" s="74"/>
      <c r="AN42" s="80"/>
      <c r="AO42" s="74"/>
      <c r="AP42" s="74"/>
      <c r="AQ42" s="74"/>
      <c r="AR42" s="74"/>
      <c r="AS42" s="74"/>
      <c r="AT42" s="75"/>
      <c r="AU42" s="75"/>
      <c r="AV42" s="76"/>
      <c r="AW42" s="76"/>
      <c r="AX42" s="77"/>
      <c r="AY42" s="77"/>
      <c r="AZ42" s="78"/>
      <c r="BA42" s="78"/>
      <c r="BB42" s="167"/>
      <c r="BC42" s="167"/>
      <c r="BD42" s="167"/>
      <c r="BE42" s="167"/>
      <c r="BF42" s="167"/>
      <c r="BG42" s="167"/>
      <c r="BH42" s="74"/>
      <c r="BI42" s="74"/>
      <c r="BJ42" s="74"/>
      <c r="BK42" s="74"/>
      <c r="BL42" s="74"/>
      <c r="BM42" s="75"/>
      <c r="BN42" s="75"/>
      <c r="BO42" s="76"/>
      <c r="BP42" s="76"/>
      <c r="BQ42" s="77"/>
      <c r="BR42" s="77"/>
      <c r="BS42" s="78"/>
      <c r="BT42" s="78"/>
      <c r="BU42" s="167"/>
      <c r="BV42" s="167"/>
      <c r="BW42" s="167"/>
      <c r="BX42" s="167"/>
      <c r="BY42" s="167"/>
      <c r="BZ42" s="167"/>
      <c r="CA42" s="167"/>
      <c r="CB42" s="158"/>
      <c r="CC42" s="158"/>
      <c r="CD42" s="158"/>
      <c r="CE42" s="158"/>
      <c r="CF42" s="159"/>
      <c r="CG42" s="167"/>
      <c r="CH42" s="167"/>
      <c r="CI42" s="167"/>
      <c r="CJ42" s="167"/>
      <c r="CK42" s="167"/>
      <c r="CL42" s="167"/>
      <c r="CM42" s="167"/>
      <c r="CN42" s="167"/>
      <c r="CO42" s="167"/>
      <c r="CP42" s="167"/>
      <c r="CQ42" s="167"/>
      <c r="CR42" s="167"/>
      <c r="CS42" s="167"/>
      <c r="CT42" s="167"/>
      <c r="CU42" s="167"/>
      <c r="CV42" s="167"/>
      <c r="CW42" s="167"/>
    </row>
    <row r="43" spans="1:101" s="168" customFormat="1" ht="18" customHeight="1" x14ac:dyDescent="0.2">
      <c r="A43" s="58"/>
      <c r="B43" s="59"/>
      <c r="C43" s="60"/>
      <c r="D43" s="61"/>
      <c r="E43" s="62"/>
      <c r="F43" s="60"/>
      <c r="G43" s="61"/>
      <c r="H43" s="62"/>
      <c r="I43" s="63" t="str">
        <f t="shared" si="3"/>
        <v/>
      </c>
      <c r="J43" s="64"/>
      <c r="K43" s="65"/>
      <c r="L43" s="66"/>
      <c r="M43" s="65"/>
      <c r="N43" s="66"/>
      <c r="O43" s="81"/>
      <c r="P43" s="82"/>
      <c r="Q43" s="83"/>
      <c r="R43" s="84"/>
      <c r="S43" s="85"/>
      <c r="T43" s="86"/>
      <c r="U43" s="74"/>
      <c r="V43" s="74"/>
      <c r="W43" s="74"/>
      <c r="X43" s="74"/>
      <c r="Y43" s="193"/>
      <c r="Z43" s="193"/>
      <c r="AA43" s="194"/>
      <c r="AB43" s="75"/>
      <c r="AC43" s="76"/>
      <c r="AD43" s="76"/>
      <c r="AE43" s="76"/>
      <c r="AF43" s="76"/>
      <c r="AG43" s="77"/>
      <c r="AH43" s="77"/>
      <c r="AI43" s="78"/>
      <c r="AJ43" s="78"/>
      <c r="AK43" s="79"/>
      <c r="AL43" s="74"/>
      <c r="AM43" s="74"/>
      <c r="AN43" s="80"/>
      <c r="AO43" s="74"/>
      <c r="AP43" s="74"/>
      <c r="AQ43" s="74"/>
      <c r="AR43" s="74"/>
      <c r="AS43" s="74"/>
      <c r="AT43" s="75"/>
      <c r="AU43" s="75"/>
      <c r="AV43" s="76"/>
      <c r="AW43" s="76"/>
      <c r="AX43" s="77"/>
      <c r="AY43" s="77"/>
      <c r="AZ43" s="78"/>
      <c r="BA43" s="78"/>
      <c r="BB43" s="167"/>
      <c r="BC43" s="167"/>
      <c r="BD43" s="167"/>
      <c r="BE43" s="167"/>
      <c r="BF43" s="167"/>
      <c r="BG43" s="167"/>
      <c r="BH43" s="74"/>
      <c r="BI43" s="74"/>
      <c r="BJ43" s="74"/>
      <c r="BK43" s="74"/>
      <c r="BL43" s="74"/>
      <c r="BM43" s="75"/>
      <c r="BN43" s="75"/>
      <c r="BO43" s="76"/>
      <c r="BP43" s="76"/>
      <c r="BQ43" s="77"/>
      <c r="BR43" s="77"/>
      <c r="BS43" s="78"/>
      <c r="BT43" s="78"/>
      <c r="BU43" s="167"/>
      <c r="BV43" s="167"/>
      <c r="BW43" s="167"/>
      <c r="BX43" s="167"/>
      <c r="BY43" s="167"/>
      <c r="BZ43" s="167"/>
      <c r="CA43" s="167"/>
      <c r="CB43" s="158"/>
      <c r="CC43" s="158"/>
      <c r="CD43" s="158"/>
      <c r="CE43" s="158"/>
      <c r="CF43" s="159"/>
      <c r="CG43" s="167"/>
      <c r="CH43" s="167"/>
      <c r="CI43" s="167"/>
      <c r="CJ43" s="167"/>
      <c r="CK43" s="167"/>
      <c r="CL43" s="167"/>
      <c r="CM43" s="167"/>
      <c r="CN43" s="167"/>
      <c r="CO43" s="167"/>
      <c r="CP43" s="167"/>
      <c r="CQ43" s="167"/>
      <c r="CR43" s="167"/>
      <c r="CS43" s="167"/>
      <c r="CT43" s="167"/>
      <c r="CU43" s="167"/>
      <c r="CV43" s="167"/>
      <c r="CW43" s="167"/>
    </row>
    <row r="44" spans="1:101" s="168" customFormat="1" ht="18" customHeight="1" x14ac:dyDescent="0.2">
      <c r="A44" s="58"/>
      <c r="B44" s="59"/>
      <c r="C44" s="60"/>
      <c r="D44" s="61"/>
      <c r="E44" s="62"/>
      <c r="F44" s="60"/>
      <c r="G44" s="61"/>
      <c r="H44" s="62"/>
      <c r="I44" s="63" t="str">
        <f t="shared" si="3"/>
        <v/>
      </c>
      <c r="J44" s="64"/>
      <c r="K44" s="65"/>
      <c r="L44" s="66"/>
      <c r="M44" s="65"/>
      <c r="N44" s="66"/>
      <c r="O44" s="81"/>
      <c r="P44" s="82"/>
      <c r="Q44" s="83"/>
      <c r="R44" s="84"/>
      <c r="S44" s="85"/>
      <c r="T44" s="86"/>
      <c r="U44" s="74"/>
      <c r="V44" s="74"/>
      <c r="W44" s="74"/>
      <c r="X44" s="74"/>
      <c r="Y44" s="193"/>
      <c r="Z44" s="193"/>
      <c r="AA44" s="194"/>
      <c r="AB44" s="75"/>
      <c r="AC44" s="76"/>
      <c r="AD44" s="76"/>
      <c r="AE44" s="76"/>
      <c r="AF44" s="76"/>
      <c r="AG44" s="77"/>
      <c r="AH44" s="77"/>
      <c r="AI44" s="78"/>
      <c r="AJ44" s="78"/>
      <c r="AK44" s="79"/>
      <c r="AL44" s="74"/>
      <c r="AM44" s="74"/>
      <c r="AN44" s="80"/>
      <c r="AO44" s="74"/>
      <c r="AP44" s="74"/>
      <c r="AQ44" s="74"/>
      <c r="AR44" s="74"/>
      <c r="AS44" s="74"/>
      <c r="AT44" s="75"/>
      <c r="AU44" s="75"/>
      <c r="AV44" s="76"/>
      <c r="AW44" s="76"/>
      <c r="AX44" s="77"/>
      <c r="AY44" s="77"/>
      <c r="AZ44" s="78"/>
      <c r="BA44" s="78"/>
      <c r="BB44" s="167"/>
      <c r="BC44" s="167"/>
      <c r="BD44" s="167"/>
      <c r="BE44" s="167"/>
      <c r="BF44" s="167"/>
      <c r="BG44" s="167"/>
      <c r="BH44" s="74"/>
      <c r="BI44" s="74"/>
      <c r="BJ44" s="74"/>
      <c r="BK44" s="74"/>
      <c r="BL44" s="74"/>
      <c r="BM44" s="75"/>
      <c r="BN44" s="75"/>
      <c r="BO44" s="76"/>
      <c r="BP44" s="76"/>
      <c r="BQ44" s="77"/>
      <c r="BR44" s="77"/>
      <c r="BS44" s="78"/>
      <c r="BT44" s="78"/>
      <c r="BU44" s="167"/>
      <c r="BV44" s="167"/>
      <c r="BW44" s="167"/>
      <c r="BX44" s="167"/>
      <c r="BY44" s="167"/>
      <c r="BZ44" s="167"/>
      <c r="CA44" s="167"/>
      <c r="CB44" s="158"/>
      <c r="CC44" s="158"/>
      <c r="CD44" s="158"/>
      <c r="CE44" s="158"/>
      <c r="CF44" s="159"/>
      <c r="CG44" s="167"/>
      <c r="CH44" s="167"/>
      <c r="CI44" s="167"/>
      <c r="CJ44" s="167"/>
      <c r="CK44" s="167"/>
      <c r="CL44" s="167"/>
      <c r="CM44" s="167"/>
      <c r="CN44" s="167"/>
      <c r="CO44" s="167"/>
      <c r="CP44" s="167"/>
      <c r="CQ44" s="167"/>
      <c r="CR44" s="167"/>
      <c r="CS44" s="167"/>
      <c r="CT44" s="167"/>
      <c r="CU44" s="167"/>
      <c r="CV44" s="167"/>
      <c r="CW44" s="167"/>
    </row>
    <row r="45" spans="1:101" s="168" customFormat="1" ht="18" customHeight="1" x14ac:dyDescent="0.2">
      <c r="A45" s="58"/>
      <c r="B45" s="59"/>
      <c r="C45" s="60"/>
      <c r="D45" s="61"/>
      <c r="E45" s="62"/>
      <c r="F45" s="60"/>
      <c r="G45" s="61"/>
      <c r="H45" s="62"/>
      <c r="I45" s="63" t="str">
        <f t="shared" ref="I45:I47" si="4">IF(OR(ISBLANK(C45),ISBLANK(F45)),"",(F45-C45))</f>
        <v/>
      </c>
      <c r="J45" s="64"/>
      <c r="K45" s="65"/>
      <c r="L45" s="66"/>
      <c r="M45" s="65"/>
      <c r="N45" s="66"/>
      <c r="O45" s="81"/>
      <c r="P45" s="82"/>
      <c r="Q45" s="83"/>
      <c r="R45" s="84"/>
      <c r="S45" s="85"/>
      <c r="T45" s="86"/>
      <c r="U45" s="74"/>
      <c r="V45" s="74"/>
      <c r="W45" s="74"/>
      <c r="X45" s="74"/>
      <c r="Y45" s="193"/>
      <c r="Z45" s="193"/>
      <c r="AA45" s="194"/>
      <c r="AB45" s="75"/>
      <c r="AC45" s="76"/>
      <c r="AD45" s="76"/>
      <c r="AE45" s="76"/>
      <c r="AF45" s="76"/>
      <c r="AG45" s="77"/>
      <c r="AH45" s="77"/>
      <c r="AI45" s="78"/>
      <c r="AJ45" s="78"/>
      <c r="AK45" s="79"/>
      <c r="AL45" s="74"/>
      <c r="AM45" s="74"/>
      <c r="AN45" s="80"/>
      <c r="AO45" s="74"/>
      <c r="AP45" s="74"/>
      <c r="AQ45" s="74"/>
      <c r="AR45" s="74"/>
      <c r="AS45" s="74"/>
      <c r="AT45" s="75"/>
      <c r="AU45" s="75"/>
      <c r="AV45" s="76"/>
      <c r="AW45" s="76"/>
      <c r="AX45" s="77"/>
      <c r="AY45" s="77"/>
      <c r="AZ45" s="78"/>
      <c r="BA45" s="78"/>
      <c r="BB45" s="167"/>
      <c r="BC45" s="167"/>
      <c r="BD45" s="167"/>
      <c r="BE45" s="167"/>
      <c r="BF45" s="167"/>
      <c r="BG45" s="167"/>
      <c r="BH45" s="74"/>
      <c r="BI45" s="74"/>
      <c r="BJ45" s="74"/>
      <c r="BK45" s="74"/>
      <c r="BL45" s="74"/>
      <c r="BM45" s="75"/>
      <c r="BN45" s="75"/>
      <c r="BO45" s="76"/>
      <c r="BP45" s="76"/>
      <c r="BQ45" s="77"/>
      <c r="BR45" s="77"/>
      <c r="BS45" s="78"/>
      <c r="BT45" s="78"/>
      <c r="BU45" s="167"/>
      <c r="BV45" s="167"/>
      <c r="BW45" s="167"/>
      <c r="BX45" s="167"/>
      <c r="BY45" s="167"/>
      <c r="BZ45" s="167"/>
      <c r="CA45" s="167"/>
      <c r="CB45" s="158"/>
      <c r="CC45" s="158"/>
      <c r="CD45" s="158"/>
      <c r="CE45" s="158"/>
      <c r="CF45" s="159"/>
      <c r="CG45" s="167"/>
      <c r="CH45" s="167"/>
      <c r="CI45" s="167"/>
      <c r="CJ45" s="167"/>
      <c r="CK45" s="167"/>
      <c r="CL45" s="167"/>
      <c r="CM45" s="167"/>
      <c r="CN45" s="167"/>
      <c r="CO45" s="167"/>
      <c r="CP45" s="167"/>
      <c r="CQ45" s="167"/>
      <c r="CR45" s="167"/>
      <c r="CS45" s="167"/>
      <c r="CT45" s="167"/>
      <c r="CU45" s="167"/>
      <c r="CV45" s="167"/>
      <c r="CW45" s="167"/>
    </row>
    <row r="46" spans="1:101" s="168" customFormat="1" ht="18" customHeight="1" x14ac:dyDescent="0.2">
      <c r="A46" s="58"/>
      <c r="B46" s="59"/>
      <c r="C46" s="60"/>
      <c r="D46" s="61"/>
      <c r="E46" s="62"/>
      <c r="F46" s="60"/>
      <c r="G46" s="61"/>
      <c r="H46" s="62"/>
      <c r="I46" s="63" t="str">
        <f t="shared" si="4"/>
        <v/>
      </c>
      <c r="J46" s="64"/>
      <c r="K46" s="65"/>
      <c r="L46" s="66"/>
      <c r="M46" s="65"/>
      <c r="N46" s="66"/>
      <c r="O46" s="81"/>
      <c r="P46" s="82"/>
      <c r="Q46" s="83"/>
      <c r="R46" s="84"/>
      <c r="S46" s="85"/>
      <c r="T46" s="86"/>
      <c r="U46" s="74"/>
      <c r="V46" s="74"/>
      <c r="W46" s="74"/>
      <c r="X46" s="74"/>
      <c r="Y46" s="193"/>
      <c r="Z46" s="193"/>
      <c r="AA46" s="194"/>
      <c r="AB46" s="75"/>
      <c r="AC46" s="76"/>
      <c r="AD46" s="76"/>
      <c r="AE46" s="76"/>
      <c r="AF46" s="76"/>
      <c r="AG46" s="77"/>
      <c r="AH46" s="77"/>
      <c r="AI46" s="78"/>
      <c r="AJ46" s="78"/>
      <c r="AK46" s="79"/>
      <c r="AL46" s="74"/>
      <c r="AM46" s="74"/>
      <c r="AN46" s="80"/>
      <c r="AO46" s="74"/>
      <c r="AP46" s="74"/>
      <c r="AQ46" s="74"/>
      <c r="AR46" s="74"/>
      <c r="AS46" s="74"/>
      <c r="AT46" s="75"/>
      <c r="AU46" s="75"/>
      <c r="AV46" s="76"/>
      <c r="AW46" s="76"/>
      <c r="AX46" s="77"/>
      <c r="AY46" s="77"/>
      <c r="AZ46" s="78"/>
      <c r="BA46" s="78"/>
      <c r="BB46" s="167"/>
      <c r="BC46" s="167"/>
      <c r="BD46" s="167"/>
      <c r="BE46" s="167"/>
      <c r="BF46" s="167"/>
      <c r="BG46" s="167"/>
      <c r="BH46" s="74"/>
      <c r="BI46" s="74"/>
      <c r="BJ46" s="74"/>
      <c r="BK46" s="74"/>
      <c r="BL46" s="74"/>
      <c r="BM46" s="75"/>
      <c r="BN46" s="75"/>
      <c r="BO46" s="76"/>
      <c r="BP46" s="76"/>
      <c r="BQ46" s="77"/>
      <c r="BR46" s="77"/>
      <c r="BS46" s="78"/>
      <c r="BT46" s="78"/>
      <c r="BU46" s="167"/>
      <c r="BV46" s="167"/>
      <c r="BW46" s="167"/>
      <c r="BX46" s="167"/>
      <c r="BY46" s="167"/>
      <c r="BZ46" s="167"/>
      <c r="CA46" s="167"/>
      <c r="CB46" s="158"/>
      <c r="CC46" s="158"/>
      <c r="CD46" s="158"/>
      <c r="CE46" s="158"/>
      <c r="CF46" s="159"/>
      <c r="CG46" s="167"/>
      <c r="CH46" s="167"/>
      <c r="CI46" s="167"/>
      <c r="CJ46" s="167"/>
      <c r="CK46" s="167"/>
      <c r="CL46" s="167"/>
      <c r="CM46" s="167"/>
      <c r="CN46" s="167"/>
      <c r="CO46" s="167"/>
      <c r="CP46" s="167"/>
      <c r="CQ46" s="167"/>
      <c r="CR46" s="167"/>
      <c r="CS46" s="167"/>
      <c r="CT46" s="167"/>
      <c r="CU46" s="167"/>
      <c r="CV46" s="167"/>
      <c r="CW46" s="167"/>
    </row>
    <row r="47" spans="1:101" s="168" customFormat="1" ht="18" customHeight="1" x14ac:dyDescent="0.2">
      <c r="A47" s="58"/>
      <c r="B47" s="59"/>
      <c r="C47" s="60"/>
      <c r="D47" s="61"/>
      <c r="E47" s="62"/>
      <c r="F47" s="60"/>
      <c r="G47" s="61"/>
      <c r="H47" s="62"/>
      <c r="I47" s="63" t="str">
        <f t="shared" si="4"/>
        <v/>
      </c>
      <c r="J47" s="64"/>
      <c r="K47" s="65"/>
      <c r="L47" s="66"/>
      <c r="M47" s="65"/>
      <c r="N47" s="66"/>
      <c r="O47" s="81"/>
      <c r="P47" s="82"/>
      <c r="Q47" s="83"/>
      <c r="R47" s="84"/>
      <c r="S47" s="85"/>
      <c r="T47" s="86"/>
      <c r="U47" s="74"/>
      <c r="V47" s="74"/>
      <c r="W47" s="74"/>
      <c r="X47" s="74"/>
      <c r="Y47" s="193"/>
      <c r="Z47" s="193"/>
      <c r="AA47" s="194"/>
      <c r="AB47" s="75"/>
      <c r="AC47" s="76"/>
      <c r="AD47" s="76"/>
      <c r="AE47" s="76"/>
      <c r="AF47" s="76"/>
      <c r="AG47" s="77"/>
      <c r="AH47" s="77"/>
      <c r="AI47" s="78"/>
      <c r="AJ47" s="78"/>
      <c r="AK47" s="79"/>
      <c r="AL47" s="74"/>
      <c r="AM47" s="74"/>
      <c r="AN47" s="80"/>
      <c r="AO47" s="74"/>
      <c r="AP47" s="74"/>
      <c r="AQ47" s="74"/>
      <c r="AR47" s="74"/>
      <c r="AS47" s="74"/>
      <c r="AT47" s="75"/>
      <c r="AU47" s="75"/>
      <c r="AV47" s="76"/>
      <c r="AW47" s="76"/>
      <c r="AX47" s="77"/>
      <c r="AY47" s="77"/>
      <c r="AZ47" s="78"/>
      <c r="BA47" s="78"/>
      <c r="BB47" s="167"/>
      <c r="BC47" s="167"/>
      <c r="BD47" s="167"/>
      <c r="BE47" s="167"/>
      <c r="BF47" s="167"/>
      <c r="BG47" s="167"/>
      <c r="BH47" s="74"/>
      <c r="BI47" s="74"/>
      <c r="BJ47" s="74"/>
      <c r="BK47" s="74"/>
      <c r="BL47" s="74"/>
      <c r="BM47" s="75"/>
      <c r="BN47" s="75"/>
      <c r="BO47" s="76"/>
      <c r="BP47" s="76"/>
      <c r="BQ47" s="77"/>
      <c r="BR47" s="77"/>
      <c r="BS47" s="78"/>
      <c r="BT47" s="78"/>
      <c r="BU47" s="167"/>
      <c r="BV47" s="167"/>
      <c r="BW47" s="167"/>
      <c r="BX47" s="167"/>
      <c r="BY47" s="167"/>
      <c r="BZ47" s="167"/>
      <c r="CA47" s="167"/>
      <c r="CB47" s="158"/>
      <c r="CC47" s="158"/>
      <c r="CD47" s="158"/>
      <c r="CE47" s="158"/>
      <c r="CF47" s="159"/>
      <c r="CG47" s="167"/>
      <c r="CH47" s="167"/>
      <c r="CI47" s="167"/>
      <c r="CJ47" s="167"/>
      <c r="CK47" s="167"/>
      <c r="CL47" s="167"/>
      <c r="CM47" s="167"/>
      <c r="CN47" s="167"/>
      <c r="CO47" s="167"/>
      <c r="CP47" s="167"/>
      <c r="CQ47" s="167"/>
      <c r="CR47" s="167"/>
      <c r="CS47" s="167"/>
      <c r="CT47" s="167"/>
      <c r="CU47" s="167"/>
      <c r="CV47" s="167"/>
      <c r="CW47" s="167"/>
    </row>
    <row r="48" spans="1:101" s="168" customFormat="1" ht="18" customHeight="1" x14ac:dyDescent="0.2">
      <c r="A48" s="58"/>
      <c r="B48" s="59"/>
      <c r="C48" s="87"/>
      <c r="D48" s="87"/>
      <c r="E48" s="87"/>
      <c r="F48" s="87"/>
      <c r="G48" s="87"/>
      <c r="H48" s="87"/>
      <c r="I48" s="63" t="str">
        <f t="shared" si="3"/>
        <v/>
      </c>
      <c r="J48" s="64"/>
      <c r="K48" s="65"/>
      <c r="L48" s="66"/>
      <c r="M48" s="65"/>
      <c r="N48" s="66"/>
      <c r="O48" s="81"/>
      <c r="P48" s="82"/>
      <c r="Q48" s="83"/>
      <c r="R48" s="84"/>
      <c r="S48" s="85"/>
      <c r="T48" s="86"/>
      <c r="U48" s="74"/>
      <c r="V48" s="74"/>
      <c r="W48" s="74"/>
      <c r="X48" s="74"/>
      <c r="Y48" s="193"/>
      <c r="Z48" s="193"/>
      <c r="AA48" s="194"/>
      <c r="AB48" s="75"/>
      <c r="AC48" s="76"/>
      <c r="AD48" s="76"/>
      <c r="AE48" s="76"/>
      <c r="AF48" s="76"/>
      <c r="AG48" s="77"/>
      <c r="AH48" s="77"/>
      <c r="AI48" s="78"/>
      <c r="AJ48" s="78"/>
      <c r="AK48" s="79"/>
      <c r="AL48" s="74"/>
      <c r="AM48" s="74"/>
      <c r="AN48" s="80"/>
      <c r="AO48" s="74"/>
      <c r="AP48" s="74"/>
      <c r="AQ48" s="74"/>
      <c r="AR48" s="74"/>
      <c r="AS48" s="74"/>
      <c r="AT48" s="75"/>
      <c r="AU48" s="75"/>
      <c r="AV48" s="76"/>
      <c r="AW48" s="76"/>
      <c r="AX48" s="77"/>
      <c r="AY48" s="77"/>
      <c r="AZ48" s="78"/>
      <c r="BA48" s="78"/>
      <c r="BB48" s="167"/>
      <c r="BC48" s="167"/>
      <c r="BD48" s="167"/>
      <c r="BE48" s="167"/>
      <c r="BF48" s="167"/>
      <c r="BG48" s="167"/>
      <c r="BH48" s="74"/>
      <c r="BI48" s="74"/>
      <c r="BJ48" s="74"/>
      <c r="BK48" s="74"/>
      <c r="BL48" s="74"/>
      <c r="BM48" s="75"/>
      <c r="BN48" s="75"/>
      <c r="BO48" s="76"/>
      <c r="BP48" s="76"/>
      <c r="BQ48" s="77"/>
      <c r="BR48" s="77"/>
      <c r="BS48" s="78"/>
      <c r="BT48" s="78"/>
      <c r="BU48" s="167"/>
      <c r="BV48" s="167"/>
      <c r="BW48" s="167"/>
      <c r="BX48" s="167"/>
      <c r="BY48" s="167"/>
      <c r="BZ48" s="167"/>
      <c r="CA48" s="167"/>
      <c r="CB48" s="158"/>
      <c r="CC48" s="158"/>
      <c r="CD48" s="158"/>
      <c r="CE48" s="158"/>
      <c r="CF48" s="159"/>
      <c r="CG48" s="167"/>
      <c r="CH48" s="167"/>
      <c r="CI48" s="167"/>
      <c r="CJ48" s="167"/>
      <c r="CK48" s="167"/>
      <c r="CL48" s="167"/>
      <c r="CM48" s="167"/>
      <c r="CN48" s="167"/>
      <c r="CO48" s="167"/>
      <c r="CP48" s="167"/>
      <c r="CQ48" s="167"/>
      <c r="CR48" s="167"/>
      <c r="CS48" s="167"/>
      <c r="CT48" s="167"/>
      <c r="CU48" s="167"/>
      <c r="CV48" s="167"/>
      <c r="CW48" s="167"/>
    </row>
    <row r="49" spans="1:101" s="168" customFormat="1" ht="18" customHeight="1" x14ac:dyDescent="0.2">
      <c r="A49" s="58"/>
      <c r="B49" s="59"/>
      <c r="C49" s="87"/>
      <c r="D49" s="87"/>
      <c r="E49" s="87"/>
      <c r="F49" s="87"/>
      <c r="G49" s="87"/>
      <c r="H49" s="87"/>
      <c r="I49" s="63" t="str">
        <f t="shared" si="3"/>
        <v/>
      </c>
      <c r="J49" s="64"/>
      <c r="K49" s="65"/>
      <c r="L49" s="66"/>
      <c r="M49" s="65"/>
      <c r="N49" s="66"/>
      <c r="O49" s="81"/>
      <c r="P49" s="82"/>
      <c r="Q49" s="83"/>
      <c r="R49" s="84"/>
      <c r="S49" s="85"/>
      <c r="T49" s="86"/>
      <c r="U49" s="74"/>
      <c r="V49" s="74"/>
      <c r="W49" s="74"/>
      <c r="X49" s="74"/>
      <c r="Y49" s="193"/>
      <c r="Z49" s="193"/>
      <c r="AA49" s="194"/>
      <c r="AB49" s="75"/>
      <c r="AC49" s="76"/>
      <c r="AD49" s="76"/>
      <c r="AE49" s="76"/>
      <c r="AF49" s="76"/>
      <c r="AG49" s="77"/>
      <c r="AH49" s="77"/>
      <c r="AI49" s="78"/>
      <c r="AJ49" s="78"/>
      <c r="AK49" s="79"/>
      <c r="AL49" s="74"/>
      <c r="AM49" s="74"/>
      <c r="AN49" s="80"/>
      <c r="AO49" s="74"/>
      <c r="AP49" s="74"/>
      <c r="AQ49" s="74"/>
      <c r="AR49" s="74"/>
      <c r="AS49" s="74"/>
      <c r="AT49" s="75"/>
      <c r="AU49" s="75"/>
      <c r="AV49" s="76"/>
      <c r="AW49" s="76"/>
      <c r="AX49" s="77"/>
      <c r="AY49" s="77"/>
      <c r="AZ49" s="78"/>
      <c r="BA49" s="78"/>
      <c r="BB49" s="167"/>
      <c r="BC49" s="167"/>
      <c r="BD49" s="167"/>
      <c r="BE49" s="167"/>
      <c r="BF49" s="167"/>
      <c r="BG49" s="167"/>
      <c r="BH49" s="74"/>
      <c r="BI49" s="74"/>
      <c r="BJ49" s="74"/>
      <c r="BK49" s="74"/>
      <c r="BL49" s="74"/>
      <c r="BM49" s="75"/>
      <c r="BN49" s="75"/>
      <c r="BO49" s="76"/>
      <c r="BP49" s="76"/>
      <c r="BQ49" s="77"/>
      <c r="BR49" s="77"/>
      <c r="BS49" s="78"/>
      <c r="BT49" s="78"/>
      <c r="BU49" s="167"/>
      <c r="BV49" s="167"/>
      <c r="BW49" s="167"/>
      <c r="BX49" s="167"/>
      <c r="BY49" s="167"/>
      <c r="BZ49" s="167"/>
      <c r="CA49" s="167"/>
      <c r="CB49" s="158"/>
      <c r="CC49" s="158"/>
      <c r="CD49" s="158"/>
      <c r="CE49" s="158"/>
      <c r="CF49" s="159"/>
      <c r="CG49" s="167"/>
      <c r="CH49" s="167"/>
      <c r="CI49" s="167"/>
      <c r="CJ49" s="167"/>
      <c r="CK49" s="167"/>
      <c r="CL49" s="167"/>
      <c r="CM49" s="167"/>
      <c r="CN49" s="167"/>
      <c r="CO49" s="167"/>
      <c r="CP49" s="167"/>
      <c r="CQ49" s="167"/>
      <c r="CR49" s="167"/>
      <c r="CS49" s="167"/>
      <c r="CT49" s="167"/>
      <c r="CU49" s="167"/>
      <c r="CV49" s="167"/>
      <c r="CW49" s="167"/>
    </row>
    <row r="50" spans="1:101" s="168" customFormat="1" ht="18" customHeight="1" x14ac:dyDescent="0.2">
      <c r="A50" s="58"/>
      <c r="B50" s="59"/>
      <c r="C50" s="87"/>
      <c r="D50" s="87"/>
      <c r="E50" s="87"/>
      <c r="F50" s="87"/>
      <c r="G50" s="87"/>
      <c r="H50" s="87"/>
      <c r="I50" s="63" t="str">
        <f t="shared" si="3"/>
        <v/>
      </c>
      <c r="J50" s="64"/>
      <c r="K50" s="65"/>
      <c r="L50" s="66"/>
      <c r="M50" s="65"/>
      <c r="N50" s="66"/>
      <c r="O50" s="81"/>
      <c r="P50" s="82"/>
      <c r="Q50" s="83"/>
      <c r="R50" s="84"/>
      <c r="S50" s="85"/>
      <c r="T50" s="86"/>
      <c r="U50" s="74"/>
      <c r="V50" s="74"/>
      <c r="W50" s="74"/>
      <c r="X50" s="74"/>
      <c r="Y50" s="193"/>
      <c r="Z50" s="193"/>
      <c r="AA50" s="194"/>
      <c r="AB50" s="75"/>
      <c r="AC50" s="76"/>
      <c r="AD50" s="76"/>
      <c r="AE50" s="76"/>
      <c r="AF50" s="76"/>
      <c r="AG50" s="77"/>
      <c r="AH50" s="77"/>
      <c r="AI50" s="78"/>
      <c r="AJ50" s="78"/>
      <c r="AK50" s="79"/>
      <c r="AL50" s="74"/>
      <c r="AM50" s="74"/>
      <c r="AN50" s="80"/>
      <c r="AO50" s="74"/>
      <c r="AP50" s="74"/>
      <c r="AQ50" s="74"/>
      <c r="AR50" s="74"/>
      <c r="AS50" s="74"/>
      <c r="AT50" s="75"/>
      <c r="AU50" s="75"/>
      <c r="AV50" s="76"/>
      <c r="AW50" s="76"/>
      <c r="AX50" s="77"/>
      <c r="AY50" s="77"/>
      <c r="AZ50" s="78"/>
      <c r="BA50" s="78"/>
      <c r="BB50" s="167"/>
      <c r="BC50" s="167"/>
      <c r="BD50" s="167"/>
      <c r="BE50" s="167"/>
      <c r="BF50" s="167"/>
      <c r="BG50" s="167"/>
      <c r="BH50" s="74"/>
      <c r="BI50" s="74"/>
      <c r="BJ50" s="74"/>
      <c r="BK50" s="74"/>
      <c r="BL50" s="74"/>
      <c r="BM50" s="75"/>
      <c r="BN50" s="75"/>
      <c r="BO50" s="76"/>
      <c r="BP50" s="76"/>
      <c r="BQ50" s="77"/>
      <c r="BR50" s="77"/>
      <c r="BS50" s="78"/>
      <c r="BT50" s="78"/>
      <c r="BU50" s="167"/>
      <c r="BV50" s="167"/>
      <c r="BW50" s="167"/>
      <c r="BX50" s="167"/>
      <c r="BY50" s="167"/>
      <c r="BZ50" s="167"/>
      <c r="CA50" s="167"/>
      <c r="CB50" s="158"/>
      <c r="CC50" s="158"/>
      <c r="CD50" s="158"/>
      <c r="CE50" s="158"/>
      <c r="CF50" s="159"/>
      <c r="CG50" s="167"/>
      <c r="CH50" s="167"/>
      <c r="CI50" s="167"/>
      <c r="CJ50" s="167"/>
      <c r="CK50" s="167"/>
      <c r="CL50" s="167"/>
      <c r="CM50" s="167"/>
      <c r="CN50" s="167"/>
      <c r="CO50" s="167"/>
      <c r="CP50" s="167"/>
      <c r="CQ50" s="167"/>
      <c r="CR50" s="167"/>
      <c r="CS50" s="167"/>
      <c r="CT50" s="167"/>
      <c r="CU50" s="167"/>
      <c r="CV50" s="167"/>
      <c r="CW50" s="167"/>
    </row>
    <row r="51" spans="1:101" s="168" customFormat="1" ht="18" customHeight="1" x14ac:dyDescent="0.2">
      <c r="A51" s="58"/>
      <c r="B51" s="59"/>
      <c r="C51" s="87"/>
      <c r="D51" s="87"/>
      <c r="E51" s="87"/>
      <c r="F51" s="87"/>
      <c r="G51" s="87"/>
      <c r="H51" s="87"/>
      <c r="I51" s="63" t="str">
        <f t="shared" si="3"/>
        <v/>
      </c>
      <c r="J51" s="64"/>
      <c r="K51" s="65"/>
      <c r="L51" s="66"/>
      <c r="M51" s="65"/>
      <c r="N51" s="66"/>
      <c r="O51" s="81"/>
      <c r="P51" s="82"/>
      <c r="Q51" s="83"/>
      <c r="R51" s="84"/>
      <c r="S51" s="85"/>
      <c r="T51" s="86"/>
      <c r="U51" s="74"/>
      <c r="V51" s="74"/>
      <c r="W51" s="74"/>
      <c r="X51" s="74"/>
      <c r="Y51" s="193"/>
      <c r="Z51" s="193"/>
      <c r="AA51" s="194"/>
      <c r="AB51" s="75"/>
      <c r="AC51" s="76"/>
      <c r="AD51" s="76"/>
      <c r="AE51" s="76"/>
      <c r="AF51" s="76"/>
      <c r="AG51" s="77"/>
      <c r="AH51" s="77"/>
      <c r="AI51" s="78"/>
      <c r="AJ51" s="78"/>
      <c r="AK51" s="79"/>
      <c r="AL51" s="74"/>
      <c r="AM51" s="74"/>
      <c r="AN51" s="80"/>
      <c r="AO51" s="74"/>
      <c r="AP51" s="74"/>
      <c r="AQ51" s="74"/>
      <c r="AR51" s="74"/>
      <c r="AS51" s="74"/>
      <c r="AT51" s="75"/>
      <c r="AU51" s="75"/>
      <c r="AV51" s="76"/>
      <c r="AW51" s="76"/>
      <c r="AX51" s="77"/>
      <c r="AY51" s="77"/>
      <c r="AZ51" s="78"/>
      <c r="BA51" s="78"/>
      <c r="BB51" s="167"/>
      <c r="BC51" s="167"/>
      <c r="BD51" s="167"/>
      <c r="BE51" s="167"/>
      <c r="BF51" s="167"/>
      <c r="BG51" s="167"/>
      <c r="BH51" s="74"/>
      <c r="BI51" s="74"/>
      <c r="BJ51" s="74"/>
      <c r="BK51" s="74"/>
      <c r="BL51" s="74"/>
      <c r="BM51" s="75"/>
      <c r="BN51" s="75"/>
      <c r="BO51" s="76"/>
      <c r="BP51" s="76"/>
      <c r="BQ51" s="77"/>
      <c r="BR51" s="77"/>
      <c r="BS51" s="78"/>
      <c r="BT51" s="78"/>
      <c r="BU51" s="167"/>
      <c r="BV51" s="167"/>
      <c r="BW51" s="167"/>
      <c r="BX51" s="167"/>
      <c r="BY51" s="167"/>
      <c r="BZ51" s="167"/>
      <c r="CA51" s="167"/>
      <c r="CB51" s="158"/>
      <c r="CC51" s="158"/>
      <c r="CD51" s="158"/>
      <c r="CE51" s="158"/>
      <c r="CF51" s="159"/>
      <c r="CG51" s="167"/>
      <c r="CH51" s="167"/>
      <c r="CI51" s="167"/>
      <c r="CJ51" s="167"/>
      <c r="CK51" s="167"/>
      <c r="CL51" s="167"/>
      <c r="CM51" s="167"/>
      <c r="CN51" s="167"/>
      <c r="CO51" s="167"/>
      <c r="CP51" s="167"/>
      <c r="CQ51" s="167"/>
      <c r="CR51" s="167"/>
      <c r="CS51" s="167"/>
      <c r="CT51" s="167"/>
      <c r="CU51" s="167"/>
      <c r="CV51" s="167"/>
      <c r="CW51" s="167"/>
    </row>
    <row r="52" spans="1:101" s="168" customFormat="1" ht="18" customHeight="1" x14ac:dyDescent="0.2">
      <c r="A52" s="58"/>
      <c r="B52" s="59"/>
      <c r="C52" s="87"/>
      <c r="D52" s="87"/>
      <c r="E52" s="87"/>
      <c r="F52" s="87"/>
      <c r="G52" s="87"/>
      <c r="H52" s="87"/>
      <c r="I52" s="63" t="str">
        <f t="shared" si="3"/>
        <v/>
      </c>
      <c r="J52" s="64"/>
      <c r="K52" s="65"/>
      <c r="L52" s="66"/>
      <c r="M52" s="65"/>
      <c r="N52" s="66"/>
      <c r="O52" s="81"/>
      <c r="P52" s="82"/>
      <c r="Q52" s="83"/>
      <c r="R52" s="84"/>
      <c r="S52" s="85"/>
      <c r="T52" s="86"/>
      <c r="U52" s="74"/>
      <c r="V52" s="74"/>
      <c r="W52" s="74"/>
      <c r="X52" s="74"/>
      <c r="Y52" s="193"/>
      <c r="Z52" s="193"/>
      <c r="AA52" s="194"/>
      <c r="AB52" s="75"/>
      <c r="AC52" s="76"/>
      <c r="AD52" s="76"/>
      <c r="AE52" s="76"/>
      <c r="AF52" s="76"/>
      <c r="AG52" s="77"/>
      <c r="AH52" s="77"/>
      <c r="AI52" s="78"/>
      <c r="AJ52" s="78"/>
      <c r="AK52" s="79"/>
      <c r="AL52" s="74"/>
      <c r="AM52" s="74"/>
      <c r="AN52" s="80"/>
      <c r="AO52" s="74"/>
      <c r="AP52" s="74"/>
      <c r="AQ52" s="74"/>
      <c r="AR52" s="74"/>
      <c r="AS52" s="74"/>
      <c r="AT52" s="75"/>
      <c r="AU52" s="75"/>
      <c r="AV52" s="76"/>
      <c r="AW52" s="76"/>
      <c r="AX52" s="77"/>
      <c r="AY52" s="77"/>
      <c r="AZ52" s="78"/>
      <c r="BA52" s="78"/>
      <c r="BB52" s="167"/>
      <c r="BC52" s="167"/>
      <c r="BD52" s="167"/>
      <c r="BE52" s="167"/>
      <c r="BF52" s="167"/>
      <c r="BG52" s="167"/>
      <c r="BH52" s="74"/>
      <c r="BI52" s="74"/>
      <c r="BJ52" s="74"/>
      <c r="BK52" s="74"/>
      <c r="BL52" s="74"/>
      <c r="BM52" s="75"/>
      <c r="BN52" s="75"/>
      <c r="BO52" s="76"/>
      <c r="BP52" s="76"/>
      <c r="BQ52" s="77"/>
      <c r="BR52" s="77"/>
      <c r="BS52" s="78"/>
      <c r="BT52" s="78"/>
      <c r="BU52" s="167"/>
      <c r="BV52" s="167"/>
      <c r="BW52" s="167"/>
      <c r="BX52" s="167"/>
      <c r="BY52" s="167"/>
      <c r="BZ52" s="167"/>
      <c r="CA52" s="167"/>
      <c r="CB52" s="158"/>
      <c r="CC52" s="158"/>
      <c r="CD52" s="158"/>
      <c r="CE52" s="158"/>
      <c r="CF52" s="159"/>
      <c r="CG52" s="167"/>
      <c r="CH52" s="167"/>
      <c r="CI52" s="167"/>
      <c r="CJ52" s="167"/>
      <c r="CK52" s="167"/>
      <c r="CL52" s="167"/>
      <c r="CM52" s="167"/>
      <c r="CN52" s="167"/>
      <c r="CO52" s="167"/>
      <c r="CP52" s="167"/>
      <c r="CQ52" s="167"/>
      <c r="CR52" s="167"/>
      <c r="CS52" s="167"/>
      <c r="CT52" s="167"/>
      <c r="CU52" s="167"/>
      <c r="CV52" s="167"/>
      <c r="CW52" s="167"/>
    </row>
    <row r="53" spans="1:101" s="168" customFormat="1" ht="18" customHeight="1" x14ac:dyDescent="0.2">
      <c r="A53" s="58"/>
      <c r="B53" s="59"/>
      <c r="C53" s="87"/>
      <c r="D53" s="87"/>
      <c r="E53" s="87"/>
      <c r="F53" s="87"/>
      <c r="G53" s="87"/>
      <c r="H53" s="87"/>
      <c r="I53" s="63" t="str">
        <f t="shared" si="3"/>
        <v/>
      </c>
      <c r="J53" s="64"/>
      <c r="K53" s="65"/>
      <c r="L53" s="66"/>
      <c r="M53" s="65"/>
      <c r="N53" s="66"/>
      <c r="O53" s="81"/>
      <c r="P53" s="82"/>
      <c r="Q53" s="83"/>
      <c r="R53" s="84"/>
      <c r="S53" s="85"/>
      <c r="T53" s="86"/>
      <c r="U53" s="74"/>
      <c r="V53" s="74"/>
      <c r="W53" s="74"/>
      <c r="X53" s="74"/>
      <c r="Y53" s="193"/>
      <c r="Z53" s="193"/>
      <c r="AA53" s="194"/>
      <c r="AB53" s="75"/>
      <c r="AC53" s="76"/>
      <c r="AD53" s="76"/>
      <c r="AE53" s="76"/>
      <c r="AF53" s="76"/>
      <c r="AG53" s="77"/>
      <c r="AH53" s="77"/>
      <c r="AI53" s="78"/>
      <c r="AJ53" s="78"/>
      <c r="AK53" s="79"/>
      <c r="AL53" s="74"/>
      <c r="AM53" s="74"/>
      <c r="AN53" s="80"/>
      <c r="AO53" s="74"/>
      <c r="AP53" s="74"/>
      <c r="AQ53" s="74"/>
      <c r="AR53" s="74"/>
      <c r="AS53" s="74"/>
      <c r="AT53" s="75"/>
      <c r="AU53" s="75"/>
      <c r="AV53" s="76"/>
      <c r="AW53" s="76"/>
      <c r="AX53" s="77"/>
      <c r="AY53" s="77"/>
      <c r="AZ53" s="78"/>
      <c r="BA53" s="78"/>
      <c r="BB53" s="167"/>
      <c r="BC53" s="167"/>
      <c r="BD53" s="167"/>
      <c r="BE53" s="167"/>
      <c r="BF53" s="167"/>
      <c r="BG53" s="167"/>
      <c r="BH53" s="74"/>
      <c r="BI53" s="74"/>
      <c r="BJ53" s="74"/>
      <c r="BK53" s="74"/>
      <c r="BL53" s="74"/>
      <c r="BM53" s="75"/>
      <c r="BN53" s="75"/>
      <c r="BO53" s="76"/>
      <c r="BP53" s="76"/>
      <c r="BQ53" s="77"/>
      <c r="BR53" s="77"/>
      <c r="BS53" s="78"/>
      <c r="BT53" s="78"/>
      <c r="BU53" s="167"/>
      <c r="BV53" s="167"/>
      <c r="BW53" s="167"/>
      <c r="BX53" s="167"/>
      <c r="BY53" s="167"/>
      <c r="BZ53" s="167"/>
      <c r="CA53" s="167"/>
      <c r="CB53" s="158"/>
      <c r="CC53" s="158"/>
      <c r="CD53" s="158"/>
      <c r="CE53" s="158"/>
      <c r="CF53" s="159"/>
      <c r="CG53" s="167"/>
      <c r="CH53" s="167"/>
      <c r="CI53" s="167"/>
      <c r="CJ53" s="167"/>
      <c r="CK53" s="167"/>
      <c r="CL53" s="167"/>
      <c r="CM53" s="167"/>
      <c r="CN53" s="167"/>
      <c r="CO53" s="167"/>
      <c r="CP53" s="167"/>
      <c r="CQ53" s="167"/>
      <c r="CR53" s="167"/>
      <c r="CS53" s="167"/>
      <c r="CT53" s="167"/>
      <c r="CU53" s="167"/>
      <c r="CV53" s="167"/>
      <c r="CW53" s="167"/>
    </row>
    <row r="54" spans="1:101" s="168" customFormat="1" ht="18" customHeight="1" x14ac:dyDescent="0.2">
      <c r="A54" s="58"/>
      <c r="B54" s="59"/>
      <c r="C54" s="87"/>
      <c r="D54" s="87"/>
      <c r="E54" s="87"/>
      <c r="F54" s="87"/>
      <c r="G54" s="87"/>
      <c r="H54" s="87"/>
      <c r="I54" s="63" t="str">
        <f t="shared" si="3"/>
        <v/>
      </c>
      <c r="J54" s="64"/>
      <c r="K54" s="65"/>
      <c r="L54" s="66"/>
      <c r="M54" s="65"/>
      <c r="N54" s="66"/>
      <c r="O54" s="81"/>
      <c r="P54" s="82"/>
      <c r="Q54" s="83"/>
      <c r="R54" s="84"/>
      <c r="S54" s="85"/>
      <c r="T54" s="86"/>
      <c r="U54" s="74"/>
      <c r="V54" s="74"/>
      <c r="W54" s="74"/>
      <c r="X54" s="74"/>
      <c r="Y54" s="193"/>
      <c r="Z54" s="193"/>
      <c r="AA54" s="194"/>
      <c r="AB54" s="75"/>
      <c r="AC54" s="76"/>
      <c r="AD54" s="76"/>
      <c r="AE54" s="76"/>
      <c r="AF54" s="76"/>
      <c r="AG54" s="77"/>
      <c r="AH54" s="77"/>
      <c r="AI54" s="78"/>
      <c r="AJ54" s="78"/>
      <c r="AK54" s="79"/>
      <c r="AL54" s="74"/>
      <c r="AM54" s="74"/>
      <c r="AN54" s="80"/>
      <c r="AO54" s="74"/>
      <c r="AP54" s="74"/>
      <c r="AQ54" s="74"/>
      <c r="AR54" s="74"/>
      <c r="AS54" s="74"/>
      <c r="AT54" s="75"/>
      <c r="AU54" s="75"/>
      <c r="AV54" s="76"/>
      <c r="AW54" s="76"/>
      <c r="AX54" s="77"/>
      <c r="AY54" s="77"/>
      <c r="AZ54" s="78"/>
      <c r="BA54" s="78"/>
      <c r="BB54" s="167"/>
      <c r="BC54" s="167"/>
      <c r="BD54" s="167"/>
      <c r="BE54" s="167"/>
      <c r="BF54" s="167"/>
      <c r="BG54" s="167"/>
      <c r="BH54" s="74"/>
      <c r="BI54" s="74"/>
      <c r="BJ54" s="74"/>
      <c r="BK54" s="74"/>
      <c r="BL54" s="74"/>
      <c r="BM54" s="75"/>
      <c r="BN54" s="75"/>
      <c r="BO54" s="76"/>
      <c r="BP54" s="76"/>
      <c r="BQ54" s="77"/>
      <c r="BR54" s="77"/>
      <c r="BS54" s="78"/>
      <c r="BT54" s="78"/>
      <c r="BU54" s="167"/>
      <c r="BV54" s="167"/>
      <c r="BW54" s="167"/>
      <c r="BX54" s="167"/>
      <c r="BY54" s="167"/>
      <c r="BZ54" s="167"/>
      <c r="CA54" s="167"/>
      <c r="CB54" s="158"/>
      <c r="CC54" s="158"/>
      <c r="CD54" s="158"/>
      <c r="CE54" s="158"/>
      <c r="CF54" s="159"/>
      <c r="CG54" s="167"/>
      <c r="CH54" s="167"/>
      <c r="CI54" s="167"/>
      <c r="CJ54" s="167"/>
      <c r="CK54" s="167"/>
      <c r="CL54" s="167"/>
      <c r="CM54" s="167"/>
      <c r="CN54" s="167"/>
      <c r="CO54" s="167"/>
      <c r="CP54" s="167"/>
      <c r="CQ54" s="167"/>
      <c r="CR54" s="167"/>
      <c r="CS54" s="167"/>
      <c r="CT54" s="167"/>
      <c r="CU54" s="167"/>
      <c r="CV54" s="167"/>
      <c r="CW54" s="167"/>
    </row>
    <row r="55" spans="1:101" s="168" customFormat="1" ht="18" customHeight="1" x14ac:dyDescent="0.2">
      <c r="A55" s="58"/>
      <c r="B55" s="59"/>
      <c r="C55" s="87"/>
      <c r="D55" s="87"/>
      <c r="E55" s="87"/>
      <c r="F55" s="87"/>
      <c r="G55" s="87"/>
      <c r="H55" s="87"/>
      <c r="I55" s="63" t="str">
        <f t="shared" si="3"/>
        <v/>
      </c>
      <c r="J55" s="64"/>
      <c r="K55" s="65"/>
      <c r="L55" s="66"/>
      <c r="M55" s="65"/>
      <c r="N55" s="66"/>
      <c r="O55" s="81"/>
      <c r="P55" s="82"/>
      <c r="Q55" s="83"/>
      <c r="R55" s="84"/>
      <c r="S55" s="85"/>
      <c r="T55" s="86"/>
      <c r="U55" s="74"/>
      <c r="V55" s="74"/>
      <c r="W55" s="74"/>
      <c r="X55" s="74"/>
      <c r="Y55" s="193"/>
      <c r="Z55" s="193"/>
      <c r="AA55" s="194"/>
      <c r="AB55" s="75"/>
      <c r="AC55" s="76"/>
      <c r="AD55" s="76"/>
      <c r="AE55" s="76"/>
      <c r="AF55" s="76"/>
      <c r="AG55" s="77"/>
      <c r="AH55" s="77"/>
      <c r="AI55" s="78"/>
      <c r="AJ55" s="78"/>
      <c r="AK55" s="79"/>
      <c r="AL55" s="74"/>
      <c r="AM55" s="74"/>
      <c r="AN55" s="80"/>
      <c r="AO55" s="74"/>
      <c r="AP55" s="74"/>
      <c r="AQ55" s="74"/>
      <c r="AR55" s="74"/>
      <c r="AS55" s="74"/>
      <c r="AT55" s="75"/>
      <c r="AU55" s="75"/>
      <c r="AV55" s="76"/>
      <c r="AW55" s="76"/>
      <c r="AX55" s="77"/>
      <c r="AY55" s="77"/>
      <c r="AZ55" s="78"/>
      <c r="BA55" s="78"/>
      <c r="BB55" s="167"/>
      <c r="BC55" s="167"/>
      <c r="BD55" s="167"/>
      <c r="BE55" s="167"/>
      <c r="BF55" s="167"/>
      <c r="BG55" s="167"/>
      <c r="BH55" s="74"/>
      <c r="BI55" s="74"/>
      <c r="BJ55" s="74"/>
      <c r="BK55" s="74"/>
      <c r="BL55" s="74"/>
      <c r="BM55" s="75"/>
      <c r="BN55" s="75"/>
      <c r="BO55" s="76"/>
      <c r="BP55" s="76"/>
      <c r="BQ55" s="77"/>
      <c r="BR55" s="77"/>
      <c r="BS55" s="78"/>
      <c r="BT55" s="78"/>
      <c r="BU55" s="167"/>
      <c r="BV55" s="167"/>
      <c r="BW55" s="167"/>
      <c r="BX55" s="167"/>
      <c r="BY55" s="167"/>
      <c r="BZ55" s="167"/>
      <c r="CA55" s="167"/>
      <c r="CB55" s="158"/>
      <c r="CC55" s="158"/>
      <c r="CD55" s="158"/>
      <c r="CE55" s="158"/>
      <c r="CF55" s="159"/>
      <c r="CG55" s="167"/>
      <c r="CH55" s="167"/>
      <c r="CI55" s="167"/>
      <c r="CJ55" s="167"/>
      <c r="CK55" s="167"/>
      <c r="CL55" s="167"/>
      <c r="CM55" s="167"/>
      <c r="CN55" s="167"/>
      <c r="CO55" s="167"/>
      <c r="CP55" s="167"/>
      <c r="CQ55" s="167"/>
      <c r="CR55" s="167"/>
      <c r="CS55" s="167"/>
      <c r="CT55" s="167"/>
      <c r="CU55" s="167"/>
      <c r="CV55" s="167"/>
      <c r="CW55" s="167"/>
    </row>
    <row r="56" spans="1:101" s="168" customFormat="1" ht="18" customHeight="1" x14ac:dyDescent="0.2">
      <c r="A56" s="58"/>
      <c r="B56" s="59"/>
      <c r="C56" s="87"/>
      <c r="D56" s="87"/>
      <c r="E56" s="87"/>
      <c r="F56" s="87"/>
      <c r="G56" s="87"/>
      <c r="H56" s="87"/>
      <c r="I56" s="63" t="str">
        <f t="shared" si="3"/>
        <v/>
      </c>
      <c r="J56" s="64"/>
      <c r="K56" s="65"/>
      <c r="L56" s="66"/>
      <c r="M56" s="65"/>
      <c r="N56" s="66"/>
      <c r="O56" s="81"/>
      <c r="P56" s="82"/>
      <c r="Q56" s="83"/>
      <c r="R56" s="84"/>
      <c r="S56" s="85"/>
      <c r="T56" s="86"/>
      <c r="U56" s="74"/>
      <c r="V56" s="74"/>
      <c r="W56" s="74"/>
      <c r="X56" s="74"/>
      <c r="Y56" s="193"/>
      <c r="Z56" s="193"/>
      <c r="AA56" s="194"/>
      <c r="AB56" s="75"/>
      <c r="AC56" s="76"/>
      <c r="AD56" s="76"/>
      <c r="AE56" s="76"/>
      <c r="AF56" s="76"/>
      <c r="AG56" s="77"/>
      <c r="AH56" s="77"/>
      <c r="AI56" s="78"/>
      <c r="AJ56" s="78"/>
      <c r="AK56" s="79"/>
      <c r="AL56" s="74"/>
      <c r="AM56" s="74"/>
      <c r="AN56" s="80"/>
      <c r="AO56" s="74"/>
      <c r="AP56" s="74"/>
      <c r="AQ56" s="74"/>
      <c r="AR56" s="74"/>
      <c r="AS56" s="74"/>
      <c r="AT56" s="75"/>
      <c r="AU56" s="75"/>
      <c r="AV56" s="76"/>
      <c r="AW56" s="76"/>
      <c r="AX56" s="77"/>
      <c r="AY56" s="77"/>
      <c r="AZ56" s="78"/>
      <c r="BA56" s="78"/>
      <c r="BB56" s="167"/>
      <c r="BC56" s="167"/>
      <c r="BD56" s="167"/>
      <c r="BE56" s="167"/>
      <c r="BF56" s="167"/>
      <c r="BG56" s="167"/>
      <c r="BH56" s="74"/>
      <c r="BI56" s="74"/>
      <c r="BJ56" s="74"/>
      <c r="BK56" s="74"/>
      <c r="BL56" s="74"/>
      <c r="BM56" s="75"/>
      <c r="BN56" s="75"/>
      <c r="BO56" s="76"/>
      <c r="BP56" s="76"/>
      <c r="BQ56" s="77"/>
      <c r="BR56" s="77"/>
      <c r="BS56" s="78"/>
      <c r="BT56" s="78"/>
      <c r="BU56" s="167"/>
      <c r="BV56" s="167"/>
      <c r="BW56" s="167"/>
      <c r="BX56" s="167"/>
      <c r="BY56" s="167"/>
      <c r="BZ56" s="167"/>
      <c r="CA56" s="167"/>
      <c r="CB56" s="158"/>
      <c r="CC56" s="158"/>
      <c r="CD56" s="158"/>
      <c r="CE56" s="158"/>
      <c r="CF56" s="159"/>
      <c r="CG56" s="167"/>
      <c r="CH56" s="167"/>
      <c r="CI56" s="167"/>
      <c r="CJ56" s="167"/>
      <c r="CK56" s="167"/>
      <c r="CL56" s="167"/>
      <c r="CM56" s="167"/>
      <c r="CN56" s="167"/>
      <c r="CO56" s="167"/>
      <c r="CP56" s="167"/>
      <c r="CQ56" s="167"/>
      <c r="CR56" s="167"/>
      <c r="CS56" s="167"/>
      <c r="CT56" s="167"/>
      <c r="CU56" s="167"/>
      <c r="CV56" s="167"/>
      <c r="CW56" s="167"/>
    </row>
    <row r="57" spans="1:101" s="168" customFormat="1" ht="18" customHeight="1" x14ac:dyDescent="0.2">
      <c r="A57" s="58"/>
      <c r="B57" s="59"/>
      <c r="C57" s="87"/>
      <c r="D57" s="87"/>
      <c r="E57" s="87"/>
      <c r="F57" s="87"/>
      <c r="G57" s="87"/>
      <c r="H57" s="87"/>
      <c r="I57" s="63" t="str">
        <f t="shared" si="3"/>
        <v/>
      </c>
      <c r="J57" s="64"/>
      <c r="K57" s="65"/>
      <c r="L57" s="66"/>
      <c r="M57" s="65"/>
      <c r="N57" s="66"/>
      <c r="O57" s="81"/>
      <c r="P57" s="82"/>
      <c r="Q57" s="83"/>
      <c r="R57" s="84"/>
      <c r="S57" s="85"/>
      <c r="T57" s="86"/>
      <c r="U57" s="74"/>
      <c r="V57" s="74"/>
      <c r="W57" s="74"/>
      <c r="X57" s="74"/>
      <c r="Y57" s="193"/>
      <c r="Z57" s="193"/>
      <c r="AA57" s="194"/>
      <c r="AB57" s="75"/>
      <c r="AC57" s="76"/>
      <c r="AD57" s="76"/>
      <c r="AE57" s="76"/>
      <c r="AF57" s="76"/>
      <c r="AG57" s="77"/>
      <c r="AH57" s="77"/>
      <c r="AI57" s="78"/>
      <c r="AJ57" s="169"/>
      <c r="AK57" s="169"/>
      <c r="AL57" s="74"/>
      <c r="AM57" s="74"/>
      <c r="AN57" s="80"/>
      <c r="AO57" s="74"/>
      <c r="AP57" s="74"/>
      <c r="AQ57" s="74"/>
      <c r="AR57" s="74"/>
      <c r="AS57" s="74"/>
      <c r="AT57" s="75"/>
      <c r="AU57" s="75"/>
      <c r="AV57" s="76"/>
      <c r="AW57" s="76"/>
      <c r="AX57" s="77"/>
      <c r="AY57" s="77"/>
      <c r="AZ57" s="78"/>
      <c r="BA57" s="78"/>
      <c r="BB57" s="167"/>
      <c r="BC57" s="167"/>
      <c r="BD57" s="167"/>
      <c r="BE57" s="167"/>
      <c r="BF57" s="167"/>
      <c r="BG57" s="167"/>
      <c r="BH57" s="74"/>
      <c r="BI57" s="74"/>
      <c r="BJ57" s="74"/>
      <c r="BK57" s="74"/>
      <c r="BL57" s="74"/>
      <c r="BM57" s="75"/>
      <c r="BN57" s="75"/>
      <c r="BO57" s="76"/>
      <c r="BP57" s="76"/>
      <c r="BQ57" s="77"/>
      <c r="BR57" s="77"/>
      <c r="BS57" s="78"/>
      <c r="BT57" s="78"/>
      <c r="BU57" s="167"/>
      <c r="BV57" s="167"/>
      <c r="BW57" s="167"/>
      <c r="BX57" s="167"/>
      <c r="BY57" s="167"/>
      <c r="BZ57" s="167"/>
      <c r="CA57" s="167"/>
      <c r="CB57" s="158"/>
      <c r="CC57" s="158"/>
      <c r="CD57" s="158"/>
      <c r="CE57" s="158"/>
      <c r="CF57" s="159"/>
      <c r="CG57" s="167"/>
      <c r="CH57" s="167"/>
      <c r="CI57" s="167"/>
      <c r="CJ57" s="167"/>
      <c r="CK57" s="167"/>
      <c r="CL57" s="167"/>
      <c r="CM57" s="167"/>
      <c r="CN57" s="167"/>
      <c r="CO57" s="167"/>
      <c r="CP57" s="167"/>
      <c r="CQ57" s="167"/>
      <c r="CR57" s="167"/>
      <c r="CS57" s="167"/>
      <c r="CT57" s="167"/>
      <c r="CU57" s="167"/>
      <c r="CV57" s="167"/>
      <c r="CW57" s="167"/>
    </row>
    <row r="58" spans="1:101" s="168" customFormat="1" ht="18" customHeight="1" x14ac:dyDescent="0.2">
      <c r="A58" s="58"/>
      <c r="B58" s="59"/>
      <c r="C58" s="87"/>
      <c r="D58" s="87"/>
      <c r="E58" s="87"/>
      <c r="F58" s="87"/>
      <c r="G58" s="87"/>
      <c r="H58" s="87"/>
      <c r="I58" s="63" t="str">
        <f t="shared" si="3"/>
        <v/>
      </c>
      <c r="J58" s="64"/>
      <c r="K58" s="65"/>
      <c r="L58" s="66"/>
      <c r="M58" s="65"/>
      <c r="N58" s="66"/>
      <c r="O58" s="81"/>
      <c r="P58" s="82"/>
      <c r="Q58" s="83"/>
      <c r="R58" s="84"/>
      <c r="S58" s="85"/>
      <c r="T58" s="86"/>
      <c r="U58" s="74"/>
      <c r="V58" s="74"/>
      <c r="W58" s="74"/>
      <c r="X58" s="74"/>
      <c r="Y58" s="193"/>
      <c r="Z58" s="193"/>
      <c r="AA58" s="194"/>
      <c r="AB58" s="75"/>
      <c r="AC58" s="76"/>
      <c r="AD58" s="76"/>
      <c r="AE58" s="76"/>
      <c r="AF58" s="76"/>
      <c r="AG58" s="77"/>
      <c r="AH58" s="77"/>
      <c r="AI58" s="78"/>
      <c r="AJ58" s="169"/>
      <c r="AK58" s="169"/>
      <c r="AL58" s="74"/>
      <c r="AM58" s="74"/>
      <c r="AN58" s="80"/>
      <c r="AO58" s="74"/>
      <c r="AP58" s="74"/>
      <c r="AQ58" s="74"/>
      <c r="AR58" s="74"/>
      <c r="AS58" s="74"/>
      <c r="AT58" s="75"/>
      <c r="AU58" s="75"/>
      <c r="AV58" s="76"/>
      <c r="AW58" s="76"/>
      <c r="AX58" s="77"/>
      <c r="AY58" s="77"/>
      <c r="AZ58" s="78"/>
      <c r="BA58" s="78"/>
      <c r="BB58" s="167"/>
      <c r="BC58" s="167"/>
      <c r="BD58" s="167"/>
      <c r="BE58" s="167"/>
      <c r="BF58" s="167"/>
      <c r="BG58" s="167"/>
      <c r="BH58" s="74"/>
      <c r="BI58" s="74"/>
      <c r="BJ58" s="74"/>
      <c r="BK58" s="74"/>
      <c r="BL58" s="74"/>
      <c r="BM58" s="75"/>
      <c r="BN58" s="75"/>
      <c r="BO58" s="76"/>
      <c r="BP58" s="76"/>
      <c r="BQ58" s="77"/>
      <c r="BR58" s="77"/>
      <c r="BS58" s="78"/>
      <c r="BT58" s="78"/>
      <c r="BU58" s="167"/>
      <c r="BV58" s="167"/>
      <c r="BW58" s="167"/>
      <c r="BX58" s="167"/>
      <c r="BY58" s="167"/>
      <c r="BZ58" s="167"/>
      <c r="CA58" s="167"/>
      <c r="CB58" s="158"/>
      <c r="CC58" s="158"/>
      <c r="CD58" s="158"/>
      <c r="CE58" s="158"/>
      <c r="CF58" s="159"/>
      <c r="CG58" s="167"/>
      <c r="CH58" s="167"/>
      <c r="CI58" s="167"/>
      <c r="CJ58" s="167"/>
      <c r="CK58" s="167"/>
      <c r="CL58" s="167"/>
      <c r="CM58" s="167"/>
      <c r="CN58" s="167"/>
      <c r="CO58" s="167"/>
      <c r="CP58" s="167"/>
      <c r="CQ58" s="167"/>
      <c r="CR58" s="167"/>
      <c r="CS58" s="167"/>
      <c r="CT58" s="167"/>
      <c r="CU58" s="167"/>
      <c r="CV58" s="167"/>
      <c r="CW58" s="167"/>
    </row>
    <row r="59" spans="1:101" s="168" customFormat="1" ht="18" customHeight="1" x14ac:dyDescent="0.2">
      <c r="A59" s="58"/>
      <c r="B59" s="59"/>
      <c r="C59" s="87"/>
      <c r="D59" s="87"/>
      <c r="E59" s="87"/>
      <c r="F59" s="87"/>
      <c r="G59" s="87"/>
      <c r="H59" s="87"/>
      <c r="I59" s="63" t="str">
        <f t="shared" si="3"/>
        <v/>
      </c>
      <c r="J59" s="64"/>
      <c r="K59" s="65"/>
      <c r="L59" s="66"/>
      <c r="M59" s="65"/>
      <c r="N59" s="66"/>
      <c r="O59" s="81"/>
      <c r="P59" s="82"/>
      <c r="Q59" s="83"/>
      <c r="R59" s="84"/>
      <c r="S59" s="85"/>
      <c r="T59" s="86"/>
      <c r="U59" s="74"/>
      <c r="V59" s="74"/>
      <c r="W59" s="74"/>
      <c r="X59" s="74"/>
      <c r="Y59" s="193"/>
      <c r="Z59" s="193"/>
      <c r="AA59" s="194"/>
      <c r="AB59" s="75"/>
      <c r="AC59" s="76"/>
      <c r="AD59" s="76"/>
      <c r="AE59" s="76"/>
      <c r="AF59" s="76"/>
      <c r="AG59" s="77"/>
      <c r="AH59" s="77"/>
      <c r="AI59" s="78"/>
      <c r="AJ59" s="169"/>
      <c r="AK59" s="169"/>
      <c r="AL59" s="74"/>
      <c r="AM59" s="74"/>
      <c r="AN59" s="80"/>
      <c r="AO59" s="74"/>
      <c r="AP59" s="74"/>
      <c r="AQ59" s="74"/>
      <c r="AR59" s="74"/>
      <c r="AS59" s="74"/>
      <c r="AT59" s="75"/>
      <c r="AU59" s="75"/>
      <c r="AV59" s="76"/>
      <c r="AW59" s="76"/>
      <c r="AX59" s="77"/>
      <c r="AY59" s="77"/>
      <c r="AZ59" s="78"/>
      <c r="BA59" s="78"/>
      <c r="BB59" s="167"/>
      <c r="BC59" s="167"/>
      <c r="BD59" s="167"/>
      <c r="BE59" s="167"/>
      <c r="BF59" s="167"/>
      <c r="BG59" s="167"/>
      <c r="BH59" s="74"/>
      <c r="BI59" s="74"/>
      <c r="BJ59" s="74"/>
      <c r="BK59" s="74"/>
      <c r="BL59" s="74"/>
      <c r="BM59" s="75"/>
      <c r="BN59" s="75"/>
      <c r="BO59" s="76"/>
      <c r="BP59" s="76"/>
      <c r="BQ59" s="77"/>
      <c r="BR59" s="77"/>
      <c r="BS59" s="78"/>
      <c r="BT59" s="78"/>
      <c r="BU59" s="167"/>
      <c r="BV59" s="167"/>
      <c r="BW59" s="167"/>
      <c r="BX59" s="167"/>
      <c r="BY59" s="167"/>
      <c r="BZ59" s="167"/>
      <c r="CA59" s="167"/>
      <c r="CB59" s="158"/>
      <c r="CC59" s="158"/>
      <c r="CD59" s="158"/>
      <c r="CE59" s="158"/>
      <c r="CF59" s="159"/>
      <c r="CG59" s="167"/>
      <c r="CH59" s="167"/>
      <c r="CI59" s="167"/>
      <c r="CJ59" s="167"/>
      <c r="CK59" s="167"/>
      <c r="CL59" s="167"/>
      <c r="CM59" s="167"/>
      <c r="CN59" s="167"/>
      <c r="CO59" s="167"/>
      <c r="CP59" s="167"/>
      <c r="CQ59" s="167"/>
      <c r="CR59" s="167"/>
      <c r="CS59" s="167"/>
      <c r="CT59" s="167"/>
      <c r="CU59" s="167"/>
      <c r="CV59" s="167"/>
      <c r="CW59" s="167"/>
    </row>
    <row r="60" spans="1:101" s="168" customFormat="1" ht="18" customHeight="1" x14ac:dyDescent="0.2">
      <c r="A60" s="58"/>
      <c r="B60" s="59"/>
      <c r="C60" s="87"/>
      <c r="D60" s="87"/>
      <c r="E60" s="87"/>
      <c r="F60" s="87"/>
      <c r="G60" s="87"/>
      <c r="H60" s="87"/>
      <c r="I60" s="63" t="str">
        <f t="shared" si="3"/>
        <v/>
      </c>
      <c r="J60" s="64"/>
      <c r="K60" s="65"/>
      <c r="L60" s="66"/>
      <c r="M60" s="65"/>
      <c r="N60" s="66"/>
      <c r="O60" s="81"/>
      <c r="P60" s="82"/>
      <c r="Q60" s="83"/>
      <c r="R60" s="84"/>
      <c r="S60" s="85"/>
      <c r="T60" s="86"/>
      <c r="U60" s="74"/>
      <c r="V60" s="74"/>
      <c r="W60" s="74"/>
      <c r="X60" s="74"/>
      <c r="Y60" s="193"/>
      <c r="Z60" s="193"/>
      <c r="AA60" s="194"/>
      <c r="AB60" s="75"/>
      <c r="AC60" s="76"/>
      <c r="AD60" s="76"/>
      <c r="AE60" s="76"/>
      <c r="AF60" s="76"/>
      <c r="AG60" s="77"/>
      <c r="AH60" s="77"/>
      <c r="AI60" s="78"/>
      <c r="AJ60" s="169"/>
      <c r="AK60" s="169"/>
      <c r="AL60" s="74"/>
      <c r="AM60" s="74"/>
      <c r="AN60" s="80"/>
      <c r="AO60" s="74"/>
      <c r="AP60" s="74"/>
      <c r="AQ60" s="74"/>
      <c r="AR60" s="74"/>
      <c r="AS60" s="74"/>
      <c r="AT60" s="75"/>
      <c r="AU60" s="75"/>
      <c r="AV60" s="76"/>
      <c r="AW60" s="76"/>
      <c r="AX60" s="77"/>
      <c r="AY60" s="77"/>
      <c r="AZ60" s="78"/>
      <c r="BA60" s="78"/>
      <c r="BB60" s="167"/>
      <c r="BC60" s="167"/>
      <c r="BD60" s="167"/>
      <c r="BE60" s="167"/>
      <c r="BF60" s="167"/>
      <c r="BG60" s="167"/>
      <c r="BH60" s="74"/>
      <c r="BI60" s="74"/>
      <c r="BJ60" s="74"/>
      <c r="BK60" s="74"/>
      <c r="BL60" s="74"/>
      <c r="BM60" s="75"/>
      <c r="BN60" s="75"/>
      <c r="BO60" s="76"/>
      <c r="BP60" s="76"/>
      <c r="BQ60" s="77"/>
      <c r="BR60" s="77"/>
      <c r="BS60" s="78"/>
      <c r="BT60" s="78"/>
      <c r="BU60" s="167"/>
      <c r="BV60" s="167"/>
      <c r="BW60" s="167"/>
      <c r="BX60" s="167"/>
      <c r="BY60" s="167"/>
      <c r="BZ60" s="167"/>
      <c r="CA60" s="167"/>
      <c r="CB60" s="158"/>
      <c r="CC60" s="158"/>
      <c r="CD60" s="158"/>
      <c r="CE60" s="158"/>
      <c r="CF60" s="159"/>
      <c r="CG60" s="167"/>
      <c r="CH60" s="167"/>
      <c r="CI60" s="167"/>
      <c r="CJ60" s="167"/>
      <c r="CK60" s="167"/>
      <c r="CL60" s="167"/>
      <c r="CM60" s="167"/>
      <c r="CN60" s="167"/>
      <c r="CO60" s="167"/>
      <c r="CP60" s="167"/>
      <c r="CQ60" s="167"/>
      <c r="CR60" s="167"/>
      <c r="CS60" s="167"/>
      <c r="CT60" s="167"/>
      <c r="CU60" s="167"/>
      <c r="CV60" s="167"/>
      <c r="CW60" s="167"/>
    </row>
    <row r="61" spans="1:101" s="168" customFormat="1" ht="18" customHeight="1" x14ac:dyDescent="0.2">
      <c r="A61" s="58"/>
      <c r="B61" s="59"/>
      <c r="C61" s="60"/>
      <c r="D61" s="61"/>
      <c r="E61" s="62"/>
      <c r="F61" s="60"/>
      <c r="G61" s="61"/>
      <c r="H61" s="62"/>
      <c r="I61" s="63" t="str">
        <f t="shared" si="3"/>
        <v/>
      </c>
      <c r="J61" s="64"/>
      <c r="K61" s="65"/>
      <c r="L61" s="66"/>
      <c r="M61" s="65"/>
      <c r="N61" s="66"/>
      <c r="O61" s="81"/>
      <c r="P61" s="82"/>
      <c r="Q61" s="83"/>
      <c r="R61" s="84"/>
      <c r="S61" s="85"/>
      <c r="T61" s="86"/>
      <c r="U61" s="74"/>
      <c r="V61" s="74"/>
      <c r="W61" s="74"/>
      <c r="X61" s="74"/>
      <c r="Y61" s="193"/>
      <c r="Z61" s="193"/>
      <c r="AA61" s="194"/>
      <c r="AB61" s="75"/>
      <c r="AC61" s="76"/>
      <c r="AD61" s="76"/>
      <c r="AE61" s="76"/>
      <c r="AF61" s="76"/>
      <c r="AG61" s="77"/>
      <c r="AH61" s="77"/>
      <c r="AI61" s="78"/>
      <c r="AJ61" s="78"/>
      <c r="AK61" s="79"/>
      <c r="AL61" s="74"/>
      <c r="AM61" s="74"/>
      <c r="AN61" s="80"/>
      <c r="AO61" s="74"/>
      <c r="AP61" s="74"/>
      <c r="AQ61" s="74"/>
      <c r="AR61" s="74"/>
      <c r="AS61" s="74"/>
      <c r="AT61" s="75"/>
      <c r="AU61" s="75"/>
      <c r="AV61" s="76"/>
      <c r="AW61" s="76"/>
      <c r="AX61" s="77"/>
      <c r="AY61" s="77"/>
      <c r="AZ61" s="78"/>
      <c r="BA61" s="78"/>
      <c r="BB61" s="167"/>
      <c r="BC61" s="167"/>
      <c r="BD61" s="167"/>
      <c r="BE61" s="167"/>
      <c r="BF61" s="167"/>
      <c r="BG61" s="167"/>
      <c r="BH61" s="74"/>
      <c r="BI61" s="74"/>
      <c r="BJ61" s="74"/>
      <c r="BK61" s="74"/>
      <c r="BL61" s="74"/>
      <c r="BM61" s="75"/>
      <c r="BN61" s="75"/>
      <c r="BO61" s="76"/>
      <c r="BP61" s="76"/>
      <c r="BQ61" s="77"/>
      <c r="BR61" s="77"/>
      <c r="BS61" s="78"/>
      <c r="BT61" s="78"/>
      <c r="BU61" s="167"/>
      <c r="BV61" s="167"/>
      <c r="BW61" s="167"/>
      <c r="BX61" s="167"/>
      <c r="BY61" s="167"/>
      <c r="BZ61" s="167"/>
      <c r="CA61" s="167"/>
      <c r="CB61" s="158"/>
      <c r="CC61" s="158"/>
      <c r="CD61" s="158"/>
      <c r="CE61" s="158"/>
      <c r="CF61" s="159"/>
      <c r="CG61" s="167"/>
      <c r="CH61" s="167"/>
      <c r="CI61" s="167"/>
      <c r="CJ61" s="167"/>
      <c r="CK61" s="167"/>
      <c r="CL61" s="167"/>
      <c r="CM61" s="167"/>
      <c r="CN61" s="167"/>
      <c r="CO61" s="167"/>
      <c r="CP61" s="167"/>
      <c r="CQ61" s="167"/>
      <c r="CR61" s="167"/>
      <c r="CS61" s="167"/>
      <c r="CT61" s="167"/>
      <c r="CU61" s="167"/>
      <c r="CV61" s="167"/>
      <c r="CW61" s="167"/>
    </row>
    <row r="62" spans="1:101" s="168" customFormat="1" ht="18" customHeight="1" x14ac:dyDescent="0.2">
      <c r="A62" s="58"/>
      <c r="B62" s="59"/>
      <c r="C62" s="60"/>
      <c r="D62" s="61"/>
      <c r="E62" s="62"/>
      <c r="F62" s="60"/>
      <c r="G62" s="61"/>
      <c r="H62" s="62"/>
      <c r="I62" s="63" t="str">
        <f t="shared" si="3"/>
        <v/>
      </c>
      <c r="J62" s="64"/>
      <c r="K62" s="65"/>
      <c r="L62" s="66"/>
      <c r="M62" s="65"/>
      <c r="N62" s="66"/>
      <c r="O62" s="81"/>
      <c r="P62" s="82"/>
      <c r="Q62" s="83"/>
      <c r="R62" s="84"/>
      <c r="S62" s="85"/>
      <c r="T62" s="86"/>
      <c r="U62" s="74"/>
      <c r="V62" s="74"/>
      <c r="W62" s="74"/>
      <c r="X62" s="74"/>
      <c r="Y62" s="193"/>
      <c r="Z62" s="193"/>
      <c r="AA62" s="194"/>
      <c r="AB62" s="75"/>
      <c r="AC62" s="76"/>
      <c r="AD62" s="76"/>
      <c r="AE62" s="76"/>
      <c r="AF62" s="76"/>
      <c r="AG62" s="77"/>
      <c r="AH62" s="77"/>
      <c r="AI62" s="78"/>
      <c r="AJ62" s="78"/>
      <c r="AK62" s="79"/>
      <c r="AL62" s="74"/>
      <c r="AM62" s="74"/>
      <c r="AN62" s="80"/>
      <c r="AO62" s="74"/>
      <c r="AP62" s="74"/>
      <c r="AQ62" s="74"/>
      <c r="AR62" s="74"/>
      <c r="AS62" s="74"/>
      <c r="AT62" s="75"/>
      <c r="AU62" s="75"/>
      <c r="AV62" s="76"/>
      <c r="AW62" s="76"/>
      <c r="AX62" s="77"/>
      <c r="AY62" s="77"/>
      <c r="AZ62" s="78"/>
      <c r="BA62" s="78"/>
      <c r="BB62" s="167"/>
      <c r="BC62" s="167"/>
      <c r="BD62" s="167"/>
      <c r="BE62" s="167"/>
      <c r="BF62" s="167"/>
      <c r="BG62" s="167"/>
      <c r="BH62" s="74"/>
      <c r="BI62" s="74"/>
      <c r="BJ62" s="74"/>
      <c r="BK62" s="74"/>
      <c r="BL62" s="74"/>
      <c r="BM62" s="75"/>
      <c r="BN62" s="75"/>
      <c r="BO62" s="76"/>
      <c r="BP62" s="76"/>
      <c r="BQ62" s="77"/>
      <c r="BR62" s="77"/>
      <c r="BS62" s="78"/>
      <c r="BT62" s="78"/>
      <c r="BU62" s="167"/>
      <c r="BV62" s="167"/>
      <c r="BW62" s="167"/>
      <c r="BX62" s="167"/>
      <c r="BY62" s="167"/>
      <c r="BZ62" s="167"/>
      <c r="CA62" s="167"/>
      <c r="CB62" s="158"/>
      <c r="CC62" s="158"/>
      <c r="CD62" s="158"/>
      <c r="CE62" s="158"/>
      <c r="CF62" s="159"/>
      <c r="CG62" s="167"/>
      <c r="CH62" s="167"/>
      <c r="CI62" s="167"/>
      <c r="CJ62" s="167"/>
      <c r="CK62" s="167"/>
      <c r="CL62" s="167"/>
      <c r="CM62" s="167"/>
      <c r="CN62" s="167"/>
      <c r="CO62" s="167"/>
      <c r="CP62" s="167"/>
      <c r="CQ62" s="167"/>
      <c r="CR62" s="167"/>
      <c r="CS62" s="167"/>
      <c r="CT62" s="167"/>
      <c r="CU62" s="167"/>
      <c r="CV62" s="167"/>
      <c r="CW62" s="167"/>
    </row>
    <row r="63" spans="1:101" s="168" customFormat="1" ht="18" customHeight="1" x14ac:dyDescent="0.2">
      <c r="A63" s="58"/>
      <c r="B63" s="59"/>
      <c r="C63" s="60"/>
      <c r="D63" s="61"/>
      <c r="E63" s="62"/>
      <c r="F63" s="60"/>
      <c r="G63" s="61"/>
      <c r="H63" s="62"/>
      <c r="I63" s="63" t="str">
        <f t="shared" si="3"/>
        <v/>
      </c>
      <c r="J63" s="64"/>
      <c r="K63" s="65"/>
      <c r="L63" s="66"/>
      <c r="M63" s="65"/>
      <c r="N63" s="66"/>
      <c r="O63" s="81"/>
      <c r="P63" s="82"/>
      <c r="Q63" s="83"/>
      <c r="R63" s="84"/>
      <c r="S63" s="85"/>
      <c r="T63" s="86"/>
      <c r="U63" s="74"/>
      <c r="V63" s="74"/>
      <c r="W63" s="74"/>
      <c r="X63" s="74"/>
      <c r="Y63" s="193"/>
      <c r="Z63" s="193"/>
      <c r="AA63" s="194"/>
      <c r="AB63" s="75"/>
      <c r="AC63" s="76"/>
      <c r="AD63" s="76"/>
      <c r="AE63" s="76"/>
      <c r="AF63" s="76"/>
      <c r="AG63" s="77"/>
      <c r="AH63" s="77"/>
      <c r="AI63" s="78"/>
      <c r="AJ63" s="78"/>
      <c r="AK63" s="79"/>
      <c r="AL63" s="74"/>
      <c r="AM63" s="74"/>
      <c r="AN63" s="80"/>
      <c r="AO63" s="74"/>
      <c r="AP63" s="74"/>
      <c r="AQ63" s="74"/>
      <c r="AR63" s="74"/>
      <c r="AS63" s="74"/>
      <c r="AT63" s="75"/>
      <c r="AU63" s="75"/>
      <c r="AV63" s="76"/>
      <c r="AW63" s="76"/>
      <c r="AX63" s="77"/>
      <c r="AY63" s="77"/>
      <c r="AZ63" s="78"/>
      <c r="BA63" s="78"/>
      <c r="BB63" s="167"/>
      <c r="BC63" s="167"/>
      <c r="BD63" s="167"/>
      <c r="BE63" s="167"/>
      <c r="BF63" s="167"/>
      <c r="BG63" s="167"/>
      <c r="BH63" s="74"/>
      <c r="BI63" s="74"/>
      <c r="BJ63" s="74"/>
      <c r="BK63" s="74"/>
      <c r="BL63" s="74"/>
      <c r="BM63" s="75"/>
      <c r="BN63" s="75"/>
      <c r="BO63" s="76"/>
      <c r="BP63" s="76"/>
      <c r="BQ63" s="77"/>
      <c r="BR63" s="77"/>
      <c r="BS63" s="78"/>
      <c r="BT63" s="78"/>
      <c r="BU63" s="167"/>
      <c r="BV63" s="167"/>
      <c r="BW63" s="167"/>
      <c r="BX63" s="167"/>
      <c r="BY63" s="167"/>
      <c r="BZ63" s="167"/>
      <c r="CA63" s="167"/>
      <c r="CB63" s="158"/>
      <c r="CC63" s="158"/>
      <c r="CD63" s="158"/>
      <c r="CE63" s="158"/>
      <c r="CF63" s="159"/>
      <c r="CG63" s="167"/>
      <c r="CH63" s="167"/>
      <c r="CI63" s="167"/>
      <c r="CJ63" s="167"/>
      <c r="CK63" s="167"/>
      <c r="CL63" s="167"/>
      <c r="CM63" s="167"/>
      <c r="CN63" s="167"/>
      <c r="CO63" s="167"/>
      <c r="CP63" s="167"/>
      <c r="CQ63" s="167"/>
      <c r="CR63" s="167"/>
      <c r="CS63" s="167"/>
      <c r="CT63" s="167"/>
      <c r="CU63" s="167"/>
      <c r="CV63" s="167"/>
      <c r="CW63" s="167"/>
    </row>
    <row r="64" spans="1:101" s="168" customFormat="1" ht="18" customHeight="1" x14ac:dyDescent="0.2">
      <c r="A64" s="58"/>
      <c r="B64" s="59"/>
      <c r="C64" s="60"/>
      <c r="D64" s="61"/>
      <c r="E64" s="62"/>
      <c r="F64" s="60"/>
      <c r="G64" s="61"/>
      <c r="H64" s="62"/>
      <c r="I64" s="63" t="str">
        <f t="shared" si="3"/>
        <v/>
      </c>
      <c r="J64" s="64"/>
      <c r="K64" s="65"/>
      <c r="L64" s="66"/>
      <c r="M64" s="65"/>
      <c r="N64" s="66"/>
      <c r="O64" s="81"/>
      <c r="P64" s="82"/>
      <c r="Q64" s="83"/>
      <c r="R64" s="84"/>
      <c r="S64" s="85"/>
      <c r="T64" s="86"/>
      <c r="U64" s="74"/>
      <c r="V64" s="74"/>
      <c r="W64" s="74"/>
      <c r="X64" s="74"/>
      <c r="Y64" s="193"/>
      <c r="Z64" s="193"/>
      <c r="AA64" s="194"/>
      <c r="AB64" s="88"/>
      <c r="AC64" s="88"/>
      <c r="AD64" s="88"/>
      <c r="AE64" s="89"/>
      <c r="AF64" s="76"/>
      <c r="AG64" s="77"/>
      <c r="AH64" s="77"/>
      <c r="AI64" s="78"/>
      <c r="AJ64" s="78"/>
      <c r="AK64" s="79"/>
      <c r="AL64" s="74"/>
      <c r="AM64" s="74"/>
      <c r="AN64" s="80"/>
      <c r="AO64" s="74"/>
      <c r="AP64" s="74"/>
      <c r="AQ64" s="74"/>
      <c r="AR64" s="74"/>
      <c r="AS64" s="74"/>
      <c r="AT64" s="75"/>
      <c r="AU64" s="75"/>
      <c r="AV64" s="76"/>
      <c r="AW64" s="76"/>
      <c r="AX64" s="77"/>
      <c r="AY64" s="77"/>
      <c r="AZ64" s="78"/>
      <c r="BA64" s="78"/>
      <c r="BB64" s="167"/>
      <c r="BC64" s="167"/>
      <c r="BD64" s="167"/>
      <c r="BE64" s="167"/>
      <c r="BF64" s="167"/>
      <c r="BG64" s="167"/>
      <c r="BH64" s="74"/>
      <c r="BI64" s="74"/>
      <c r="BJ64" s="74"/>
      <c r="BK64" s="74"/>
      <c r="BL64" s="74"/>
      <c r="BM64" s="75"/>
      <c r="BN64" s="75"/>
      <c r="BO64" s="76"/>
      <c r="BP64" s="76"/>
      <c r="BQ64" s="77"/>
      <c r="BR64" s="77"/>
      <c r="BS64" s="78"/>
      <c r="BT64" s="78"/>
      <c r="BU64" s="167"/>
      <c r="BV64" s="167"/>
      <c r="BW64" s="167"/>
      <c r="BX64" s="167"/>
      <c r="BY64" s="167"/>
      <c r="BZ64" s="167"/>
      <c r="CA64" s="167"/>
      <c r="CB64" s="158"/>
      <c r="CC64" s="158"/>
      <c r="CD64" s="158"/>
      <c r="CE64" s="158"/>
      <c r="CF64" s="159"/>
      <c r="CG64" s="167"/>
      <c r="CH64" s="167"/>
      <c r="CI64" s="167"/>
      <c r="CJ64" s="167"/>
      <c r="CK64" s="167"/>
      <c r="CL64" s="167"/>
      <c r="CM64" s="167"/>
      <c r="CN64" s="167"/>
      <c r="CO64" s="167"/>
      <c r="CP64" s="167"/>
      <c r="CQ64" s="167"/>
      <c r="CR64" s="167"/>
      <c r="CS64" s="167"/>
      <c r="CT64" s="167"/>
      <c r="CU64" s="167"/>
      <c r="CV64" s="167"/>
      <c r="CW64" s="167"/>
    </row>
    <row r="65" spans="1:101" s="168" customFormat="1" ht="18" customHeight="1" x14ac:dyDescent="0.2">
      <c r="A65" s="58"/>
      <c r="B65" s="59"/>
      <c r="C65" s="60"/>
      <c r="D65" s="61"/>
      <c r="E65" s="62"/>
      <c r="F65" s="60"/>
      <c r="G65" s="61"/>
      <c r="H65" s="62"/>
      <c r="I65" s="63" t="str">
        <f t="shared" si="3"/>
        <v/>
      </c>
      <c r="J65" s="64"/>
      <c r="K65" s="65"/>
      <c r="L65" s="66"/>
      <c r="M65" s="65"/>
      <c r="N65" s="66"/>
      <c r="O65" s="81"/>
      <c r="P65" s="82"/>
      <c r="Q65" s="83"/>
      <c r="R65" s="84"/>
      <c r="S65" s="85"/>
      <c r="T65" s="86"/>
      <c r="U65" s="74"/>
      <c r="V65" s="74"/>
      <c r="W65" s="74"/>
      <c r="X65" s="74"/>
      <c r="Y65" s="193"/>
      <c r="Z65" s="193"/>
      <c r="AA65" s="194"/>
      <c r="AB65" s="75"/>
      <c r="AC65" s="76"/>
      <c r="AD65" s="76"/>
      <c r="AE65" s="76"/>
      <c r="AF65" s="76"/>
      <c r="AG65" s="77"/>
      <c r="AH65" s="77"/>
      <c r="AI65" s="78"/>
      <c r="AJ65" s="78"/>
      <c r="AK65" s="79"/>
      <c r="AL65" s="74"/>
      <c r="AM65" s="74"/>
      <c r="AN65" s="80"/>
      <c r="AO65" s="25"/>
      <c r="AP65" s="74"/>
      <c r="AQ65" s="74"/>
      <c r="AR65" s="74"/>
      <c r="AS65" s="74"/>
      <c r="AT65" s="75"/>
      <c r="AU65" s="75"/>
      <c r="AV65" s="76"/>
      <c r="AW65" s="76"/>
      <c r="AX65" s="90"/>
      <c r="AY65" s="77"/>
      <c r="AZ65" s="78"/>
      <c r="BA65" s="78"/>
      <c r="BB65" s="167"/>
      <c r="BC65" s="167"/>
      <c r="BD65" s="167"/>
      <c r="BE65" s="167"/>
      <c r="BF65" s="167"/>
      <c r="BG65" s="167"/>
      <c r="BH65" s="25"/>
      <c r="BI65" s="74"/>
      <c r="BJ65" s="74"/>
      <c r="BK65" s="74"/>
      <c r="BL65" s="74"/>
      <c r="BM65" s="75"/>
      <c r="BN65" s="75"/>
      <c r="BO65" s="76"/>
      <c r="BP65" s="76"/>
      <c r="BQ65" s="77"/>
      <c r="BR65" s="77"/>
      <c r="BS65" s="78"/>
      <c r="BT65" s="78"/>
      <c r="BU65" s="167"/>
      <c r="BV65" s="167"/>
      <c r="BW65" s="167"/>
      <c r="BX65" s="167"/>
      <c r="BY65" s="167"/>
      <c r="BZ65" s="167"/>
      <c r="CA65" s="167"/>
      <c r="CB65" s="158"/>
      <c r="CC65" s="158"/>
      <c r="CD65" s="158"/>
      <c r="CE65" s="158"/>
      <c r="CF65" s="159"/>
      <c r="CG65" s="167"/>
      <c r="CH65" s="167"/>
      <c r="CI65" s="167"/>
      <c r="CJ65" s="167"/>
      <c r="CK65" s="167"/>
      <c r="CL65" s="167"/>
      <c r="CM65" s="167"/>
      <c r="CN65" s="167"/>
      <c r="CO65" s="167"/>
      <c r="CP65" s="167"/>
      <c r="CQ65" s="167"/>
      <c r="CR65" s="167"/>
      <c r="CS65" s="167"/>
      <c r="CT65" s="167"/>
      <c r="CU65" s="167"/>
      <c r="CV65" s="167"/>
      <c r="CW65" s="167"/>
    </row>
    <row r="66" spans="1:101" s="168" customFormat="1" ht="18" customHeight="1" x14ac:dyDescent="0.2">
      <c r="A66" s="58"/>
      <c r="B66" s="59"/>
      <c r="C66" s="60"/>
      <c r="D66" s="61"/>
      <c r="E66" s="62"/>
      <c r="F66" s="60"/>
      <c r="G66" s="61"/>
      <c r="H66" s="62"/>
      <c r="I66" s="63" t="str">
        <f t="shared" si="3"/>
        <v/>
      </c>
      <c r="J66" s="64"/>
      <c r="K66" s="65"/>
      <c r="L66" s="66"/>
      <c r="M66" s="65"/>
      <c r="N66" s="66"/>
      <c r="O66" s="81"/>
      <c r="P66" s="82"/>
      <c r="Q66" s="83"/>
      <c r="R66" s="84"/>
      <c r="S66" s="85"/>
      <c r="T66" s="86"/>
      <c r="U66" s="74"/>
      <c r="V66" s="74"/>
      <c r="W66" s="74"/>
      <c r="X66" s="74"/>
      <c r="Y66" s="193"/>
      <c r="Z66" s="193"/>
      <c r="AA66" s="194"/>
      <c r="AB66" s="75"/>
      <c r="AC66" s="76"/>
      <c r="AD66" s="76"/>
      <c r="AE66" s="76"/>
      <c r="AF66" s="76"/>
      <c r="AG66" s="77"/>
      <c r="AH66" s="77"/>
      <c r="AI66" s="78"/>
      <c r="AJ66" s="78"/>
      <c r="AK66" s="79"/>
      <c r="AL66" s="74"/>
      <c r="AM66" s="74"/>
      <c r="AN66" s="80"/>
      <c r="AO66" s="74"/>
      <c r="AP66" s="74"/>
      <c r="AQ66" s="74"/>
      <c r="AR66" s="74"/>
      <c r="AS66" s="74"/>
      <c r="AT66" s="75"/>
      <c r="AU66" s="75"/>
      <c r="AV66" s="76"/>
      <c r="AW66" s="76"/>
      <c r="AX66" s="90"/>
      <c r="AY66" s="77"/>
      <c r="AZ66" s="78"/>
      <c r="BA66" s="78"/>
      <c r="BB66" s="167"/>
      <c r="BC66" s="167"/>
      <c r="BD66" s="167"/>
      <c r="BE66" s="167"/>
      <c r="BF66" s="167"/>
      <c r="BG66" s="167"/>
      <c r="BH66" s="74"/>
      <c r="BI66" s="74"/>
      <c r="BJ66" s="74"/>
      <c r="BK66" s="74"/>
      <c r="BL66" s="74"/>
      <c r="BM66" s="75"/>
      <c r="BN66" s="75"/>
      <c r="BO66" s="76"/>
      <c r="BP66" s="76"/>
      <c r="BQ66" s="77"/>
      <c r="BR66" s="77"/>
      <c r="BS66" s="78"/>
      <c r="BT66" s="78"/>
      <c r="BU66" s="167"/>
      <c r="BV66" s="167"/>
      <c r="BW66" s="167"/>
      <c r="BX66" s="167"/>
      <c r="BY66" s="167"/>
      <c r="BZ66" s="167"/>
      <c r="CA66" s="167"/>
      <c r="CB66" s="158"/>
      <c r="CC66" s="158"/>
      <c r="CD66" s="158"/>
      <c r="CE66" s="158"/>
      <c r="CF66" s="159"/>
      <c r="CG66" s="167"/>
      <c r="CH66" s="167"/>
      <c r="CI66" s="167"/>
      <c r="CJ66" s="167"/>
      <c r="CK66" s="167"/>
      <c r="CL66" s="167"/>
      <c r="CM66" s="167"/>
      <c r="CN66" s="167"/>
      <c r="CO66" s="167"/>
      <c r="CP66" s="167"/>
      <c r="CQ66" s="167"/>
      <c r="CR66" s="167"/>
      <c r="CS66" s="167"/>
      <c r="CT66" s="167"/>
      <c r="CU66" s="167"/>
      <c r="CV66" s="167"/>
      <c r="CW66" s="167"/>
    </row>
    <row r="67" spans="1:101" s="168" customFormat="1" ht="18" customHeight="1" x14ac:dyDescent="0.2">
      <c r="A67" s="58"/>
      <c r="B67" s="59"/>
      <c r="C67" s="60"/>
      <c r="D67" s="61"/>
      <c r="E67" s="62"/>
      <c r="F67" s="60"/>
      <c r="G67" s="61"/>
      <c r="H67" s="62"/>
      <c r="I67" s="63" t="str">
        <f t="shared" si="3"/>
        <v/>
      </c>
      <c r="J67" s="64"/>
      <c r="K67" s="65"/>
      <c r="L67" s="66"/>
      <c r="M67" s="65"/>
      <c r="N67" s="66"/>
      <c r="O67" s="81"/>
      <c r="P67" s="82"/>
      <c r="Q67" s="83"/>
      <c r="R67" s="84"/>
      <c r="S67" s="85"/>
      <c r="T67" s="86"/>
      <c r="U67" s="74"/>
      <c r="V67" s="74"/>
      <c r="W67" s="74"/>
      <c r="X67" s="74"/>
      <c r="Y67" s="193"/>
      <c r="Z67" s="193"/>
      <c r="AA67" s="194"/>
      <c r="AB67" s="75"/>
      <c r="AC67" s="76"/>
      <c r="AD67" s="76"/>
      <c r="AE67" s="76"/>
      <c r="AF67" s="76"/>
      <c r="AG67" s="77"/>
      <c r="AH67" s="77"/>
      <c r="AI67" s="78"/>
      <c r="AJ67" s="78"/>
      <c r="AK67" s="79"/>
      <c r="AL67" s="74"/>
      <c r="AM67" s="74"/>
      <c r="AN67" s="80"/>
      <c r="AO67" s="74"/>
      <c r="AP67" s="74"/>
      <c r="AQ67" s="74"/>
      <c r="AR67" s="74"/>
      <c r="AS67" s="74"/>
      <c r="AT67" s="75"/>
      <c r="AU67" s="75"/>
      <c r="AV67" s="76"/>
      <c r="AW67" s="76"/>
      <c r="AX67" s="77"/>
      <c r="AY67" s="77"/>
      <c r="AZ67" s="78"/>
      <c r="BA67" s="78"/>
      <c r="BB67" s="167"/>
      <c r="BC67" s="167"/>
      <c r="BD67" s="167"/>
      <c r="BE67" s="167"/>
      <c r="BF67" s="167"/>
      <c r="BG67" s="167"/>
      <c r="BH67" s="74"/>
      <c r="BI67" s="74"/>
      <c r="BJ67" s="74"/>
      <c r="BK67" s="74"/>
      <c r="BL67" s="74"/>
      <c r="BM67" s="75"/>
      <c r="BN67" s="75"/>
      <c r="BO67" s="76"/>
      <c r="BP67" s="76"/>
      <c r="BQ67" s="77"/>
      <c r="BR67" s="77"/>
      <c r="BS67" s="78"/>
      <c r="BT67" s="78"/>
      <c r="BU67" s="167"/>
      <c r="BV67" s="167"/>
      <c r="BW67" s="167"/>
      <c r="BX67" s="167"/>
      <c r="BY67" s="167"/>
      <c r="BZ67" s="167"/>
      <c r="CA67" s="167"/>
      <c r="CB67" s="158"/>
      <c r="CC67" s="158"/>
      <c r="CD67" s="158"/>
      <c r="CE67" s="158"/>
      <c r="CF67" s="159"/>
      <c r="CG67" s="167"/>
      <c r="CH67" s="167"/>
      <c r="CI67" s="167"/>
      <c r="CJ67" s="167"/>
      <c r="CK67" s="167"/>
      <c r="CL67" s="167"/>
      <c r="CM67" s="167"/>
      <c r="CN67" s="167"/>
      <c r="CO67" s="167"/>
      <c r="CP67" s="167"/>
      <c r="CQ67" s="167"/>
      <c r="CR67" s="167"/>
      <c r="CS67" s="167"/>
      <c r="CT67" s="167"/>
      <c r="CU67" s="167"/>
      <c r="CV67" s="167"/>
      <c r="CW67" s="167"/>
    </row>
    <row r="68" spans="1:101" s="168" customFormat="1" ht="18" customHeight="1" x14ac:dyDescent="0.2">
      <c r="A68" s="58"/>
      <c r="B68" s="59"/>
      <c r="C68" s="60"/>
      <c r="D68" s="61"/>
      <c r="E68" s="62"/>
      <c r="F68" s="60"/>
      <c r="G68" s="61"/>
      <c r="H68" s="62"/>
      <c r="I68" s="63" t="str">
        <f t="shared" si="3"/>
        <v/>
      </c>
      <c r="J68" s="64"/>
      <c r="K68" s="65"/>
      <c r="L68" s="66"/>
      <c r="M68" s="65"/>
      <c r="N68" s="66"/>
      <c r="O68" s="81"/>
      <c r="P68" s="82"/>
      <c r="Q68" s="83"/>
      <c r="R68" s="84"/>
      <c r="S68" s="85"/>
      <c r="T68" s="86"/>
      <c r="U68" s="74"/>
      <c r="V68" s="74"/>
      <c r="W68" s="74"/>
      <c r="X68" s="74"/>
      <c r="Y68" s="193"/>
      <c r="Z68" s="193"/>
      <c r="AA68" s="194"/>
      <c r="AB68" s="75"/>
      <c r="AC68" s="76"/>
      <c r="AD68" s="76"/>
      <c r="AE68" s="76"/>
      <c r="AF68" s="76"/>
      <c r="AG68" s="77"/>
      <c r="AH68" s="77"/>
      <c r="AI68" s="78"/>
      <c r="AJ68" s="78"/>
      <c r="AK68" s="79"/>
      <c r="AL68" s="74"/>
      <c r="AM68" s="74"/>
      <c r="AN68" s="80"/>
      <c r="AO68" s="74"/>
      <c r="AP68" s="74"/>
      <c r="AQ68" s="74"/>
      <c r="AR68" s="74"/>
      <c r="AS68" s="74"/>
      <c r="AT68" s="75"/>
      <c r="AU68" s="75"/>
      <c r="AV68" s="76"/>
      <c r="AW68" s="76"/>
      <c r="AX68" s="91"/>
      <c r="AY68" s="91"/>
      <c r="AZ68" s="78"/>
      <c r="BA68" s="78"/>
      <c r="BB68" s="167"/>
      <c r="BC68" s="167"/>
      <c r="BD68" s="167"/>
      <c r="BE68" s="167"/>
      <c r="BF68" s="167"/>
      <c r="BG68" s="167"/>
      <c r="BH68" s="74"/>
      <c r="BI68" s="74"/>
      <c r="BJ68" s="74"/>
      <c r="BK68" s="74"/>
      <c r="BL68" s="74"/>
      <c r="BM68" s="75"/>
      <c r="BN68" s="75"/>
      <c r="BO68" s="76"/>
      <c r="BP68" s="76"/>
      <c r="BQ68" s="77"/>
      <c r="BR68" s="77"/>
      <c r="BS68" s="78"/>
      <c r="BT68" s="78"/>
      <c r="BU68" s="167"/>
      <c r="BV68" s="167"/>
      <c r="BW68" s="167"/>
      <c r="BX68" s="167"/>
      <c r="BY68" s="167"/>
      <c r="BZ68" s="167"/>
      <c r="CA68" s="167"/>
      <c r="CB68" s="158"/>
      <c r="CC68" s="158"/>
      <c r="CD68" s="158"/>
      <c r="CE68" s="158"/>
      <c r="CF68" s="159"/>
      <c r="CG68" s="167"/>
      <c r="CH68" s="167"/>
      <c r="CI68" s="167"/>
      <c r="CJ68" s="167"/>
      <c r="CK68" s="167"/>
      <c r="CL68" s="167"/>
      <c r="CM68" s="167"/>
      <c r="CN68" s="167"/>
      <c r="CO68" s="167"/>
      <c r="CP68" s="167"/>
      <c r="CQ68" s="167"/>
      <c r="CR68" s="167"/>
      <c r="CS68" s="167"/>
      <c r="CT68" s="167"/>
      <c r="CU68" s="167"/>
      <c r="CV68" s="167"/>
      <c r="CW68" s="167"/>
    </row>
    <row r="69" spans="1:101" s="168" customFormat="1" ht="19.5" customHeight="1" x14ac:dyDescent="0.2">
      <c r="A69" s="58"/>
      <c r="B69" s="59"/>
      <c r="C69" s="92"/>
      <c r="D69" s="93"/>
      <c r="E69" s="94"/>
      <c r="F69" s="92"/>
      <c r="G69" s="93"/>
      <c r="H69" s="94"/>
      <c r="I69" s="63" t="str">
        <f t="shared" si="3"/>
        <v/>
      </c>
      <c r="J69" s="64"/>
      <c r="K69" s="95"/>
      <c r="L69" s="96"/>
      <c r="M69" s="95"/>
      <c r="N69" s="96"/>
      <c r="O69" s="81"/>
      <c r="P69" s="82"/>
      <c r="Q69" s="83"/>
      <c r="R69" s="84"/>
      <c r="S69" s="97"/>
      <c r="T69" s="86"/>
      <c r="U69" s="74"/>
      <c r="V69" s="74"/>
      <c r="W69" s="74"/>
      <c r="X69" s="74"/>
      <c r="Y69" s="193"/>
      <c r="Z69" s="193"/>
      <c r="AA69" s="194"/>
      <c r="AB69" s="75"/>
      <c r="AC69" s="76"/>
      <c r="AD69" s="76"/>
      <c r="AE69" s="76"/>
      <c r="AF69" s="76"/>
      <c r="AG69" s="77"/>
      <c r="AH69" s="77"/>
      <c r="AI69" s="78"/>
      <c r="AJ69" s="78"/>
      <c r="AK69" s="79"/>
      <c r="AL69" s="74"/>
      <c r="AM69" s="74"/>
      <c r="AN69" s="80"/>
      <c r="AO69" s="74"/>
      <c r="AP69" s="74"/>
      <c r="AQ69" s="74"/>
      <c r="AR69" s="74"/>
      <c r="AS69" s="74"/>
      <c r="AT69" s="75"/>
      <c r="AU69" s="75"/>
      <c r="AV69" s="76"/>
      <c r="AW69" s="76"/>
      <c r="AX69" s="77"/>
      <c r="AY69" s="77"/>
      <c r="AZ69" s="78"/>
      <c r="BA69" s="78"/>
      <c r="BB69" s="167"/>
      <c r="BC69" s="167"/>
      <c r="BD69" s="167"/>
      <c r="BE69" s="167"/>
      <c r="BF69" s="167"/>
      <c r="BG69" s="167"/>
      <c r="BH69" s="74"/>
      <c r="BI69" s="74"/>
      <c r="BJ69" s="74"/>
      <c r="BK69" s="74"/>
      <c r="BL69" s="74"/>
      <c r="BM69" s="75"/>
      <c r="BN69" s="75"/>
      <c r="BO69" s="76"/>
      <c r="BP69" s="76"/>
      <c r="BQ69" s="77"/>
      <c r="BR69" s="77"/>
      <c r="BS69" s="78"/>
      <c r="BT69" s="78"/>
      <c r="BU69" s="167"/>
      <c r="BV69" s="167"/>
      <c r="BW69" s="167"/>
      <c r="BX69" s="167"/>
      <c r="BY69" s="167"/>
      <c r="BZ69" s="167"/>
      <c r="CA69" s="167"/>
      <c r="CB69" s="158"/>
      <c r="CC69" s="158"/>
      <c r="CD69" s="158"/>
      <c r="CE69" s="158"/>
      <c r="CF69" s="159"/>
      <c r="CG69" s="167"/>
      <c r="CH69" s="167"/>
      <c r="CI69" s="167"/>
      <c r="CJ69" s="167"/>
      <c r="CK69" s="167"/>
      <c r="CL69" s="167"/>
      <c r="CM69" s="167"/>
      <c r="CN69" s="167"/>
      <c r="CO69" s="167"/>
      <c r="CP69" s="167"/>
      <c r="CQ69" s="167"/>
      <c r="CR69" s="167"/>
      <c r="CS69" s="167"/>
      <c r="CT69" s="167"/>
      <c r="CU69" s="167"/>
      <c r="CV69" s="167"/>
      <c r="CW69" s="167"/>
    </row>
    <row r="70" spans="1:101" s="168" customFormat="1" ht="19.5" customHeight="1" x14ac:dyDescent="0.2">
      <c r="A70" s="98"/>
      <c r="B70" s="98"/>
      <c r="C70" s="98"/>
      <c r="D70" s="98"/>
      <c r="E70" s="99"/>
      <c r="F70" s="99"/>
      <c r="G70" s="99"/>
      <c r="H70" s="99"/>
      <c r="I70" s="99"/>
      <c r="J70" s="99"/>
      <c r="K70" s="98"/>
      <c r="L70" s="98"/>
      <c r="M70" s="99"/>
      <c r="N70" s="99"/>
      <c r="O70" s="99"/>
      <c r="P70" s="99"/>
      <c r="Q70" s="99"/>
      <c r="R70" s="99"/>
      <c r="S70" s="99"/>
      <c r="T70" s="100"/>
      <c r="U70" s="101"/>
      <c r="V70" s="101"/>
      <c r="W70" s="101"/>
      <c r="X70" s="101"/>
      <c r="Y70" s="195"/>
      <c r="Z70" s="195"/>
      <c r="AA70" s="195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  <c r="AL70" s="166"/>
      <c r="AM70" s="166"/>
      <c r="AN70" s="167"/>
      <c r="AO70" s="166"/>
      <c r="AP70" s="166"/>
      <c r="AQ70" s="166"/>
      <c r="AR70" s="166"/>
      <c r="AS70" s="166"/>
      <c r="AT70" s="166"/>
      <c r="AU70" s="166"/>
      <c r="AV70" s="166"/>
      <c r="AW70" s="166"/>
      <c r="AX70" s="166"/>
      <c r="AY70" s="166"/>
      <c r="AZ70" s="166"/>
      <c r="BA70" s="166"/>
      <c r="BB70" s="167"/>
      <c r="BC70" s="167"/>
      <c r="BD70" s="167"/>
      <c r="BE70" s="167"/>
      <c r="BF70" s="167"/>
      <c r="BG70" s="167"/>
      <c r="BH70" s="166"/>
      <c r="BI70" s="166"/>
      <c r="BJ70" s="166"/>
      <c r="BK70" s="166"/>
      <c r="BL70" s="166"/>
      <c r="BM70" s="166"/>
      <c r="BN70" s="166"/>
      <c r="BO70" s="166"/>
      <c r="BP70" s="166"/>
      <c r="BQ70" s="166"/>
      <c r="BR70" s="166"/>
      <c r="BS70" s="166"/>
      <c r="BT70" s="166"/>
      <c r="BU70" s="167"/>
      <c r="BV70" s="167"/>
      <c r="BW70" s="167"/>
      <c r="BX70" s="167"/>
      <c r="BY70" s="167"/>
      <c r="BZ70" s="167"/>
      <c r="CA70" s="167"/>
      <c r="CB70" s="158"/>
      <c r="CC70" s="158"/>
      <c r="CD70" s="158"/>
      <c r="CE70" s="158"/>
      <c r="CF70" s="159"/>
      <c r="CG70" s="167"/>
      <c r="CH70" s="167"/>
      <c r="CI70" s="167"/>
      <c r="CJ70" s="167"/>
      <c r="CK70" s="167"/>
      <c r="CL70" s="167"/>
      <c r="CM70" s="167"/>
      <c r="CN70" s="167"/>
      <c r="CO70" s="167"/>
      <c r="CP70" s="167"/>
      <c r="CQ70" s="167"/>
      <c r="CR70" s="167"/>
      <c r="CS70" s="167"/>
      <c r="CT70" s="167"/>
      <c r="CU70" s="167"/>
      <c r="CV70" s="167"/>
      <c r="CW70" s="167"/>
    </row>
    <row r="71" spans="1:101" s="168" customFormat="1" ht="19.5" customHeight="1" x14ac:dyDescent="0.2">
      <c r="A71" s="48" t="s">
        <v>14</v>
      </c>
      <c r="B71" s="48"/>
      <c r="C71" s="48"/>
      <c r="D71" s="49"/>
      <c r="E71" s="49"/>
      <c r="F71" s="49"/>
      <c r="G71" s="49"/>
      <c r="H71" s="10"/>
      <c r="I71" s="10"/>
      <c r="J71" s="102" t="s">
        <v>17</v>
      </c>
      <c r="K71" s="103"/>
      <c r="L71" s="170"/>
      <c r="M71" s="167"/>
      <c r="N71" s="167"/>
      <c r="O71" s="102" t="s">
        <v>18</v>
      </c>
      <c r="P71" s="104"/>
      <c r="Q71" s="103"/>
      <c r="R71" s="171"/>
      <c r="S71" s="171"/>
      <c r="T71" s="105">
        <f>D37</f>
        <v>0</v>
      </c>
      <c r="U71" s="13"/>
      <c r="V71" s="13"/>
      <c r="W71" s="13"/>
      <c r="X71" s="13"/>
      <c r="Y71" s="41"/>
      <c r="Z71" s="41"/>
      <c r="AA71" s="41"/>
      <c r="AB71" s="13"/>
      <c r="AC71" s="13"/>
      <c r="AD71" s="13"/>
      <c r="AE71" s="13"/>
      <c r="AF71" s="13"/>
      <c r="AG71" s="166"/>
      <c r="AH71" s="166"/>
      <c r="AI71" s="166"/>
      <c r="AJ71" s="13"/>
      <c r="AK71" s="13"/>
      <c r="AL71" s="13"/>
      <c r="AM71" s="166"/>
      <c r="AN71" s="167"/>
      <c r="AO71" s="106" t="s">
        <v>19</v>
      </c>
      <c r="AP71" s="106"/>
      <c r="AQ71" s="107" t="str">
        <f>+CONCATENATE("VALORES DE REFERENCIA","              ",$I$17)</f>
        <v xml:space="preserve">VALORES DE REFERENCIA              </v>
      </c>
      <c r="AR71" s="108"/>
      <c r="AS71" s="109"/>
      <c r="AT71" s="110" t="str">
        <f>+CONCATENATE("VALORES EQUIPO BAJO PRUEBA","             ",$I$17)</f>
        <v xml:space="preserve">VALORES EQUIPO BAJO PRUEBA             </v>
      </c>
      <c r="AU71" s="111"/>
      <c r="AV71" s="112"/>
      <c r="AW71" s="107" t="str">
        <f>+CONCATENATE("ERROR","                                ",$I$17)</f>
        <v xml:space="preserve">ERROR                                </v>
      </c>
      <c r="AX71" s="108"/>
      <c r="AY71" s="107" t="str">
        <f>+CONCATENATE("EMP / TOLERANCIA","                                       ",$I$17)</f>
        <v xml:space="preserve">EMP / TOLERANCIA                                       </v>
      </c>
      <c r="AZ71" s="109"/>
      <c r="BA71" s="107" t="str">
        <f>+CONCATENATE("DESVIACIÓN","             ",$I$17)</f>
        <v xml:space="preserve">DESVIACIÓN             </v>
      </c>
      <c r="BB71" s="109"/>
      <c r="BC71" s="107" t="str">
        <f>+CONCATENATE("DERIVA","         ",$I$17,"/","mes")</f>
        <v>DERIVA         /mes</v>
      </c>
      <c r="BD71" s="109"/>
      <c r="BE71" s="106" t="s">
        <v>20</v>
      </c>
      <c r="BF71" s="167"/>
      <c r="BG71" s="167"/>
      <c r="BH71" s="106" t="s">
        <v>19</v>
      </c>
      <c r="BI71" s="106"/>
      <c r="BJ71" s="107" t="str">
        <f>+CONCATENATE("VALORES DE REFERENCIA","              ",$I$17)</f>
        <v xml:space="preserve">VALORES DE REFERENCIA              </v>
      </c>
      <c r="BK71" s="108"/>
      <c r="BL71" s="109"/>
      <c r="BM71" s="110" t="str">
        <f>+CONCATENATE("VALORES EQUIPO BAJO PRUEBA","             ",$I$17)</f>
        <v xml:space="preserve">VALORES EQUIPO BAJO PRUEBA             </v>
      </c>
      <c r="BN71" s="111"/>
      <c r="BO71" s="112"/>
      <c r="BP71" s="107" t="str">
        <f>+CONCATENATE("ERROR","                                ",$I$17)</f>
        <v xml:space="preserve">ERROR                                </v>
      </c>
      <c r="BQ71" s="108"/>
      <c r="BR71" s="51" t="str">
        <f>+CONCATENATE("EMP / TOLERANCIA","                                       ",$I$17)</f>
        <v xml:space="preserve">EMP / TOLERANCIA                                       </v>
      </c>
      <c r="BS71" s="51"/>
      <c r="BT71" s="107" t="str">
        <f>+CONCATENATE("DESVIACIÓN","             ",$I$17)</f>
        <v xml:space="preserve">DESVIACIÓN             </v>
      </c>
      <c r="BU71" s="109"/>
      <c r="BV71" s="107" t="str">
        <f>+CONCATENATE("DERIVA","         ",$I$17,"/","mes")</f>
        <v>DERIVA         /mes</v>
      </c>
      <c r="BW71" s="109"/>
      <c r="BX71" s="106" t="s">
        <v>20</v>
      </c>
      <c r="BY71" s="167"/>
      <c r="BZ71" s="167"/>
      <c r="CA71" s="167"/>
      <c r="CB71" s="172" t="s">
        <v>21</v>
      </c>
      <c r="CC71" s="173"/>
      <c r="CD71" s="173"/>
      <c r="CE71" s="174"/>
      <c r="CF71" s="159"/>
      <c r="CG71" s="167"/>
      <c r="CH71" s="167"/>
      <c r="CI71" s="167"/>
      <c r="CJ71" s="167"/>
      <c r="CK71" s="167"/>
      <c r="CL71" s="167"/>
      <c r="CM71" s="167"/>
      <c r="CN71" s="167"/>
      <c r="CO71" s="167"/>
      <c r="CP71" s="167"/>
      <c r="CQ71" s="167"/>
      <c r="CR71" s="167"/>
      <c r="CS71" s="167"/>
      <c r="CT71" s="167"/>
      <c r="CU71" s="167"/>
      <c r="CV71" s="167"/>
      <c r="CW71" s="167"/>
    </row>
    <row r="72" spans="1:101" s="168" customFormat="1" ht="39" customHeight="1" x14ac:dyDescent="0.2">
      <c r="A72" s="113"/>
      <c r="B72" s="113"/>
      <c r="C72" s="113"/>
      <c r="D72" s="113"/>
      <c r="E72" s="114"/>
      <c r="F72" s="114"/>
      <c r="G72" s="114"/>
      <c r="H72" s="114"/>
      <c r="I72" s="114"/>
      <c r="J72" s="114"/>
      <c r="K72" s="113"/>
      <c r="L72" s="113"/>
      <c r="M72" s="114"/>
      <c r="N72" s="114"/>
      <c r="O72" s="114"/>
      <c r="P72" s="114"/>
      <c r="Q72" s="114"/>
      <c r="R72" s="114"/>
      <c r="S72" s="114"/>
      <c r="T72" s="115">
        <f>D71</f>
        <v>0</v>
      </c>
      <c r="U72" s="101"/>
      <c r="V72" s="101"/>
      <c r="W72" s="101"/>
      <c r="X72" s="101"/>
      <c r="Y72" s="195"/>
      <c r="Z72" s="195"/>
      <c r="AA72" s="195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16"/>
      <c r="AO72" s="106"/>
      <c r="AP72" s="106"/>
      <c r="AQ72" s="117"/>
      <c r="AR72" s="118"/>
      <c r="AS72" s="119"/>
      <c r="AT72" s="120" t="s">
        <v>22</v>
      </c>
      <c r="AU72" s="121" t="e">
        <f>((COUNT(W74:Y103)*SUM(CB74:CB103))-((SUM(W74:Y103)*(SUM(Z74:AB103)))))/((COUNT(W74:Y103)*SUM(CC74:CC103)-(SUM(W74:Y103)^2)))</f>
        <v>#DIV/0!</v>
      </c>
      <c r="AV72" s="122"/>
      <c r="AW72" s="117"/>
      <c r="AX72" s="118"/>
      <c r="AY72" s="117"/>
      <c r="AZ72" s="119"/>
      <c r="BA72" s="117"/>
      <c r="BB72" s="119"/>
      <c r="BC72" s="117"/>
      <c r="BD72" s="119"/>
      <c r="BE72" s="106"/>
      <c r="BF72" s="167"/>
      <c r="BG72" s="167"/>
      <c r="BH72" s="106"/>
      <c r="BI72" s="106"/>
      <c r="BJ72" s="117"/>
      <c r="BK72" s="118"/>
      <c r="BL72" s="119"/>
      <c r="BM72" s="120" t="s">
        <v>22</v>
      </c>
      <c r="BN72" s="121" t="e">
        <f>((COUNT(C40:C69)*SUM(CD74:CD103))-((SUM(C40:E69)*(SUM(F40:H69)))))/((COUNT(C40:C69)*SUM(CE74:CE103)-(SUM(C40:E68)^2)))</f>
        <v>#DIV/0!</v>
      </c>
      <c r="BO72" s="122"/>
      <c r="BP72" s="117"/>
      <c r="BQ72" s="118"/>
      <c r="BR72" s="51"/>
      <c r="BS72" s="51"/>
      <c r="BT72" s="117"/>
      <c r="BU72" s="119"/>
      <c r="BV72" s="117"/>
      <c r="BW72" s="119"/>
      <c r="BX72" s="106"/>
      <c r="BY72" s="167"/>
      <c r="BZ72" s="167"/>
      <c r="CA72" s="167"/>
      <c r="CB72" s="175">
        <f>D71</f>
        <v>0</v>
      </c>
      <c r="CC72" s="176"/>
      <c r="CD72" s="175">
        <f>D37</f>
        <v>0</v>
      </c>
      <c r="CE72" s="176"/>
      <c r="CF72" s="159"/>
      <c r="CG72" s="167"/>
      <c r="CH72" s="167"/>
      <c r="CI72" s="167"/>
      <c r="CJ72" s="167"/>
      <c r="CK72" s="167"/>
      <c r="CL72" s="167"/>
      <c r="CM72" s="167"/>
      <c r="CN72" s="167"/>
      <c r="CO72" s="167"/>
      <c r="CP72" s="167"/>
      <c r="CQ72" s="167"/>
      <c r="CR72" s="167"/>
      <c r="CS72" s="167"/>
      <c r="CT72" s="167"/>
      <c r="CU72" s="167"/>
      <c r="CV72" s="167"/>
      <c r="CW72" s="167"/>
    </row>
    <row r="73" spans="1:101" s="168" customFormat="1" ht="59.25" customHeight="1" x14ac:dyDescent="0.2">
      <c r="A73" s="50" t="str">
        <f>+CONCATENATE("PUNTO DE CALIBRACIÓN
",$I$17)</f>
        <v xml:space="preserve">PUNTO DE CALIBRACIÓN
</v>
      </c>
      <c r="B73" s="50"/>
      <c r="C73" s="51" t="str">
        <f>+CONCATENATE("VALORES DE REFERENCIA","            ",$I$17)</f>
        <v xml:space="preserve">VALORES DE REFERENCIA            </v>
      </c>
      <c r="D73" s="51"/>
      <c r="E73" s="51"/>
      <c r="F73" s="51" t="str">
        <f>+CONCATENATE("VALORES EQUIPO BAJO PRUEBA","                 ",$I$17)</f>
        <v xml:space="preserve">VALORES EQUIPO BAJO PRUEBA                 </v>
      </c>
      <c r="G73" s="51"/>
      <c r="H73" s="51"/>
      <c r="I73" s="51" t="str">
        <f>+CONCATENATE("ERROR","                   ",$I$17)</f>
        <v xml:space="preserve">ERROR                   </v>
      </c>
      <c r="J73" s="51"/>
      <c r="K73" s="51" t="str">
        <f>+CONCATENATE("INCERTIDUMBRE","                     ",$I$17)</f>
        <v xml:space="preserve">INCERTIDUMBRE                     </v>
      </c>
      <c r="L73" s="51"/>
      <c r="M73" s="51" t="str">
        <f>+CONCATENATE("EMP / TOLERANCIA",$I$17)</f>
        <v>EMP / TOLERANCIA</v>
      </c>
      <c r="N73" s="51"/>
      <c r="O73" s="51" t="str">
        <f>+CONCATENATE("DESVIACIÓN","                   ",$I$17)</f>
        <v xml:space="preserve">DESVIACIÓN                   </v>
      </c>
      <c r="P73" s="51"/>
      <c r="Q73" s="51" t="str">
        <f>+CONCATENATE("DERIVA","                  ",$I$17,"/","mes")</f>
        <v>DERIVA                  /mes</v>
      </c>
      <c r="R73" s="51"/>
      <c r="S73" s="52" t="s">
        <v>15</v>
      </c>
      <c r="T73" s="53">
        <f>COUNTIF(AG74:AH104,"&gt;0")</f>
        <v>0</v>
      </c>
      <c r="U73" s="50" t="str">
        <f>+CONCATENATE("PUNTO DE CALIBRACIÓN
",$I$17)</f>
        <v xml:space="preserve">PUNTO DE CALIBRACIÓN
</v>
      </c>
      <c r="V73" s="50"/>
      <c r="W73" s="51" t="str">
        <f>+CONCATENATE("VALORES DE REFERENCIA","            ",$I$17)</f>
        <v xml:space="preserve">VALORES DE REFERENCIA            </v>
      </c>
      <c r="X73" s="51"/>
      <c r="Y73" s="51"/>
      <c r="Z73" s="51" t="str">
        <f>+CONCATENATE("VALORES EQUIPO BAJO PRUEBA","                 ",$I$17)</f>
        <v xml:space="preserve">VALORES EQUIPO BAJO PRUEBA                 </v>
      </c>
      <c r="AA73" s="51"/>
      <c r="AB73" s="51"/>
      <c r="AC73" s="51" t="str">
        <f>+CONCATENATE("ERROR","                   ",$I$17)</f>
        <v xml:space="preserve">ERROR                   </v>
      </c>
      <c r="AD73" s="51"/>
      <c r="AE73" s="51" t="str">
        <f>+CONCATENATE("INCERTIDUMBRE","                     ",$I$17)</f>
        <v xml:space="preserve">INCERTIDUMBRE                     </v>
      </c>
      <c r="AF73" s="51"/>
      <c r="AG73" s="51" t="str">
        <f>+CONCATENATE("EMP / TOLERANCIA",$I$17)</f>
        <v>EMP / TOLERANCIA</v>
      </c>
      <c r="AH73" s="51"/>
      <c r="AI73" s="51" t="str">
        <f>+CONCATENATE("DESVIACIÓN","                   ",$I$17)</f>
        <v xml:space="preserve">DESVIACIÓN                   </v>
      </c>
      <c r="AJ73" s="51"/>
      <c r="AK73" s="51" t="str">
        <f>+CONCATENATE("DERIVA","                  ",$I$17,"/","mes")</f>
        <v>DERIVA                  /mes</v>
      </c>
      <c r="AL73" s="51"/>
      <c r="AM73" s="52" t="s">
        <v>15</v>
      </c>
      <c r="AN73" s="123"/>
      <c r="AO73" s="106"/>
      <c r="AP73" s="106"/>
      <c r="AQ73" s="124"/>
      <c r="AR73" s="125"/>
      <c r="AS73" s="126"/>
      <c r="AT73" s="120" t="s">
        <v>23</v>
      </c>
      <c r="AU73" s="121" t="e">
        <f>(SUM(Z74:AB103)-AU72*SUM(W74:Y103))/(COUNT(W74:Y103))</f>
        <v>#DIV/0!</v>
      </c>
      <c r="AV73" s="122"/>
      <c r="AW73" s="124"/>
      <c r="AX73" s="125"/>
      <c r="AY73" s="124"/>
      <c r="AZ73" s="126"/>
      <c r="BA73" s="124"/>
      <c r="BB73" s="126"/>
      <c r="BC73" s="124"/>
      <c r="BD73" s="126"/>
      <c r="BE73" s="106"/>
      <c r="BF73" s="167"/>
      <c r="BG73" s="167"/>
      <c r="BH73" s="106"/>
      <c r="BI73" s="106"/>
      <c r="BJ73" s="124"/>
      <c r="BK73" s="125"/>
      <c r="BL73" s="126"/>
      <c r="BM73" s="120" t="s">
        <v>23</v>
      </c>
      <c r="BN73" s="121" t="e">
        <f>(SUM(F40:H69)-BN72*SUM(C40:E69))/(COUNT(C40:E69))</f>
        <v>#DIV/0!</v>
      </c>
      <c r="BO73" s="122"/>
      <c r="BP73" s="124"/>
      <c r="BQ73" s="125"/>
      <c r="BR73" s="51"/>
      <c r="BS73" s="51"/>
      <c r="BT73" s="124"/>
      <c r="BU73" s="126"/>
      <c r="BV73" s="124"/>
      <c r="BW73" s="126"/>
      <c r="BX73" s="106"/>
      <c r="BY73" s="167"/>
      <c r="BZ73" s="167"/>
      <c r="CA73" s="167"/>
      <c r="CB73" s="177" t="s">
        <v>24</v>
      </c>
      <c r="CC73" s="177" t="s">
        <v>25</v>
      </c>
      <c r="CD73" s="177" t="s">
        <v>24</v>
      </c>
      <c r="CE73" s="177" t="s">
        <v>25</v>
      </c>
      <c r="CF73" s="159"/>
      <c r="CG73" s="167"/>
      <c r="CH73" s="167"/>
      <c r="CI73" s="167"/>
      <c r="CJ73" s="167"/>
      <c r="CK73" s="167"/>
      <c r="CL73" s="167"/>
      <c r="CM73" s="167"/>
      <c r="CN73" s="167"/>
      <c r="CO73" s="167"/>
      <c r="CP73" s="167"/>
      <c r="CQ73" s="167"/>
      <c r="CR73" s="167"/>
      <c r="CS73" s="167"/>
      <c r="CT73" s="167"/>
      <c r="CU73" s="167"/>
      <c r="CV73" s="167"/>
      <c r="CW73" s="167"/>
    </row>
    <row r="74" spans="1:101" s="168" customFormat="1" ht="18" customHeight="1" x14ac:dyDescent="0.2">
      <c r="A74" s="127" t="str">
        <f>IF(ISBLANK(U74),"",IF(AND($R$71=$D$71,$L$71=$T$6),AO74,U74))</f>
        <v/>
      </c>
      <c r="B74" s="128"/>
      <c r="C74" s="129" t="str">
        <f>IF(ISBLANK(W74),"",IF(AND($R$71=$D$71,$L$71=$T$6),AQ74,W74))</f>
        <v/>
      </c>
      <c r="D74" s="130"/>
      <c r="E74" s="131"/>
      <c r="F74" s="129" t="str">
        <f>IF(ISBLANK(Z74),"",IF(AND($R$71=$D$71,$L$71=$T$6),AT74,Z74))</f>
        <v/>
      </c>
      <c r="G74" s="130"/>
      <c r="H74" s="131"/>
      <c r="I74" s="199" t="str">
        <f>IF(AND($R$71=$D$71,$L$71=$T$6),AW74,AC74)</f>
        <v/>
      </c>
      <c r="J74" s="200"/>
      <c r="K74" s="134" t="str">
        <f>IF(ISBLANK(W74),"",AE74)</f>
        <v/>
      </c>
      <c r="L74" s="135"/>
      <c r="M74" s="134" t="str">
        <f>IF(ISBLANK(AG74),"",AG74)</f>
        <v/>
      </c>
      <c r="N74" s="135"/>
      <c r="O74" s="136" t="str">
        <f>IFERROR(IF(AND($L$71=$T$6,$R$71=$D$71),BA74,IF(AND($L$71=$T$6,$R$71=$D$37),BT74,AI74)),"-")</f>
        <v>-</v>
      </c>
      <c r="P74" s="136"/>
      <c r="Q74" s="136" t="str">
        <f>IFERROR(IF(AND($L$71=$T$6,$R$71=$D$71),BC74,IF(AND($L$71=$T$6,$R$71=$D$37),BV74,AK74)),"-")</f>
        <v>-</v>
      </c>
      <c r="R74" s="136"/>
      <c r="S74" s="137" t="str">
        <f>IFERROR(IF(AND($L$71=$T$6,$R$71=$D$71),BE74,IF(AND($L$71=$T$6,$R$71=$D$37),BX74,AM74)),"-")</f>
        <v>-</v>
      </c>
      <c r="T74" s="72"/>
      <c r="U74" s="58"/>
      <c r="V74" s="59"/>
      <c r="W74" s="60"/>
      <c r="X74" s="61"/>
      <c r="Y74" s="62"/>
      <c r="Z74" s="60"/>
      <c r="AA74" s="61"/>
      <c r="AB74" s="62"/>
      <c r="AC74" s="136" t="str">
        <f>IF(OR(ISBLANK(W74),ISBLANK(Z74)),"",(Z74-W74))</f>
        <v/>
      </c>
      <c r="AD74" s="136"/>
      <c r="AE74" s="65"/>
      <c r="AF74" s="66"/>
      <c r="AG74" s="65"/>
      <c r="AH74" s="66"/>
      <c r="AI74" s="138" t="e">
        <f t="shared" ref="AI74:AI103" si="5">ABS(AC74-I40)</f>
        <v>#VALUE!</v>
      </c>
      <c r="AJ74" s="139"/>
      <c r="AK74" s="138" t="e">
        <f>AI74/(YEARFRAC($D$71,$D$37,"3")*12)</f>
        <v>#VALUE!</v>
      </c>
      <c r="AL74" s="139"/>
      <c r="AM74" s="140" t="e">
        <f t="shared" ref="AM74:AM103" si="6">AG74/AK74</f>
        <v>#VALUE!</v>
      </c>
      <c r="AN74" s="141"/>
      <c r="AO74" s="142">
        <f>A40</f>
        <v>0</v>
      </c>
      <c r="AP74" s="143"/>
      <c r="AQ74" s="144">
        <f>C40</f>
        <v>0</v>
      </c>
      <c r="AR74" s="145"/>
      <c r="AS74" s="146"/>
      <c r="AT74" s="144" t="e">
        <f>AQ74*$AU$72+$AU$73</f>
        <v>#DIV/0!</v>
      </c>
      <c r="AU74" s="145"/>
      <c r="AV74" s="146"/>
      <c r="AW74" s="136" t="str">
        <f>IF(OR(ISBLANK(C40),ISBLANK(F40)),"",(AT74-AQ74))</f>
        <v/>
      </c>
      <c r="AX74" s="136"/>
      <c r="AY74" s="147">
        <f>M40</f>
        <v>0</v>
      </c>
      <c r="AZ74" s="148"/>
      <c r="BA74" s="138" t="e">
        <f>ABS(AW74-I40)</f>
        <v>#VALUE!</v>
      </c>
      <c r="BB74" s="139"/>
      <c r="BC74" s="138" t="e">
        <f>BA74/(YEARFRAC($D$71,$D$37,"3")*12)</f>
        <v>#VALUE!</v>
      </c>
      <c r="BD74" s="139"/>
      <c r="BE74" s="149" t="e">
        <f>AY74/BC74</f>
        <v>#VALUE!</v>
      </c>
      <c r="BF74" s="167"/>
      <c r="BG74" s="167"/>
      <c r="BH74" s="142">
        <f>U74</f>
        <v>0</v>
      </c>
      <c r="BI74" s="143"/>
      <c r="BJ74" s="144">
        <f>W74</f>
        <v>0</v>
      </c>
      <c r="BK74" s="145"/>
      <c r="BL74" s="146"/>
      <c r="BM74" s="144" t="e">
        <f>BJ74*$BN$72+$BN$73</f>
        <v>#DIV/0!</v>
      </c>
      <c r="BN74" s="145"/>
      <c r="BO74" s="146"/>
      <c r="BP74" s="136" t="e">
        <f>IF(OR(ISBLANK(BJ74),ISBLANK(BM74)),"",(BM74-BJ74))</f>
        <v>#DIV/0!</v>
      </c>
      <c r="BQ74" s="136"/>
      <c r="BR74" s="147">
        <f>AG74</f>
        <v>0</v>
      </c>
      <c r="BS74" s="148"/>
      <c r="BT74" s="138" t="e">
        <f>ABS(AC74-BP74)</f>
        <v>#VALUE!</v>
      </c>
      <c r="BU74" s="139"/>
      <c r="BV74" s="138" t="e">
        <f>BT74/(YEARFRAC($D$71,$D$37,"3")*12)</f>
        <v>#VALUE!</v>
      </c>
      <c r="BW74" s="139"/>
      <c r="BX74" s="149" t="e">
        <f>BR74/BV74</f>
        <v>#VALUE!</v>
      </c>
      <c r="BY74" s="167"/>
      <c r="BZ74" s="167"/>
      <c r="CA74" s="167"/>
      <c r="CB74" s="178">
        <f>IF(OR(ISBLANK(W74),ISBLANK(Z74)),0,W74*Z74)</f>
        <v>0</v>
      </c>
      <c r="CC74" s="178">
        <f>IF(ISBLANK(W74),0,W74^2)</f>
        <v>0</v>
      </c>
      <c r="CD74" s="178">
        <f>IF(OR(ISBLANK(C40),ISBLANK(F40)),0,C40*F40)</f>
        <v>0</v>
      </c>
      <c r="CE74" s="178">
        <f>IF(ISBLANK(W74),0,C40^2)</f>
        <v>0</v>
      </c>
      <c r="CF74" s="159"/>
      <c r="CG74" s="167"/>
      <c r="CH74" s="167"/>
      <c r="CI74" s="167"/>
      <c r="CJ74" s="167"/>
      <c r="CK74" s="167"/>
      <c r="CL74" s="167"/>
      <c r="CM74" s="167"/>
      <c r="CN74" s="167"/>
      <c r="CO74" s="167"/>
      <c r="CP74" s="167"/>
      <c r="CQ74" s="167"/>
      <c r="CR74" s="167"/>
      <c r="CS74" s="167"/>
      <c r="CT74" s="167"/>
      <c r="CU74" s="167"/>
      <c r="CV74" s="167"/>
      <c r="CW74" s="167"/>
    </row>
    <row r="75" spans="1:101" s="168" customFormat="1" ht="18" customHeight="1" x14ac:dyDescent="0.2">
      <c r="A75" s="127" t="str">
        <f>IF(ISBLANK(U75),A74,IF(AND($R$71=$D$71,$L$71=$T$6),AO75,U75))</f>
        <v/>
      </c>
      <c r="B75" s="128"/>
      <c r="C75" s="129" t="str">
        <f t="shared" ref="C75:C103" si="7">IF(ISBLANK(W75),"",IF(AND($R$71=$D$71,$L$71=$T$6),AQ75,W75))</f>
        <v/>
      </c>
      <c r="D75" s="130"/>
      <c r="E75" s="131"/>
      <c r="F75" s="129" t="str">
        <f t="shared" ref="F75:F103" si="8">IF(ISBLANK(Z75),"",IF(AND($R$71=$D$71,$L$71=$T$6),AT75,Z75))</f>
        <v/>
      </c>
      <c r="G75" s="130"/>
      <c r="H75" s="131"/>
      <c r="I75" s="199" t="str">
        <f t="shared" ref="I75:I103" si="9">IF(AND($R$71=$D$71,$L$71=$T$6),AW75,AC75)</f>
        <v/>
      </c>
      <c r="J75" s="200"/>
      <c r="K75" s="134" t="str">
        <f t="shared" ref="K75:K103" si="10">IF(ISBLANK(W75),"",AE75)</f>
        <v/>
      </c>
      <c r="L75" s="135"/>
      <c r="M75" s="134" t="str">
        <f t="shared" ref="M75:M103" si="11">IF(ISBLANK(AG75),"",AG75)</f>
        <v/>
      </c>
      <c r="N75" s="135"/>
      <c r="O75" s="136" t="str">
        <f t="shared" ref="O75:O103" si="12">IFERROR(IF(AND($L$71=$T$6,$R$71=$D$71),BA75,IF(AND($L$71=$T$6,$R$71=$D$37),BT75,AI75)),"-")</f>
        <v>-</v>
      </c>
      <c r="P75" s="136"/>
      <c r="Q75" s="136" t="str">
        <f t="shared" ref="Q75:Q103" si="13">IFERROR(IF(AND($L$71=$T$6,$R$71=$D$71),BC75,IF(AND($L$71=$T$6,$R$71=$D$37),BV75,AK75)),"-")</f>
        <v>-</v>
      </c>
      <c r="R75" s="136"/>
      <c r="S75" s="137" t="str">
        <f t="shared" ref="S75:S103" si="14">IFERROR(IF(AND($L$71=$T$6,$R$71=$D$71),BE75,IF(AND($L$71=$T$6,$R$71=$D$37),BX75,AM75)),"-")</f>
        <v>-</v>
      </c>
      <c r="T75" s="86"/>
      <c r="U75" s="58"/>
      <c r="V75" s="59"/>
      <c r="W75" s="60"/>
      <c r="X75" s="61"/>
      <c r="Y75" s="62"/>
      <c r="Z75" s="60"/>
      <c r="AA75" s="61"/>
      <c r="AB75" s="62"/>
      <c r="AC75" s="136" t="str">
        <f>IF(OR(ISBLANK(W75),ISBLANK(Z75)),AC74,(Z75-W75))</f>
        <v/>
      </c>
      <c r="AD75" s="136"/>
      <c r="AE75" s="65"/>
      <c r="AF75" s="66"/>
      <c r="AG75" s="65"/>
      <c r="AH75" s="66"/>
      <c r="AI75" s="138" t="e">
        <f t="shared" si="5"/>
        <v>#VALUE!</v>
      </c>
      <c r="AJ75" s="139"/>
      <c r="AK75" s="138" t="e">
        <f t="shared" ref="AK75:AK103" si="15">AI75/(YEARFRAC($D$71,$D$37,"3")*12)</f>
        <v>#VALUE!</v>
      </c>
      <c r="AL75" s="139"/>
      <c r="AM75" s="140" t="e">
        <f t="shared" si="6"/>
        <v>#VALUE!</v>
      </c>
      <c r="AN75" s="141"/>
      <c r="AO75" s="142">
        <f t="shared" ref="AO75:AO103" si="16">A41</f>
        <v>0</v>
      </c>
      <c r="AP75" s="143"/>
      <c r="AQ75" s="144">
        <f t="shared" ref="AQ75:AQ103" si="17">C41</f>
        <v>0</v>
      </c>
      <c r="AR75" s="145"/>
      <c r="AS75" s="146"/>
      <c r="AT75" s="144" t="e">
        <f t="shared" ref="AT75:AT103" si="18">AQ75*$AU$72+$AU$73</f>
        <v>#DIV/0!</v>
      </c>
      <c r="AU75" s="145"/>
      <c r="AV75" s="146"/>
      <c r="AW75" s="136" t="str">
        <f>IF(OR(ISBLANK(C41),ISBLANK(F41)),AW74,(AT75-AQ75))</f>
        <v/>
      </c>
      <c r="AX75" s="136"/>
      <c r="AY75" s="147">
        <f t="shared" ref="AY75:AY103" si="19">M41</f>
        <v>0</v>
      </c>
      <c r="AZ75" s="148"/>
      <c r="BA75" s="138" t="e">
        <f t="shared" ref="BA75:BA103" si="20">ABS(AW75-I41)</f>
        <v>#VALUE!</v>
      </c>
      <c r="BB75" s="139"/>
      <c r="BC75" s="138" t="e">
        <f t="shared" ref="BC75:BC103" si="21">BA75/(YEARFRAC($D$71,$D$37,"3")*12)</f>
        <v>#VALUE!</v>
      </c>
      <c r="BD75" s="139"/>
      <c r="BE75" s="149" t="e">
        <f t="shared" ref="BE75:BE103" si="22">AY75/BC75</f>
        <v>#VALUE!</v>
      </c>
      <c r="BF75" s="167"/>
      <c r="BG75" s="167"/>
      <c r="BH75" s="142">
        <f t="shared" ref="BH75:BH103" si="23">U75</f>
        <v>0</v>
      </c>
      <c r="BI75" s="143"/>
      <c r="BJ75" s="144">
        <f t="shared" ref="BJ75:BJ103" si="24">W75</f>
        <v>0</v>
      </c>
      <c r="BK75" s="145"/>
      <c r="BL75" s="146"/>
      <c r="BM75" s="144" t="e">
        <f t="shared" ref="BM75:BM103" si="25">BJ75*$BN$72+$BN$73</f>
        <v>#DIV/0!</v>
      </c>
      <c r="BN75" s="145"/>
      <c r="BO75" s="146"/>
      <c r="BP75" s="136" t="e">
        <f t="shared" ref="BP75:BP103" si="26">IF(OR(ISBLANK(BJ75),ISBLANK(BM75)),"",(BM75-BJ75))</f>
        <v>#DIV/0!</v>
      </c>
      <c r="BQ75" s="136"/>
      <c r="BR75" s="147">
        <f t="shared" ref="BR75:BR103" si="27">AG75</f>
        <v>0</v>
      </c>
      <c r="BS75" s="148"/>
      <c r="BT75" s="138" t="e">
        <f>ABS(AC75-BP75)</f>
        <v>#VALUE!</v>
      </c>
      <c r="BU75" s="139"/>
      <c r="BV75" s="138" t="e">
        <f t="shared" ref="BV75:BV103" si="28">BT75/(YEARFRAC($D$71,$D$37,"3")*12)</f>
        <v>#VALUE!</v>
      </c>
      <c r="BW75" s="139"/>
      <c r="BX75" s="149" t="e">
        <f t="shared" ref="BX75:BX84" si="29">BR75/BV75</f>
        <v>#VALUE!</v>
      </c>
      <c r="BY75" s="167"/>
      <c r="BZ75" s="167"/>
      <c r="CA75" s="167"/>
      <c r="CB75" s="178">
        <f t="shared" ref="CB75:CB103" si="30">IF(OR(ISBLANK(W75),ISBLANK(Z75)),0,W75*Z75)</f>
        <v>0</v>
      </c>
      <c r="CC75" s="178">
        <f t="shared" ref="CC75:CC103" si="31">IF(ISBLANK(W75),0,W75^2)</f>
        <v>0</v>
      </c>
      <c r="CD75" s="178">
        <f t="shared" ref="CD75:CD103" si="32">IF(OR(ISBLANK(C41),ISBLANK(F41)),0,C41*F41)</f>
        <v>0</v>
      </c>
      <c r="CE75" s="178">
        <f t="shared" ref="CE75:CE103" si="33">IF(ISBLANK(W75),0,C41^2)</f>
        <v>0</v>
      </c>
      <c r="CF75" s="159"/>
      <c r="CG75" s="167"/>
      <c r="CH75" s="167"/>
      <c r="CI75" s="167"/>
      <c r="CJ75" s="167"/>
      <c r="CK75" s="167"/>
      <c r="CL75" s="167"/>
      <c r="CM75" s="167"/>
      <c r="CN75" s="167"/>
      <c r="CO75" s="167"/>
      <c r="CP75" s="167"/>
      <c r="CQ75" s="167"/>
      <c r="CR75" s="167"/>
      <c r="CS75" s="167"/>
      <c r="CT75" s="167"/>
      <c r="CU75" s="167"/>
      <c r="CV75" s="167"/>
      <c r="CW75" s="167"/>
    </row>
    <row r="76" spans="1:101" s="168" customFormat="1" ht="18" customHeight="1" x14ac:dyDescent="0.2">
      <c r="A76" s="127" t="str">
        <f t="shared" ref="A76:A103" si="34">IF(ISBLANK(U76),A75,IF(AND($R$71=$D$71,$L$71=$T$6),AO76,U76))</f>
        <v/>
      </c>
      <c r="B76" s="128"/>
      <c r="C76" s="129" t="str">
        <f t="shared" si="7"/>
        <v/>
      </c>
      <c r="D76" s="130"/>
      <c r="E76" s="131"/>
      <c r="F76" s="129" t="str">
        <f t="shared" si="8"/>
        <v/>
      </c>
      <c r="G76" s="130"/>
      <c r="H76" s="131"/>
      <c r="I76" s="199" t="str">
        <f t="shared" si="9"/>
        <v/>
      </c>
      <c r="J76" s="200"/>
      <c r="K76" s="134" t="str">
        <f t="shared" si="10"/>
        <v/>
      </c>
      <c r="L76" s="135"/>
      <c r="M76" s="134" t="str">
        <f t="shared" si="11"/>
        <v/>
      </c>
      <c r="N76" s="135"/>
      <c r="O76" s="136" t="str">
        <f t="shared" si="12"/>
        <v>-</v>
      </c>
      <c r="P76" s="136"/>
      <c r="Q76" s="136" t="str">
        <f t="shared" si="13"/>
        <v>-</v>
      </c>
      <c r="R76" s="136"/>
      <c r="S76" s="137" t="str">
        <f t="shared" si="14"/>
        <v>-</v>
      </c>
      <c r="T76" s="86"/>
      <c r="U76" s="58"/>
      <c r="V76" s="59"/>
      <c r="W76" s="60"/>
      <c r="X76" s="61"/>
      <c r="Y76" s="62"/>
      <c r="Z76" s="60"/>
      <c r="AA76" s="61"/>
      <c r="AB76" s="62"/>
      <c r="AC76" s="136" t="str">
        <f t="shared" ref="AC76:AC103" si="35">IF(OR(ISBLANK(W76),ISBLANK(Z76)),AC75,(Z76-W76))</f>
        <v/>
      </c>
      <c r="AD76" s="136"/>
      <c r="AE76" s="65"/>
      <c r="AF76" s="66"/>
      <c r="AG76" s="65"/>
      <c r="AH76" s="66"/>
      <c r="AI76" s="138" t="e">
        <f t="shared" si="5"/>
        <v>#VALUE!</v>
      </c>
      <c r="AJ76" s="139"/>
      <c r="AK76" s="138" t="e">
        <f>AI76/(YEARFRAC($D$71,$D$37,"3")*12)</f>
        <v>#VALUE!</v>
      </c>
      <c r="AL76" s="139"/>
      <c r="AM76" s="140" t="e">
        <f t="shared" si="6"/>
        <v>#VALUE!</v>
      </c>
      <c r="AN76" s="141"/>
      <c r="AO76" s="142">
        <f t="shared" si="16"/>
        <v>0</v>
      </c>
      <c r="AP76" s="143"/>
      <c r="AQ76" s="144">
        <f t="shared" si="17"/>
        <v>0</v>
      </c>
      <c r="AR76" s="145"/>
      <c r="AS76" s="146"/>
      <c r="AT76" s="144" t="e">
        <f t="shared" si="18"/>
        <v>#DIV/0!</v>
      </c>
      <c r="AU76" s="145"/>
      <c r="AV76" s="146"/>
      <c r="AW76" s="136" t="str">
        <f t="shared" ref="AW76:AW103" si="36">IF(OR(ISBLANK(C42),ISBLANK(F42)),AW75,(AT76-AQ76))</f>
        <v/>
      </c>
      <c r="AX76" s="136"/>
      <c r="AY76" s="147">
        <f t="shared" si="19"/>
        <v>0</v>
      </c>
      <c r="AZ76" s="148"/>
      <c r="BA76" s="138" t="e">
        <f t="shared" si="20"/>
        <v>#VALUE!</v>
      </c>
      <c r="BB76" s="139"/>
      <c r="BC76" s="138" t="e">
        <f t="shared" si="21"/>
        <v>#VALUE!</v>
      </c>
      <c r="BD76" s="139"/>
      <c r="BE76" s="149" t="e">
        <f t="shared" si="22"/>
        <v>#VALUE!</v>
      </c>
      <c r="BF76" s="167"/>
      <c r="BG76" s="167"/>
      <c r="BH76" s="142">
        <f t="shared" si="23"/>
        <v>0</v>
      </c>
      <c r="BI76" s="143"/>
      <c r="BJ76" s="144">
        <f>W76</f>
        <v>0</v>
      </c>
      <c r="BK76" s="145"/>
      <c r="BL76" s="146"/>
      <c r="BM76" s="144" t="e">
        <f>BJ76*$BN$72+$BN$73</f>
        <v>#DIV/0!</v>
      </c>
      <c r="BN76" s="145"/>
      <c r="BO76" s="146"/>
      <c r="BP76" s="136" t="e">
        <f t="shared" si="26"/>
        <v>#DIV/0!</v>
      </c>
      <c r="BQ76" s="136"/>
      <c r="BR76" s="147">
        <f t="shared" si="27"/>
        <v>0</v>
      </c>
      <c r="BS76" s="148"/>
      <c r="BT76" s="138" t="e">
        <f t="shared" ref="BT76:BT103" si="37">ABS(AC76-BP76)</f>
        <v>#VALUE!</v>
      </c>
      <c r="BU76" s="139"/>
      <c r="BV76" s="138" t="e">
        <f t="shared" si="28"/>
        <v>#VALUE!</v>
      </c>
      <c r="BW76" s="139"/>
      <c r="BX76" s="149" t="e">
        <f t="shared" si="29"/>
        <v>#VALUE!</v>
      </c>
      <c r="BY76" s="167"/>
      <c r="BZ76" s="167"/>
      <c r="CA76" s="167"/>
      <c r="CB76" s="178">
        <f t="shared" si="30"/>
        <v>0</v>
      </c>
      <c r="CC76" s="178">
        <f t="shared" si="31"/>
        <v>0</v>
      </c>
      <c r="CD76" s="178">
        <f t="shared" si="32"/>
        <v>0</v>
      </c>
      <c r="CE76" s="178">
        <f t="shared" si="33"/>
        <v>0</v>
      </c>
      <c r="CF76" s="159"/>
      <c r="CG76" s="167"/>
      <c r="CH76" s="167"/>
      <c r="CI76" s="167"/>
      <c r="CJ76" s="167"/>
      <c r="CK76" s="167"/>
      <c r="CL76" s="167"/>
      <c r="CM76" s="167"/>
      <c r="CN76" s="167"/>
      <c r="CO76" s="167"/>
      <c r="CP76" s="167"/>
      <c r="CQ76" s="167"/>
      <c r="CR76" s="167"/>
      <c r="CS76" s="167"/>
      <c r="CT76" s="167"/>
      <c r="CU76" s="167"/>
      <c r="CV76" s="167"/>
      <c r="CW76" s="167"/>
    </row>
    <row r="77" spans="1:101" s="168" customFormat="1" ht="18" customHeight="1" x14ac:dyDescent="0.2">
      <c r="A77" s="127" t="str">
        <f t="shared" si="34"/>
        <v/>
      </c>
      <c r="B77" s="128"/>
      <c r="C77" s="129" t="str">
        <f t="shared" ref="C77:C81" si="38">IF(ISBLANK(W77),"",IF(AND($R$71=$D$71,$L$71=$T$6),AQ77,W77))</f>
        <v/>
      </c>
      <c r="D77" s="130"/>
      <c r="E77" s="131"/>
      <c r="F77" s="129" t="str">
        <f t="shared" ref="F77:F81" si="39">IF(ISBLANK(Z77),"",IF(AND($R$71=$D$71,$L$71=$T$6),AT77,Z77))</f>
        <v/>
      </c>
      <c r="G77" s="130"/>
      <c r="H77" s="131"/>
      <c r="I77" s="199" t="str">
        <f t="shared" ref="I77:I81" si="40">IF(AND($R$71=$D$71,$L$71=$T$6),AW77,AC77)</f>
        <v/>
      </c>
      <c r="J77" s="200"/>
      <c r="K77" s="134" t="str">
        <f t="shared" ref="K77:K81" si="41">IF(ISBLANK(W77),"",AE77)</f>
        <v/>
      </c>
      <c r="L77" s="135"/>
      <c r="M77" s="134" t="str">
        <f t="shared" si="11"/>
        <v/>
      </c>
      <c r="N77" s="135"/>
      <c r="O77" s="136" t="str">
        <f t="shared" si="12"/>
        <v>-</v>
      </c>
      <c r="P77" s="136"/>
      <c r="Q77" s="136" t="str">
        <f t="shared" si="13"/>
        <v>-</v>
      </c>
      <c r="R77" s="136"/>
      <c r="S77" s="137" t="str">
        <f t="shared" si="14"/>
        <v>-</v>
      </c>
      <c r="T77" s="86"/>
      <c r="U77" s="58"/>
      <c r="V77" s="59"/>
      <c r="W77" s="60"/>
      <c r="X77" s="61"/>
      <c r="Y77" s="62"/>
      <c r="Z77" s="60"/>
      <c r="AA77" s="61"/>
      <c r="AB77" s="62"/>
      <c r="AC77" s="136" t="str">
        <f t="shared" si="35"/>
        <v/>
      </c>
      <c r="AD77" s="136"/>
      <c r="AE77" s="65"/>
      <c r="AF77" s="66"/>
      <c r="AG77" s="65"/>
      <c r="AH77" s="66"/>
      <c r="AI77" s="138" t="e">
        <f t="shared" si="5"/>
        <v>#VALUE!</v>
      </c>
      <c r="AJ77" s="139"/>
      <c r="AK77" s="138" t="e">
        <f t="shared" si="15"/>
        <v>#VALUE!</v>
      </c>
      <c r="AL77" s="139"/>
      <c r="AM77" s="140" t="e">
        <f t="shared" si="6"/>
        <v>#VALUE!</v>
      </c>
      <c r="AN77" s="141"/>
      <c r="AO77" s="142">
        <f t="shared" si="16"/>
        <v>0</v>
      </c>
      <c r="AP77" s="143"/>
      <c r="AQ77" s="144">
        <f t="shared" si="17"/>
        <v>0</v>
      </c>
      <c r="AR77" s="145"/>
      <c r="AS77" s="146"/>
      <c r="AT77" s="144" t="e">
        <f t="shared" si="18"/>
        <v>#DIV/0!</v>
      </c>
      <c r="AU77" s="145"/>
      <c r="AV77" s="146"/>
      <c r="AW77" s="136" t="str">
        <f t="shared" si="36"/>
        <v/>
      </c>
      <c r="AX77" s="136"/>
      <c r="AY77" s="147">
        <f t="shared" si="19"/>
        <v>0</v>
      </c>
      <c r="AZ77" s="148"/>
      <c r="BA77" s="138" t="e">
        <f t="shared" si="20"/>
        <v>#VALUE!</v>
      </c>
      <c r="BB77" s="139"/>
      <c r="BC77" s="138" t="e">
        <f t="shared" si="21"/>
        <v>#VALUE!</v>
      </c>
      <c r="BD77" s="139"/>
      <c r="BE77" s="149" t="e">
        <f t="shared" si="22"/>
        <v>#VALUE!</v>
      </c>
      <c r="BF77" s="167"/>
      <c r="BG77" s="167"/>
      <c r="BH77" s="142">
        <f t="shared" si="23"/>
        <v>0</v>
      </c>
      <c r="BI77" s="143"/>
      <c r="BJ77" s="144">
        <f t="shared" si="24"/>
        <v>0</v>
      </c>
      <c r="BK77" s="145"/>
      <c r="BL77" s="146"/>
      <c r="BM77" s="144" t="e">
        <f t="shared" si="25"/>
        <v>#DIV/0!</v>
      </c>
      <c r="BN77" s="145"/>
      <c r="BO77" s="146"/>
      <c r="BP77" s="136" t="e">
        <f t="shared" si="26"/>
        <v>#DIV/0!</v>
      </c>
      <c r="BQ77" s="136"/>
      <c r="BR77" s="147">
        <f t="shared" si="27"/>
        <v>0</v>
      </c>
      <c r="BS77" s="148"/>
      <c r="BT77" s="138" t="e">
        <f t="shared" si="37"/>
        <v>#VALUE!</v>
      </c>
      <c r="BU77" s="139"/>
      <c r="BV77" s="138" t="e">
        <f t="shared" si="28"/>
        <v>#VALUE!</v>
      </c>
      <c r="BW77" s="139"/>
      <c r="BX77" s="149" t="e">
        <f t="shared" si="29"/>
        <v>#VALUE!</v>
      </c>
      <c r="BY77" s="167"/>
      <c r="BZ77" s="167"/>
      <c r="CA77" s="167"/>
      <c r="CB77" s="178">
        <f t="shared" si="30"/>
        <v>0</v>
      </c>
      <c r="CC77" s="178">
        <f t="shared" si="31"/>
        <v>0</v>
      </c>
      <c r="CD77" s="178">
        <f t="shared" si="32"/>
        <v>0</v>
      </c>
      <c r="CE77" s="178">
        <f t="shared" si="33"/>
        <v>0</v>
      </c>
      <c r="CF77" s="159"/>
      <c r="CG77" s="167"/>
      <c r="CH77" s="167"/>
      <c r="CI77" s="167"/>
      <c r="CJ77" s="167"/>
      <c r="CK77" s="167"/>
      <c r="CL77" s="167"/>
      <c r="CM77" s="167"/>
      <c r="CN77" s="167"/>
      <c r="CO77" s="167"/>
      <c r="CP77" s="167"/>
      <c r="CQ77" s="167"/>
      <c r="CR77" s="167"/>
      <c r="CS77" s="167"/>
      <c r="CT77" s="167"/>
      <c r="CU77" s="167"/>
      <c r="CV77" s="167"/>
      <c r="CW77" s="167"/>
    </row>
    <row r="78" spans="1:101" s="168" customFormat="1" ht="18" customHeight="1" x14ac:dyDescent="0.2">
      <c r="A78" s="127" t="str">
        <f t="shared" si="34"/>
        <v/>
      </c>
      <c r="B78" s="128"/>
      <c r="C78" s="129" t="str">
        <f t="shared" si="38"/>
        <v/>
      </c>
      <c r="D78" s="130"/>
      <c r="E78" s="131"/>
      <c r="F78" s="129" t="str">
        <f t="shared" si="39"/>
        <v/>
      </c>
      <c r="G78" s="130"/>
      <c r="H78" s="131"/>
      <c r="I78" s="199" t="str">
        <f t="shared" si="40"/>
        <v/>
      </c>
      <c r="J78" s="200"/>
      <c r="K78" s="134" t="str">
        <f t="shared" si="41"/>
        <v/>
      </c>
      <c r="L78" s="135"/>
      <c r="M78" s="134" t="str">
        <f t="shared" si="11"/>
        <v/>
      </c>
      <c r="N78" s="135"/>
      <c r="O78" s="136" t="str">
        <f t="shared" si="12"/>
        <v>-</v>
      </c>
      <c r="P78" s="136"/>
      <c r="Q78" s="136" t="str">
        <f t="shared" si="13"/>
        <v>-</v>
      </c>
      <c r="R78" s="136"/>
      <c r="S78" s="137" t="str">
        <f t="shared" si="14"/>
        <v>-</v>
      </c>
      <c r="T78" s="86"/>
      <c r="U78" s="58"/>
      <c r="V78" s="59"/>
      <c r="W78" s="60"/>
      <c r="X78" s="61"/>
      <c r="Y78" s="62"/>
      <c r="Z78" s="60"/>
      <c r="AA78" s="61"/>
      <c r="AB78" s="62"/>
      <c r="AC78" s="136" t="str">
        <f t="shared" si="35"/>
        <v/>
      </c>
      <c r="AD78" s="136"/>
      <c r="AE78" s="65"/>
      <c r="AF78" s="66"/>
      <c r="AG78" s="65"/>
      <c r="AH78" s="66"/>
      <c r="AI78" s="138" t="e">
        <f t="shared" si="5"/>
        <v>#VALUE!</v>
      </c>
      <c r="AJ78" s="139"/>
      <c r="AK78" s="138" t="e">
        <f t="shared" si="15"/>
        <v>#VALUE!</v>
      </c>
      <c r="AL78" s="139"/>
      <c r="AM78" s="140" t="e">
        <f t="shared" si="6"/>
        <v>#VALUE!</v>
      </c>
      <c r="AN78" s="141"/>
      <c r="AO78" s="142">
        <f t="shared" si="16"/>
        <v>0</v>
      </c>
      <c r="AP78" s="143"/>
      <c r="AQ78" s="144">
        <f t="shared" si="17"/>
        <v>0</v>
      </c>
      <c r="AR78" s="145"/>
      <c r="AS78" s="146"/>
      <c r="AT78" s="144" t="e">
        <f t="shared" si="18"/>
        <v>#DIV/0!</v>
      </c>
      <c r="AU78" s="145"/>
      <c r="AV78" s="146"/>
      <c r="AW78" s="136" t="str">
        <f t="shared" si="36"/>
        <v/>
      </c>
      <c r="AX78" s="136"/>
      <c r="AY78" s="147">
        <f t="shared" si="19"/>
        <v>0</v>
      </c>
      <c r="AZ78" s="148"/>
      <c r="BA78" s="138" t="e">
        <f t="shared" si="20"/>
        <v>#VALUE!</v>
      </c>
      <c r="BB78" s="139"/>
      <c r="BC78" s="138" t="e">
        <f t="shared" si="21"/>
        <v>#VALUE!</v>
      </c>
      <c r="BD78" s="139"/>
      <c r="BE78" s="149" t="e">
        <f t="shared" si="22"/>
        <v>#VALUE!</v>
      </c>
      <c r="BF78" s="167"/>
      <c r="BG78" s="167"/>
      <c r="BH78" s="142">
        <f t="shared" si="23"/>
        <v>0</v>
      </c>
      <c r="BI78" s="143"/>
      <c r="BJ78" s="144">
        <f t="shared" si="24"/>
        <v>0</v>
      </c>
      <c r="BK78" s="145"/>
      <c r="BL78" s="146"/>
      <c r="BM78" s="144" t="e">
        <f t="shared" si="25"/>
        <v>#DIV/0!</v>
      </c>
      <c r="BN78" s="145"/>
      <c r="BO78" s="146"/>
      <c r="BP78" s="136" t="e">
        <f t="shared" si="26"/>
        <v>#DIV/0!</v>
      </c>
      <c r="BQ78" s="136"/>
      <c r="BR78" s="147">
        <f t="shared" si="27"/>
        <v>0</v>
      </c>
      <c r="BS78" s="148"/>
      <c r="BT78" s="138" t="e">
        <f t="shared" si="37"/>
        <v>#VALUE!</v>
      </c>
      <c r="BU78" s="139"/>
      <c r="BV78" s="138" t="e">
        <f t="shared" si="28"/>
        <v>#VALUE!</v>
      </c>
      <c r="BW78" s="139"/>
      <c r="BX78" s="149" t="e">
        <f t="shared" si="29"/>
        <v>#VALUE!</v>
      </c>
      <c r="BY78" s="167"/>
      <c r="BZ78" s="167"/>
      <c r="CA78" s="167"/>
      <c r="CB78" s="178">
        <f t="shared" si="30"/>
        <v>0</v>
      </c>
      <c r="CC78" s="178">
        <f t="shared" si="31"/>
        <v>0</v>
      </c>
      <c r="CD78" s="178">
        <f t="shared" si="32"/>
        <v>0</v>
      </c>
      <c r="CE78" s="178">
        <f t="shared" si="33"/>
        <v>0</v>
      </c>
      <c r="CF78" s="159"/>
      <c r="CG78" s="167"/>
      <c r="CH78" s="167"/>
      <c r="CI78" s="167"/>
      <c r="CJ78" s="167"/>
      <c r="CK78" s="167"/>
      <c r="CL78" s="167"/>
      <c r="CM78" s="167"/>
      <c r="CN78" s="167"/>
      <c r="CO78" s="167"/>
      <c r="CP78" s="167"/>
      <c r="CQ78" s="167"/>
      <c r="CR78" s="167"/>
      <c r="CS78" s="167"/>
      <c r="CT78" s="167"/>
      <c r="CU78" s="167"/>
      <c r="CV78" s="167"/>
      <c r="CW78" s="167"/>
    </row>
    <row r="79" spans="1:101" s="168" customFormat="1" ht="18" customHeight="1" x14ac:dyDescent="0.2">
      <c r="A79" s="127" t="str">
        <f t="shared" si="34"/>
        <v/>
      </c>
      <c r="B79" s="128"/>
      <c r="C79" s="129" t="str">
        <f t="shared" si="38"/>
        <v/>
      </c>
      <c r="D79" s="130"/>
      <c r="E79" s="131"/>
      <c r="F79" s="129" t="str">
        <f t="shared" si="39"/>
        <v/>
      </c>
      <c r="G79" s="130"/>
      <c r="H79" s="131"/>
      <c r="I79" s="199" t="str">
        <f t="shared" si="40"/>
        <v/>
      </c>
      <c r="J79" s="200"/>
      <c r="K79" s="134" t="str">
        <f t="shared" si="41"/>
        <v/>
      </c>
      <c r="L79" s="135"/>
      <c r="M79" s="134" t="str">
        <f t="shared" si="11"/>
        <v/>
      </c>
      <c r="N79" s="135"/>
      <c r="O79" s="136" t="str">
        <f t="shared" si="12"/>
        <v>-</v>
      </c>
      <c r="P79" s="136"/>
      <c r="Q79" s="136" t="str">
        <f t="shared" si="13"/>
        <v>-</v>
      </c>
      <c r="R79" s="136"/>
      <c r="S79" s="137" t="str">
        <f t="shared" si="14"/>
        <v>-</v>
      </c>
      <c r="T79" s="86"/>
      <c r="U79" s="58"/>
      <c r="V79" s="59"/>
      <c r="W79" s="87"/>
      <c r="X79" s="87"/>
      <c r="Y79" s="87"/>
      <c r="Z79" s="87"/>
      <c r="AA79" s="87"/>
      <c r="AB79" s="87"/>
      <c r="AC79" s="136" t="str">
        <f t="shared" si="35"/>
        <v/>
      </c>
      <c r="AD79" s="136"/>
      <c r="AE79" s="65"/>
      <c r="AF79" s="66"/>
      <c r="AG79" s="65"/>
      <c r="AH79" s="66"/>
      <c r="AI79" s="138" t="e">
        <f>ABS(AC79-C45)</f>
        <v>#VALUE!</v>
      </c>
      <c r="AJ79" s="139"/>
      <c r="AK79" s="138" t="e">
        <f t="shared" si="15"/>
        <v>#VALUE!</v>
      </c>
      <c r="AL79" s="139"/>
      <c r="AM79" s="140" t="e">
        <f t="shared" si="6"/>
        <v>#VALUE!</v>
      </c>
      <c r="AN79" s="141"/>
      <c r="AO79" s="142">
        <f t="shared" si="16"/>
        <v>0</v>
      </c>
      <c r="AP79" s="143"/>
      <c r="AQ79" s="144" t="e">
        <f>#REF!</f>
        <v>#REF!</v>
      </c>
      <c r="AR79" s="145"/>
      <c r="AS79" s="146"/>
      <c r="AT79" s="144" t="e">
        <f t="shared" si="18"/>
        <v>#REF!</v>
      </c>
      <c r="AU79" s="145"/>
      <c r="AV79" s="146"/>
      <c r="AW79" s="136" t="str">
        <f>IF(OR(ISBLANK(#REF!),ISBLANK(F45)),AW78,(AT79-AQ79))</f>
        <v/>
      </c>
      <c r="AX79" s="136"/>
      <c r="AY79" s="147">
        <f t="shared" si="19"/>
        <v>0</v>
      </c>
      <c r="AZ79" s="148"/>
      <c r="BA79" s="138" t="e">
        <f>ABS(AW79-C45)</f>
        <v>#VALUE!</v>
      </c>
      <c r="BB79" s="139"/>
      <c r="BC79" s="138" t="e">
        <f t="shared" si="21"/>
        <v>#VALUE!</v>
      </c>
      <c r="BD79" s="139"/>
      <c r="BE79" s="149" t="e">
        <f t="shared" si="22"/>
        <v>#VALUE!</v>
      </c>
      <c r="BF79" s="167"/>
      <c r="BG79" s="167"/>
      <c r="BH79" s="142">
        <f t="shared" si="23"/>
        <v>0</v>
      </c>
      <c r="BI79" s="143"/>
      <c r="BJ79" s="144">
        <f t="shared" si="24"/>
        <v>0</v>
      </c>
      <c r="BK79" s="145"/>
      <c r="BL79" s="146"/>
      <c r="BM79" s="144" t="e">
        <f t="shared" si="25"/>
        <v>#DIV/0!</v>
      </c>
      <c r="BN79" s="145"/>
      <c r="BO79" s="146"/>
      <c r="BP79" s="136" t="e">
        <f t="shared" si="26"/>
        <v>#DIV/0!</v>
      </c>
      <c r="BQ79" s="136"/>
      <c r="BR79" s="147">
        <f t="shared" si="27"/>
        <v>0</v>
      </c>
      <c r="BS79" s="148"/>
      <c r="BT79" s="138" t="e">
        <f t="shared" si="37"/>
        <v>#VALUE!</v>
      </c>
      <c r="BU79" s="139"/>
      <c r="BV79" s="138" t="e">
        <f t="shared" si="28"/>
        <v>#VALUE!</v>
      </c>
      <c r="BW79" s="139"/>
      <c r="BX79" s="149" t="e">
        <f t="shared" si="29"/>
        <v>#VALUE!</v>
      </c>
      <c r="BY79" s="167"/>
      <c r="BZ79" s="167"/>
      <c r="CA79" s="167"/>
      <c r="CB79" s="178">
        <f t="shared" si="30"/>
        <v>0</v>
      </c>
      <c r="CC79" s="178">
        <f t="shared" si="31"/>
        <v>0</v>
      </c>
      <c r="CD79" s="178">
        <f>IF(OR(ISBLANK(#REF!),ISBLANK(F45)),0,#REF!*F45)</f>
        <v>0</v>
      </c>
      <c r="CE79" s="178">
        <f>IF(ISBLANK(W79),0,#REF!^2)</f>
        <v>0</v>
      </c>
      <c r="CF79" s="159"/>
      <c r="CG79" s="167"/>
      <c r="CH79" s="167"/>
      <c r="CI79" s="167"/>
      <c r="CJ79" s="167"/>
      <c r="CK79" s="167"/>
      <c r="CL79" s="167"/>
      <c r="CM79" s="167"/>
      <c r="CN79" s="167"/>
      <c r="CO79" s="167"/>
      <c r="CP79" s="167"/>
      <c r="CQ79" s="167"/>
      <c r="CR79" s="167"/>
      <c r="CS79" s="167"/>
      <c r="CT79" s="167"/>
      <c r="CU79" s="167"/>
      <c r="CV79" s="167"/>
      <c r="CW79" s="167"/>
    </row>
    <row r="80" spans="1:101" s="168" customFormat="1" ht="18" customHeight="1" x14ac:dyDescent="0.2">
      <c r="A80" s="127" t="str">
        <f t="shared" si="34"/>
        <v/>
      </c>
      <c r="B80" s="128"/>
      <c r="C80" s="129" t="str">
        <f t="shared" si="38"/>
        <v/>
      </c>
      <c r="D80" s="130"/>
      <c r="E80" s="131"/>
      <c r="F80" s="129" t="str">
        <f t="shared" si="39"/>
        <v/>
      </c>
      <c r="G80" s="130"/>
      <c r="H80" s="131"/>
      <c r="I80" s="199" t="str">
        <f t="shared" si="40"/>
        <v/>
      </c>
      <c r="J80" s="200"/>
      <c r="K80" s="134" t="str">
        <f t="shared" si="41"/>
        <v/>
      </c>
      <c r="L80" s="135"/>
      <c r="M80" s="134" t="str">
        <f t="shared" si="11"/>
        <v/>
      </c>
      <c r="N80" s="135"/>
      <c r="O80" s="136" t="str">
        <f t="shared" si="12"/>
        <v>-</v>
      </c>
      <c r="P80" s="136"/>
      <c r="Q80" s="136" t="str">
        <f t="shared" si="13"/>
        <v>-</v>
      </c>
      <c r="R80" s="136"/>
      <c r="S80" s="137" t="str">
        <f t="shared" si="14"/>
        <v>-</v>
      </c>
      <c r="T80" s="86"/>
      <c r="U80" s="58"/>
      <c r="V80" s="59"/>
      <c r="W80" s="87"/>
      <c r="X80" s="87"/>
      <c r="Y80" s="87"/>
      <c r="Z80" s="87"/>
      <c r="AA80" s="87"/>
      <c r="AB80" s="87"/>
      <c r="AC80" s="136" t="str">
        <f t="shared" si="35"/>
        <v/>
      </c>
      <c r="AD80" s="136"/>
      <c r="AE80" s="65"/>
      <c r="AF80" s="66"/>
      <c r="AG80" s="65"/>
      <c r="AH80" s="66"/>
      <c r="AI80" s="138" t="e">
        <f t="shared" si="5"/>
        <v>#VALUE!</v>
      </c>
      <c r="AJ80" s="139"/>
      <c r="AK80" s="138" t="e">
        <f t="shared" si="15"/>
        <v>#VALUE!</v>
      </c>
      <c r="AL80" s="139"/>
      <c r="AM80" s="140" t="e">
        <f t="shared" si="6"/>
        <v>#VALUE!</v>
      </c>
      <c r="AN80" s="141"/>
      <c r="AO80" s="142">
        <f t="shared" si="16"/>
        <v>0</v>
      </c>
      <c r="AP80" s="143"/>
      <c r="AQ80" s="144">
        <f t="shared" si="17"/>
        <v>0</v>
      </c>
      <c r="AR80" s="145"/>
      <c r="AS80" s="146"/>
      <c r="AT80" s="144" t="e">
        <f t="shared" si="18"/>
        <v>#DIV/0!</v>
      </c>
      <c r="AU80" s="145"/>
      <c r="AV80" s="146"/>
      <c r="AW80" s="136" t="str">
        <f t="shared" si="36"/>
        <v/>
      </c>
      <c r="AX80" s="136"/>
      <c r="AY80" s="147">
        <f t="shared" si="19"/>
        <v>0</v>
      </c>
      <c r="AZ80" s="148"/>
      <c r="BA80" s="138" t="e">
        <f t="shared" si="20"/>
        <v>#VALUE!</v>
      </c>
      <c r="BB80" s="139"/>
      <c r="BC80" s="138" t="e">
        <f t="shared" si="21"/>
        <v>#VALUE!</v>
      </c>
      <c r="BD80" s="139"/>
      <c r="BE80" s="149" t="e">
        <f t="shared" si="22"/>
        <v>#VALUE!</v>
      </c>
      <c r="BF80" s="167"/>
      <c r="BG80" s="167"/>
      <c r="BH80" s="142">
        <f t="shared" si="23"/>
        <v>0</v>
      </c>
      <c r="BI80" s="143"/>
      <c r="BJ80" s="144">
        <f t="shared" si="24"/>
        <v>0</v>
      </c>
      <c r="BK80" s="145"/>
      <c r="BL80" s="146"/>
      <c r="BM80" s="144" t="e">
        <f t="shared" si="25"/>
        <v>#DIV/0!</v>
      </c>
      <c r="BN80" s="145"/>
      <c r="BO80" s="146"/>
      <c r="BP80" s="136" t="e">
        <f t="shared" si="26"/>
        <v>#DIV/0!</v>
      </c>
      <c r="BQ80" s="136"/>
      <c r="BR80" s="147">
        <f t="shared" si="27"/>
        <v>0</v>
      </c>
      <c r="BS80" s="148"/>
      <c r="BT80" s="138" t="e">
        <f t="shared" si="37"/>
        <v>#VALUE!</v>
      </c>
      <c r="BU80" s="139"/>
      <c r="BV80" s="138" t="e">
        <f t="shared" si="28"/>
        <v>#VALUE!</v>
      </c>
      <c r="BW80" s="139"/>
      <c r="BX80" s="149" t="e">
        <f t="shared" si="29"/>
        <v>#VALUE!</v>
      </c>
      <c r="BY80" s="167"/>
      <c r="BZ80" s="167"/>
      <c r="CA80" s="167"/>
      <c r="CB80" s="178">
        <f t="shared" si="30"/>
        <v>0</v>
      </c>
      <c r="CC80" s="178">
        <f t="shared" si="31"/>
        <v>0</v>
      </c>
      <c r="CD80" s="178">
        <f t="shared" si="32"/>
        <v>0</v>
      </c>
      <c r="CE80" s="178">
        <f t="shared" si="33"/>
        <v>0</v>
      </c>
      <c r="CF80" s="159"/>
      <c r="CG80" s="167"/>
      <c r="CH80" s="167"/>
      <c r="CI80" s="167"/>
      <c r="CJ80" s="167"/>
      <c r="CK80" s="167"/>
      <c r="CL80" s="167"/>
      <c r="CM80" s="167"/>
      <c r="CN80" s="167"/>
      <c r="CO80" s="167"/>
      <c r="CP80" s="167"/>
      <c r="CQ80" s="167"/>
      <c r="CR80" s="167"/>
      <c r="CS80" s="167"/>
      <c r="CT80" s="167"/>
      <c r="CU80" s="167"/>
      <c r="CV80" s="167"/>
      <c r="CW80" s="167"/>
    </row>
    <row r="81" spans="1:101" s="168" customFormat="1" ht="18" customHeight="1" x14ac:dyDescent="0.2">
      <c r="A81" s="127" t="str">
        <f t="shared" si="34"/>
        <v/>
      </c>
      <c r="B81" s="128"/>
      <c r="C81" s="129" t="str">
        <f t="shared" si="38"/>
        <v/>
      </c>
      <c r="D81" s="130"/>
      <c r="E81" s="131"/>
      <c r="F81" s="129" t="str">
        <f t="shared" si="39"/>
        <v/>
      </c>
      <c r="G81" s="130"/>
      <c r="H81" s="131"/>
      <c r="I81" s="199" t="str">
        <f t="shared" si="40"/>
        <v/>
      </c>
      <c r="J81" s="200"/>
      <c r="K81" s="134" t="str">
        <f t="shared" si="41"/>
        <v/>
      </c>
      <c r="L81" s="135"/>
      <c r="M81" s="134" t="str">
        <f t="shared" si="11"/>
        <v/>
      </c>
      <c r="N81" s="135"/>
      <c r="O81" s="136" t="str">
        <f t="shared" si="12"/>
        <v>-</v>
      </c>
      <c r="P81" s="136"/>
      <c r="Q81" s="136" t="str">
        <f t="shared" si="13"/>
        <v>-</v>
      </c>
      <c r="R81" s="136"/>
      <c r="S81" s="137" t="str">
        <f t="shared" si="14"/>
        <v>-</v>
      </c>
      <c r="T81" s="86"/>
      <c r="U81" s="58"/>
      <c r="V81" s="59"/>
      <c r="W81" s="87"/>
      <c r="X81" s="87"/>
      <c r="Y81" s="87"/>
      <c r="Z81" s="87"/>
      <c r="AA81" s="87"/>
      <c r="AB81" s="87"/>
      <c r="AC81" s="136" t="str">
        <f t="shared" si="35"/>
        <v/>
      </c>
      <c r="AD81" s="136"/>
      <c r="AE81" s="65"/>
      <c r="AF81" s="66"/>
      <c r="AG81" s="65"/>
      <c r="AH81" s="66"/>
      <c r="AI81" s="138" t="e">
        <f t="shared" si="5"/>
        <v>#VALUE!</v>
      </c>
      <c r="AJ81" s="139"/>
      <c r="AK81" s="138" t="e">
        <f t="shared" si="15"/>
        <v>#VALUE!</v>
      </c>
      <c r="AL81" s="139"/>
      <c r="AM81" s="140" t="e">
        <f t="shared" si="6"/>
        <v>#VALUE!</v>
      </c>
      <c r="AN81" s="141"/>
      <c r="AO81" s="142">
        <f t="shared" si="16"/>
        <v>0</v>
      </c>
      <c r="AP81" s="143"/>
      <c r="AQ81" s="144">
        <f t="shared" si="17"/>
        <v>0</v>
      </c>
      <c r="AR81" s="145"/>
      <c r="AS81" s="146"/>
      <c r="AT81" s="144" t="e">
        <f t="shared" si="18"/>
        <v>#DIV/0!</v>
      </c>
      <c r="AU81" s="145"/>
      <c r="AV81" s="146"/>
      <c r="AW81" s="136" t="str">
        <f t="shared" si="36"/>
        <v/>
      </c>
      <c r="AX81" s="136"/>
      <c r="AY81" s="147">
        <f t="shared" si="19"/>
        <v>0</v>
      </c>
      <c r="AZ81" s="148"/>
      <c r="BA81" s="138" t="e">
        <f t="shared" si="20"/>
        <v>#VALUE!</v>
      </c>
      <c r="BB81" s="139"/>
      <c r="BC81" s="138" t="e">
        <f t="shared" si="21"/>
        <v>#VALUE!</v>
      </c>
      <c r="BD81" s="139"/>
      <c r="BE81" s="149" t="e">
        <f t="shared" si="22"/>
        <v>#VALUE!</v>
      </c>
      <c r="BF81" s="167"/>
      <c r="BG81" s="167"/>
      <c r="BH81" s="142">
        <f t="shared" si="23"/>
        <v>0</v>
      </c>
      <c r="BI81" s="143"/>
      <c r="BJ81" s="144">
        <f t="shared" si="24"/>
        <v>0</v>
      </c>
      <c r="BK81" s="145"/>
      <c r="BL81" s="146"/>
      <c r="BM81" s="144" t="e">
        <f t="shared" si="25"/>
        <v>#DIV/0!</v>
      </c>
      <c r="BN81" s="145"/>
      <c r="BO81" s="146"/>
      <c r="BP81" s="136" t="e">
        <f t="shared" si="26"/>
        <v>#DIV/0!</v>
      </c>
      <c r="BQ81" s="136"/>
      <c r="BR81" s="147">
        <f t="shared" si="27"/>
        <v>0</v>
      </c>
      <c r="BS81" s="148"/>
      <c r="BT81" s="138" t="e">
        <f t="shared" si="37"/>
        <v>#VALUE!</v>
      </c>
      <c r="BU81" s="139"/>
      <c r="BV81" s="138" t="e">
        <f t="shared" si="28"/>
        <v>#VALUE!</v>
      </c>
      <c r="BW81" s="139"/>
      <c r="BX81" s="149" t="e">
        <f t="shared" si="29"/>
        <v>#VALUE!</v>
      </c>
      <c r="BY81" s="167"/>
      <c r="BZ81" s="167"/>
      <c r="CA81" s="167"/>
      <c r="CB81" s="178">
        <f t="shared" si="30"/>
        <v>0</v>
      </c>
      <c r="CC81" s="178">
        <f t="shared" si="31"/>
        <v>0</v>
      </c>
      <c r="CD81" s="178">
        <f t="shared" si="32"/>
        <v>0</v>
      </c>
      <c r="CE81" s="178">
        <f t="shared" si="33"/>
        <v>0</v>
      </c>
      <c r="CF81" s="159"/>
      <c r="CG81" s="167"/>
      <c r="CH81" s="167"/>
      <c r="CI81" s="167"/>
      <c r="CJ81" s="167"/>
      <c r="CK81" s="167"/>
      <c r="CL81" s="167"/>
      <c r="CM81" s="167"/>
      <c r="CN81" s="167"/>
      <c r="CO81" s="167"/>
      <c r="CP81" s="167"/>
      <c r="CQ81" s="167"/>
      <c r="CR81" s="167"/>
      <c r="CS81" s="167"/>
      <c r="CT81" s="167"/>
      <c r="CU81" s="167"/>
      <c r="CV81" s="167"/>
      <c r="CW81" s="167"/>
    </row>
    <row r="82" spans="1:101" s="168" customFormat="1" ht="18" customHeight="1" x14ac:dyDescent="0.2">
      <c r="A82" s="127" t="str">
        <f t="shared" si="34"/>
        <v/>
      </c>
      <c r="B82" s="128"/>
      <c r="C82" s="129" t="str">
        <f t="shared" si="7"/>
        <v/>
      </c>
      <c r="D82" s="130"/>
      <c r="E82" s="131"/>
      <c r="F82" s="129" t="str">
        <f t="shared" si="8"/>
        <v/>
      </c>
      <c r="G82" s="130"/>
      <c r="H82" s="131"/>
      <c r="I82" s="199" t="str">
        <f t="shared" si="9"/>
        <v/>
      </c>
      <c r="J82" s="200"/>
      <c r="K82" s="134" t="str">
        <f t="shared" si="10"/>
        <v/>
      </c>
      <c r="L82" s="135"/>
      <c r="M82" s="134" t="str">
        <f t="shared" si="11"/>
        <v/>
      </c>
      <c r="N82" s="135"/>
      <c r="O82" s="136" t="str">
        <f t="shared" si="12"/>
        <v>-</v>
      </c>
      <c r="P82" s="136"/>
      <c r="Q82" s="136" t="str">
        <f t="shared" si="13"/>
        <v>-</v>
      </c>
      <c r="R82" s="136"/>
      <c r="S82" s="137" t="str">
        <f t="shared" si="14"/>
        <v>-</v>
      </c>
      <c r="T82" s="86"/>
      <c r="U82" s="58"/>
      <c r="V82" s="59"/>
      <c r="W82" s="87"/>
      <c r="X82" s="87"/>
      <c r="Y82" s="87"/>
      <c r="Z82" s="87"/>
      <c r="AA82" s="87"/>
      <c r="AB82" s="87"/>
      <c r="AC82" s="136" t="str">
        <f t="shared" si="35"/>
        <v/>
      </c>
      <c r="AD82" s="136"/>
      <c r="AE82" s="65"/>
      <c r="AF82" s="66"/>
      <c r="AG82" s="65"/>
      <c r="AH82" s="66"/>
      <c r="AI82" s="138" t="e">
        <f t="shared" si="5"/>
        <v>#VALUE!</v>
      </c>
      <c r="AJ82" s="139"/>
      <c r="AK82" s="138" t="e">
        <f t="shared" si="15"/>
        <v>#VALUE!</v>
      </c>
      <c r="AL82" s="139"/>
      <c r="AM82" s="140" t="e">
        <f t="shared" si="6"/>
        <v>#VALUE!</v>
      </c>
      <c r="AN82" s="141"/>
      <c r="AO82" s="142">
        <f t="shared" si="16"/>
        <v>0</v>
      </c>
      <c r="AP82" s="143"/>
      <c r="AQ82" s="144">
        <f t="shared" si="17"/>
        <v>0</v>
      </c>
      <c r="AR82" s="145"/>
      <c r="AS82" s="146"/>
      <c r="AT82" s="144" t="e">
        <f t="shared" si="18"/>
        <v>#DIV/0!</v>
      </c>
      <c r="AU82" s="145"/>
      <c r="AV82" s="146"/>
      <c r="AW82" s="136" t="str">
        <f t="shared" si="36"/>
        <v/>
      </c>
      <c r="AX82" s="136"/>
      <c r="AY82" s="147">
        <f t="shared" si="19"/>
        <v>0</v>
      </c>
      <c r="AZ82" s="148"/>
      <c r="BA82" s="138" t="e">
        <f t="shared" si="20"/>
        <v>#VALUE!</v>
      </c>
      <c r="BB82" s="139"/>
      <c r="BC82" s="138" t="e">
        <f t="shared" si="21"/>
        <v>#VALUE!</v>
      </c>
      <c r="BD82" s="139"/>
      <c r="BE82" s="149" t="e">
        <f t="shared" si="22"/>
        <v>#VALUE!</v>
      </c>
      <c r="BF82" s="167"/>
      <c r="BG82" s="167"/>
      <c r="BH82" s="142">
        <f t="shared" si="23"/>
        <v>0</v>
      </c>
      <c r="BI82" s="143"/>
      <c r="BJ82" s="144">
        <f t="shared" si="24"/>
        <v>0</v>
      </c>
      <c r="BK82" s="145"/>
      <c r="BL82" s="146"/>
      <c r="BM82" s="144" t="e">
        <f t="shared" si="25"/>
        <v>#DIV/0!</v>
      </c>
      <c r="BN82" s="145"/>
      <c r="BO82" s="146"/>
      <c r="BP82" s="136" t="e">
        <f t="shared" si="26"/>
        <v>#DIV/0!</v>
      </c>
      <c r="BQ82" s="136"/>
      <c r="BR82" s="147">
        <f t="shared" si="27"/>
        <v>0</v>
      </c>
      <c r="BS82" s="148"/>
      <c r="BT82" s="138" t="e">
        <f t="shared" si="37"/>
        <v>#VALUE!</v>
      </c>
      <c r="BU82" s="139"/>
      <c r="BV82" s="138" t="e">
        <f t="shared" si="28"/>
        <v>#VALUE!</v>
      </c>
      <c r="BW82" s="139"/>
      <c r="BX82" s="149" t="e">
        <f t="shared" si="29"/>
        <v>#VALUE!</v>
      </c>
      <c r="BY82" s="167"/>
      <c r="BZ82" s="167"/>
      <c r="CA82" s="167"/>
      <c r="CB82" s="178">
        <f t="shared" si="30"/>
        <v>0</v>
      </c>
      <c r="CC82" s="178">
        <f t="shared" si="31"/>
        <v>0</v>
      </c>
      <c r="CD82" s="178">
        <f t="shared" si="32"/>
        <v>0</v>
      </c>
      <c r="CE82" s="178">
        <f t="shared" si="33"/>
        <v>0</v>
      </c>
      <c r="CF82" s="159"/>
      <c r="CG82" s="167"/>
      <c r="CH82" s="167"/>
      <c r="CI82" s="167"/>
      <c r="CJ82" s="167"/>
      <c r="CK82" s="167"/>
      <c r="CL82" s="167"/>
      <c r="CM82" s="167"/>
      <c r="CN82" s="167"/>
      <c r="CO82" s="167"/>
      <c r="CP82" s="167"/>
      <c r="CQ82" s="167"/>
      <c r="CR82" s="167"/>
      <c r="CS82" s="167"/>
      <c r="CT82" s="167"/>
      <c r="CU82" s="167"/>
      <c r="CV82" s="167"/>
      <c r="CW82" s="167"/>
    </row>
    <row r="83" spans="1:101" s="168" customFormat="1" ht="18" customHeight="1" x14ac:dyDescent="0.2">
      <c r="A83" s="127" t="str">
        <f t="shared" si="34"/>
        <v/>
      </c>
      <c r="B83" s="128"/>
      <c r="C83" s="129" t="str">
        <f t="shared" si="7"/>
        <v/>
      </c>
      <c r="D83" s="130"/>
      <c r="E83" s="131"/>
      <c r="F83" s="129" t="str">
        <f t="shared" si="8"/>
        <v/>
      </c>
      <c r="G83" s="130"/>
      <c r="H83" s="131"/>
      <c r="I83" s="199" t="str">
        <f t="shared" si="9"/>
        <v/>
      </c>
      <c r="J83" s="200"/>
      <c r="K83" s="134" t="str">
        <f t="shared" si="10"/>
        <v/>
      </c>
      <c r="L83" s="135"/>
      <c r="M83" s="134" t="str">
        <f t="shared" si="11"/>
        <v/>
      </c>
      <c r="N83" s="135"/>
      <c r="O83" s="136" t="str">
        <f t="shared" si="12"/>
        <v>-</v>
      </c>
      <c r="P83" s="136"/>
      <c r="Q83" s="136" t="str">
        <f t="shared" si="13"/>
        <v>-</v>
      </c>
      <c r="R83" s="136"/>
      <c r="S83" s="137" t="str">
        <f t="shared" si="14"/>
        <v>-</v>
      </c>
      <c r="T83" s="86"/>
      <c r="U83" s="58"/>
      <c r="V83" s="59"/>
      <c r="W83" s="87"/>
      <c r="X83" s="87"/>
      <c r="Y83" s="87"/>
      <c r="Z83" s="87"/>
      <c r="AA83" s="87"/>
      <c r="AB83" s="87"/>
      <c r="AC83" s="136" t="str">
        <f t="shared" si="35"/>
        <v/>
      </c>
      <c r="AD83" s="136"/>
      <c r="AE83" s="65"/>
      <c r="AF83" s="66"/>
      <c r="AG83" s="65"/>
      <c r="AH83" s="66"/>
      <c r="AI83" s="138" t="e">
        <f t="shared" si="5"/>
        <v>#VALUE!</v>
      </c>
      <c r="AJ83" s="139"/>
      <c r="AK83" s="138" t="e">
        <f t="shared" si="15"/>
        <v>#VALUE!</v>
      </c>
      <c r="AL83" s="139"/>
      <c r="AM83" s="140" t="e">
        <f t="shared" si="6"/>
        <v>#VALUE!</v>
      </c>
      <c r="AN83" s="141"/>
      <c r="AO83" s="142">
        <f t="shared" si="16"/>
        <v>0</v>
      </c>
      <c r="AP83" s="143"/>
      <c r="AQ83" s="144">
        <f t="shared" si="17"/>
        <v>0</v>
      </c>
      <c r="AR83" s="145"/>
      <c r="AS83" s="146"/>
      <c r="AT83" s="144" t="e">
        <f t="shared" si="18"/>
        <v>#DIV/0!</v>
      </c>
      <c r="AU83" s="145"/>
      <c r="AV83" s="146"/>
      <c r="AW83" s="136" t="str">
        <f t="shared" si="36"/>
        <v/>
      </c>
      <c r="AX83" s="136"/>
      <c r="AY83" s="147">
        <f t="shared" si="19"/>
        <v>0</v>
      </c>
      <c r="AZ83" s="148"/>
      <c r="BA83" s="138" t="e">
        <f t="shared" si="20"/>
        <v>#VALUE!</v>
      </c>
      <c r="BB83" s="139"/>
      <c r="BC83" s="138" t="e">
        <f t="shared" si="21"/>
        <v>#VALUE!</v>
      </c>
      <c r="BD83" s="139"/>
      <c r="BE83" s="149" t="e">
        <f t="shared" si="22"/>
        <v>#VALUE!</v>
      </c>
      <c r="BF83" s="167"/>
      <c r="BG83" s="167"/>
      <c r="BH83" s="142">
        <f t="shared" si="23"/>
        <v>0</v>
      </c>
      <c r="BI83" s="143"/>
      <c r="BJ83" s="144">
        <f t="shared" si="24"/>
        <v>0</v>
      </c>
      <c r="BK83" s="145"/>
      <c r="BL83" s="146"/>
      <c r="BM83" s="144" t="e">
        <f t="shared" si="25"/>
        <v>#DIV/0!</v>
      </c>
      <c r="BN83" s="145"/>
      <c r="BO83" s="146"/>
      <c r="BP83" s="136" t="e">
        <f t="shared" si="26"/>
        <v>#DIV/0!</v>
      </c>
      <c r="BQ83" s="136"/>
      <c r="BR83" s="147">
        <f t="shared" si="27"/>
        <v>0</v>
      </c>
      <c r="BS83" s="148"/>
      <c r="BT83" s="138" t="e">
        <f t="shared" si="37"/>
        <v>#VALUE!</v>
      </c>
      <c r="BU83" s="139"/>
      <c r="BV83" s="138" t="e">
        <f t="shared" si="28"/>
        <v>#VALUE!</v>
      </c>
      <c r="BW83" s="139"/>
      <c r="BX83" s="149" t="e">
        <f t="shared" si="29"/>
        <v>#VALUE!</v>
      </c>
      <c r="BY83" s="167"/>
      <c r="BZ83" s="167"/>
      <c r="CA83" s="167"/>
      <c r="CB83" s="178">
        <f t="shared" si="30"/>
        <v>0</v>
      </c>
      <c r="CC83" s="178">
        <f t="shared" si="31"/>
        <v>0</v>
      </c>
      <c r="CD83" s="178">
        <f t="shared" si="32"/>
        <v>0</v>
      </c>
      <c r="CE83" s="178">
        <f t="shared" si="33"/>
        <v>0</v>
      </c>
      <c r="CF83" s="159"/>
      <c r="CG83" s="167"/>
      <c r="CH83" s="167"/>
      <c r="CI83" s="167"/>
      <c r="CJ83" s="167"/>
      <c r="CK83" s="167"/>
      <c r="CL83" s="167"/>
      <c r="CM83" s="167"/>
      <c r="CN83" s="167"/>
      <c r="CO83" s="167"/>
      <c r="CP83" s="167"/>
      <c r="CQ83" s="167"/>
      <c r="CR83" s="167"/>
      <c r="CS83" s="167"/>
      <c r="CT83" s="167"/>
      <c r="CU83" s="167"/>
      <c r="CV83" s="167"/>
      <c r="CW83" s="167"/>
    </row>
    <row r="84" spans="1:101" s="168" customFormat="1" ht="18" customHeight="1" x14ac:dyDescent="0.2">
      <c r="A84" s="127" t="str">
        <f t="shared" si="34"/>
        <v/>
      </c>
      <c r="B84" s="128"/>
      <c r="C84" s="129" t="str">
        <f t="shared" si="7"/>
        <v/>
      </c>
      <c r="D84" s="130"/>
      <c r="E84" s="131"/>
      <c r="F84" s="129" t="str">
        <f t="shared" si="8"/>
        <v/>
      </c>
      <c r="G84" s="130"/>
      <c r="H84" s="131"/>
      <c r="I84" s="199" t="str">
        <f t="shared" si="9"/>
        <v/>
      </c>
      <c r="J84" s="200"/>
      <c r="K84" s="134" t="str">
        <f t="shared" si="10"/>
        <v/>
      </c>
      <c r="L84" s="135"/>
      <c r="M84" s="134" t="str">
        <f t="shared" si="11"/>
        <v/>
      </c>
      <c r="N84" s="135"/>
      <c r="O84" s="136" t="str">
        <f t="shared" si="12"/>
        <v>-</v>
      </c>
      <c r="P84" s="136"/>
      <c r="Q84" s="136" t="str">
        <f t="shared" si="13"/>
        <v>-</v>
      </c>
      <c r="R84" s="136"/>
      <c r="S84" s="137" t="str">
        <f t="shared" si="14"/>
        <v>-</v>
      </c>
      <c r="T84" s="86"/>
      <c r="U84" s="58"/>
      <c r="V84" s="59"/>
      <c r="W84" s="87"/>
      <c r="X84" s="87"/>
      <c r="Y84" s="87"/>
      <c r="Z84" s="87"/>
      <c r="AA84" s="87"/>
      <c r="AB84" s="87"/>
      <c r="AC84" s="136" t="str">
        <f t="shared" si="35"/>
        <v/>
      </c>
      <c r="AD84" s="136"/>
      <c r="AE84" s="65"/>
      <c r="AF84" s="66"/>
      <c r="AG84" s="65"/>
      <c r="AH84" s="66"/>
      <c r="AI84" s="138" t="e">
        <f t="shared" si="5"/>
        <v>#VALUE!</v>
      </c>
      <c r="AJ84" s="139"/>
      <c r="AK84" s="138" t="e">
        <f t="shared" si="15"/>
        <v>#VALUE!</v>
      </c>
      <c r="AL84" s="139"/>
      <c r="AM84" s="140" t="e">
        <f t="shared" si="6"/>
        <v>#VALUE!</v>
      </c>
      <c r="AN84" s="141"/>
      <c r="AO84" s="142">
        <f t="shared" si="16"/>
        <v>0</v>
      </c>
      <c r="AP84" s="143"/>
      <c r="AQ84" s="144">
        <f t="shared" si="17"/>
        <v>0</v>
      </c>
      <c r="AR84" s="145"/>
      <c r="AS84" s="146"/>
      <c r="AT84" s="144" t="e">
        <f t="shared" si="18"/>
        <v>#DIV/0!</v>
      </c>
      <c r="AU84" s="145"/>
      <c r="AV84" s="146"/>
      <c r="AW84" s="136" t="str">
        <f t="shared" si="36"/>
        <v/>
      </c>
      <c r="AX84" s="136"/>
      <c r="AY84" s="147">
        <f t="shared" si="19"/>
        <v>0</v>
      </c>
      <c r="AZ84" s="148"/>
      <c r="BA84" s="138" t="e">
        <f t="shared" si="20"/>
        <v>#VALUE!</v>
      </c>
      <c r="BB84" s="139"/>
      <c r="BC84" s="138" t="e">
        <f t="shared" si="21"/>
        <v>#VALUE!</v>
      </c>
      <c r="BD84" s="139"/>
      <c r="BE84" s="149" t="e">
        <f t="shared" si="22"/>
        <v>#VALUE!</v>
      </c>
      <c r="BF84" s="167"/>
      <c r="BG84" s="167"/>
      <c r="BH84" s="142">
        <f t="shared" si="23"/>
        <v>0</v>
      </c>
      <c r="BI84" s="143"/>
      <c r="BJ84" s="144">
        <f t="shared" si="24"/>
        <v>0</v>
      </c>
      <c r="BK84" s="145"/>
      <c r="BL84" s="146"/>
      <c r="BM84" s="144" t="e">
        <f t="shared" si="25"/>
        <v>#DIV/0!</v>
      </c>
      <c r="BN84" s="145"/>
      <c r="BO84" s="146"/>
      <c r="BP84" s="136" t="e">
        <f t="shared" si="26"/>
        <v>#DIV/0!</v>
      </c>
      <c r="BQ84" s="136"/>
      <c r="BR84" s="147">
        <f t="shared" si="27"/>
        <v>0</v>
      </c>
      <c r="BS84" s="148"/>
      <c r="BT84" s="138" t="e">
        <f t="shared" si="37"/>
        <v>#VALUE!</v>
      </c>
      <c r="BU84" s="139"/>
      <c r="BV84" s="138" t="e">
        <f t="shared" si="28"/>
        <v>#VALUE!</v>
      </c>
      <c r="BW84" s="139"/>
      <c r="BX84" s="149" t="e">
        <f t="shared" si="29"/>
        <v>#VALUE!</v>
      </c>
      <c r="BY84" s="167"/>
      <c r="BZ84" s="167"/>
      <c r="CA84" s="167"/>
      <c r="CB84" s="178">
        <f t="shared" si="30"/>
        <v>0</v>
      </c>
      <c r="CC84" s="178">
        <f t="shared" si="31"/>
        <v>0</v>
      </c>
      <c r="CD84" s="178">
        <f t="shared" si="32"/>
        <v>0</v>
      </c>
      <c r="CE84" s="178">
        <f t="shared" si="33"/>
        <v>0</v>
      </c>
      <c r="CF84" s="159"/>
      <c r="CG84" s="167"/>
      <c r="CH84" s="167"/>
      <c r="CI84" s="167"/>
      <c r="CJ84" s="167"/>
      <c r="CK84" s="167"/>
      <c r="CL84" s="167"/>
      <c r="CM84" s="167"/>
      <c r="CN84" s="167"/>
      <c r="CO84" s="167"/>
      <c r="CP84" s="167"/>
      <c r="CQ84" s="167"/>
      <c r="CR84" s="167"/>
      <c r="CS84" s="167"/>
      <c r="CT84" s="167"/>
      <c r="CU84" s="167"/>
      <c r="CV84" s="167"/>
      <c r="CW84" s="167"/>
    </row>
    <row r="85" spans="1:101" s="168" customFormat="1" ht="18" customHeight="1" x14ac:dyDescent="0.2">
      <c r="A85" s="127" t="str">
        <f t="shared" si="34"/>
        <v/>
      </c>
      <c r="B85" s="128"/>
      <c r="C85" s="129" t="str">
        <f t="shared" si="7"/>
        <v/>
      </c>
      <c r="D85" s="130"/>
      <c r="E85" s="131"/>
      <c r="F85" s="129" t="str">
        <f t="shared" si="8"/>
        <v/>
      </c>
      <c r="G85" s="130"/>
      <c r="H85" s="131"/>
      <c r="I85" s="199" t="str">
        <f t="shared" si="9"/>
        <v/>
      </c>
      <c r="J85" s="200"/>
      <c r="K85" s="134" t="str">
        <f t="shared" si="10"/>
        <v/>
      </c>
      <c r="L85" s="135"/>
      <c r="M85" s="134" t="str">
        <f t="shared" si="11"/>
        <v/>
      </c>
      <c r="N85" s="135"/>
      <c r="O85" s="136" t="str">
        <f t="shared" si="12"/>
        <v>-</v>
      </c>
      <c r="P85" s="136"/>
      <c r="Q85" s="136" t="str">
        <f t="shared" si="13"/>
        <v>-</v>
      </c>
      <c r="R85" s="136"/>
      <c r="S85" s="137" t="str">
        <f t="shared" si="14"/>
        <v>-</v>
      </c>
      <c r="T85" s="86"/>
      <c r="U85" s="58"/>
      <c r="V85" s="59"/>
      <c r="W85" s="87"/>
      <c r="X85" s="87"/>
      <c r="Y85" s="87"/>
      <c r="Z85" s="87"/>
      <c r="AA85" s="87"/>
      <c r="AB85" s="87"/>
      <c r="AC85" s="136" t="str">
        <f t="shared" si="35"/>
        <v/>
      </c>
      <c r="AD85" s="136"/>
      <c r="AE85" s="150"/>
      <c r="AF85" s="150"/>
      <c r="AG85" s="150"/>
      <c r="AH85" s="150"/>
      <c r="AI85" s="138" t="e">
        <f t="shared" si="5"/>
        <v>#VALUE!</v>
      </c>
      <c r="AJ85" s="139"/>
      <c r="AK85" s="138" t="e">
        <f t="shared" si="15"/>
        <v>#VALUE!</v>
      </c>
      <c r="AL85" s="139"/>
      <c r="AM85" s="140" t="e">
        <f t="shared" si="6"/>
        <v>#VALUE!</v>
      </c>
      <c r="AN85" s="141"/>
      <c r="AO85" s="142">
        <f t="shared" si="16"/>
        <v>0</v>
      </c>
      <c r="AP85" s="143"/>
      <c r="AQ85" s="144">
        <f t="shared" si="17"/>
        <v>0</v>
      </c>
      <c r="AR85" s="145"/>
      <c r="AS85" s="146"/>
      <c r="AT85" s="144" t="e">
        <f t="shared" si="18"/>
        <v>#DIV/0!</v>
      </c>
      <c r="AU85" s="145"/>
      <c r="AV85" s="146"/>
      <c r="AW85" s="136" t="str">
        <f t="shared" si="36"/>
        <v/>
      </c>
      <c r="AX85" s="136"/>
      <c r="AY85" s="147">
        <f t="shared" si="19"/>
        <v>0</v>
      </c>
      <c r="AZ85" s="148"/>
      <c r="BA85" s="138" t="e">
        <f t="shared" si="20"/>
        <v>#VALUE!</v>
      </c>
      <c r="BB85" s="139"/>
      <c r="BC85" s="138" t="e">
        <f t="shared" si="21"/>
        <v>#VALUE!</v>
      </c>
      <c r="BD85" s="139"/>
      <c r="BE85" s="149" t="e">
        <f t="shared" si="22"/>
        <v>#VALUE!</v>
      </c>
      <c r="BF85" s="167"/>
      <c r="BG85" s="167"/>
      <c r="BH85" s="142">
        <f t="shared" si="23"/>
        <v>0</v>
      </c>
      <c r="BI85" s="143"/>
      <c r="BJ85" s="144">
        <f t="shared" si="24"/>
        <v>0</v>
      </c>
      <c r="BK85" s="145"/>
      <c r="BL85" s="146"/>
      <c r="BM85" s="144" t="e">
        <f t="shared" si="25"/>
        <v>#DIV/0!</v>
      </c>
      <c r="BN85" s="145"/>
      <c r="BO85" s="146"/>
      <c r="BP85" s="136" t="e">
        <f t="shared" si="26"/>
        <v>#DIV/0!</v>
      </c>
      <c r="BQ85" s="136"/>
      <c r="BR85" s="147">
        <f t="shared" si="27"/>
        <v>0</v>
      </c>
      <c r="BS85" s="148"/>
      <c r="BT85" s="138" t="e">
        <f t="shared" si="37"/>
        <v>#VALUE!</v>
      </c>
      <c r="BU85" s="139"/>
      <c r="BV85" s="138" t="e">
        <f t="shared" si="28"/>
        <v>#VALUE!</v>
      </c>
      <c r="BW85" s="139"/>
      <c r="BX85" s="149" t="e">
        <f t="shared" ref="BX85:BX103" si="42">AY85/BC85</f>
        <v>#VALUE!</v>
      </c>
      <c r="BY85" s="167"/>
      <c r="BZ85" s="167"/>
      <c r="CA85" s="167"/>
      <c r="CB85" s="178">
        <f t="shared" si="30"/>
        <v>0</v>
      </c>
      <c r="CC85" s="178">
        <f t="shared" si="31"/>
        <v>0</v>
      </c>
      <c r="CD85" s="178">
        <f t="shared" si="32"/>
        <v>0</v>
      </c>
      <c r="CE85" s="178">
        <f t="shared" si="33"/>
        <v>0</v>
      </c>
      <c r="CF85" s="159"/>
      <c r="CG85" s="167"/>
      <c r="CH85" s="167"/>
      <c r="CI85" s="167"/>
      <c r="CJ85" s="167"/>
      <c r="CK85" s="167"/>
      <c r="CL85" s="167"/>
      <c r="CM85" s="167"/>
      <c r="CN85" s="167"/>
      <c r="CO85" s="167"/>
      <c r="CP85" s="167"/>
      <c r="CQ85" s="167"/>
      <c r="CR85" s="167"/>
      <c r="CS85" s="167"/>
      <c r="CT85" s="167"/>
      <c r="CU85" s="167"/>
      <c r="CV85" s="167"/>
      <c r="CW85" s="167"/>
    </row>
    <row r="86" spans="1:101" s="168" customFormat="1" ht="18" customHeight="1" x14ac:dyDescent="0.2">
      <c r="A86" s="127" t="str">
        <f t="shared" si="34"/>
        <v/>
      </c>
      <c r="B86" s="128"/>
      <c r="C86" s="129" t="str">
        <f t="shared" si="7"/>
        <v/>
      </c>
      <c r="D86" s="130"/>
      <c r="E86" s="131"/>
      <c r="F86" s="129" t="str">
        <f t="shared" si="8"/>
        <v/>
      </c>
      <c r="G86" s="130"/>
      <c r="H86" s="131"/>
      <c r="I86" s="199" t="str">
        <f t="shared" si="9"/>
        <v/>
      </c>
      <c r="J86" s="200"/>
      <c r="K86" s="134" t="str">
        <f t="shared" si="10"/>
        <v/>
      </c>
      <c r="L86" s="135"/>
      <c r="M86" s="134" t="str">
        <f t="shared" si="11"/>
        <v/>
      </c>
      <c r="N86" s="135"/>
      <c r="O86" s="136" t="str">
        <f t="shared" si="12"/>
        <v>-</v>
      </c>
      <c r="P86" s="136"/>
      <c r="Q86" s="136" t="str">
        <f t="shared" si="13"/>
        <v>-</v>
      </c>
      <c r="R86" s="136"/>
      <c r="S86" s="137" t="str">
        <f t="shared" si="14"/>
        <v>-</v>
      </c>
      <c r="T86" s="86"/>
      <c r="U86" s="58"/>
      <c r="V86" s="59"/>
      <c r="W86" s="87"/>
      <c r="X86" s="87"/>
      <c r="Y86" s="87"/>
      <c r="Z86" s="87"/>
      <c r="AA86" s="87"/>
      <c r="AB86" s="87"/>
      <c r="AC86" s="136" t="str">
        <f t="shared" si="35"/>
        <v/>
      </c>
      <c r="AD86" s="136"/>
      <c r="AE86" s="150"/>
      <c r="AF86" s="150"/>
      <c r="AG86" s="150"/>
      <c r="AH86" s="150"/>
      <c r="AI86" s="138" t="e">
        <f t="shared" si="5"/>
        <v>#VALUE!</v>
      </c>
      <c r="AJ86" s="139"/>
      <c r="AK86" s="138" t="e">
        <f t="shared" si="15"/>
        <v>#VALUE!</v>
      </c>
      <c r="AL86" s="139"/>
      <c r="AM86" s="140" t="e">
        <f t="shared" si="6"/>
        <v>#VALUE!</v>
      </c>
      <c r="AN86" s="141"/>
      <c r="AO86" s="142">
        <f t="shared" si="16"/>
        <v>0</v>
      </c>
      <c r="AP86" s="143"/>
      <c r="AQ86" s="144">
        <f t="shared" si="17"/>
        <v>0</v>
      </c>
      <c r="AR86" s="145"/>
      <c r="AS86" s="146"/>
      <c r="AT86" s="144" t="e">
        <f t="shared" si="18"/>
        <v>#DIV/0!</v>
      </c>
      <c r="AU86" s="145"/>
      <c r="AV86" s="146"/>
      <c r="AW86" s="136" t="str">
        <f t="shared" si="36"/>
        <v/>
      </c>
      <c r="AX86" s="136"/>
      <c r="AY86" s="147">
        <f t="shared" si="19"/>
        <v>0</v>
      </c>
      <c r="AZ86" s="148"/>
      <c r="BA86" s="138" t="e">
        <f t="shared" si="20"/>
        <v>#VALUE!</v>
      </c>
      <c r="BB86" s="139"/>
      <c r="BC86" s="138" t="e">
        <f t="shared" si="21"/>
        <v>#VALUE!</v>
      </c>
      <c r="BD86" s="139"/>
      <c r="BE86" s="149" t="e">
        <f t="shared" si="22"/>
        <v>#VALUE!</v>
      </c>
      <c r="BF86" s="167"/>
      <c r="BG86" s="167"/>
      <c r="BH86" s="142">
        <f t="shared" si="23"/>
        <v>0</v>
      </c>
      <c r="BI86" s="143"/>
      <c r="BJ86" s="144">
        <f t="shared" si="24"/>
        <v>0</v>
      </c>
      <c r="BK86" s="145"/>
      <c r="BL86" s="146"/>
      <c r="BM86" s="144" t="e">
        <f t="shared" si="25"/>
        <v>#DIV/0!</v>
      </c>
      <c r="BN86" s="145"/>
      <c r="BO86" s="146"/>
      <c r="BP86" s="136" t="e">
        <f t="shared" si="26"/>
        <v>#DIV/0!</v>
      </c>
      <c r="BQ86" s="136"/>
      <c r="BR86" s="147">
        <f t="shared" si="27"/>
        <v>0</v>
      </c>
      <c r="BS86" s="148"/>
      <c r="BT86" s="138" t="e">
        <f t="shared" si="37"/>
        <v>#VALUE!</v>
      </c>
      <c r="BU86" s="139"/>
      <c r="BV86" s="138" t="e">
        <f t="shared" si="28"/>
        <v>#VALUE!</v>
      </c>
      <c r="BW86" s="139"/>
      <c r="BX86" s="149" t="e">
        <f t="shared" si="42"/>
        <v>#VALUE!</v>
      </c>
      <c r="BY86" s="167"/>
      <c r="BZ86" s="167"/>
      <c r="CA86" s="167"/>
      <c r="CB86" s="178">
        <f t="shared" si="30"/>
        <v>0</v>
      </c>
      <c r="CC86" s="178">
        <f t="shared" si="31"/>
        <v>0</v>
      </c>
      <c r="CD86" s="178">
        <f t="shared" si="32"/>
        <v>0</v>
      </c>
      <c r="CE86" s="178">
        <f t="shared" si="33"/>
        <v>0</v>
      </c>
      <c r="CF86" s="159"/>
      <c r="CG86" s="167"/>
      <c r="CH86" s="167"/>
      <c r="CI86" s="167"/>
      <c r="CJ86" s="167"/>
      <c r="CK86" s="167"/>
      <c r="CL86" s="167"/>
      <c r="CM86" s="167"/>
      <c r="CN86" s="167"/>
      <c r="CO86" s="167"/>
      <c r="CP86" s="167"/>
      <c r="CQ86" s="167"/>
      <c r="CR86" s="167"/>
      <c r="CS86" s="167"/>
      <c r="CT86" s="167"/>
      <c r="CU86" s="167"/>
      <c r="CV86" s="167"/>
      <c r="CW86" s="167"/>
    </row>
    <row r="87" spans="1:101" s="168" customFormat="1" ht="18" customHeight="1" x14ac:dyDescent="0.2">
      <c r="A87" s="127" t="str">
        <f t="shared" si="34"/>
        <v/>
      </c>
      <c r="B87" s="128"/>
      <c r="C87" s="129" t="str">
        <f t="shared" si="7"/>
        <v/>
      </c>
      <c r="D87" s="130"/>
      <c r="E87" s="131"/>
      <c r="F87" s="129" t="str">
        <f t="shared" si="8"/>
        <v/>
      </c>
      <c r="G87" s="130"/>
      <c r="H87" s="131"/>
      <c r="I87" s="199" t="str">
        <f t="shared" si="9"/>
        <v/>
      </c>
      <c r="J87" s="200"/>
      <c r="K87" s="134" t="str">
        <f t="shared" si="10"/>
        <v/>
      </c>
      <c r="L87" s="135"/>
      <c r="M87" s="134" t="str">
        <f t="shared" si="11"/>
        <v/>
      </c>
      <c r="N87" s="135"/>
      <c r="O87" s="136" t="str">
        <f t="shared" si="12"/>
        <v>-</v>
      </c>
      <c r="P87" s="136"/>
      <c r="Q87" s="136" t="str">
        <f t="shared" si="13"/>
        <v>-</v>
      </c>
      <c r="R87" s="136"/>
      <c r="S87" s="137" t="str">
        <f t="shared" si="14"/>
        <v>-</v>
      </c>
      <c r="T87" s="86"/>
      <c r="U87" s="58"/>
      <c r="V87" s="59"/>
      <c r="W87" s="87"/>
      <c r="X87" s="87"/>
      <c r="Y87" s="87"/>
      <c r="Z87" s="87"/>
      <c r="AA87" s="87"/>
      <c r="AB87" s="87"/>
      <c r="AC87" s="136" t="str">
        <f t="shared" si="35"/>
        <v/>
      </c>
      <c r="AD87" s="136"/>
      <c r="AE87" s="150"/>
      <c r="AF87" s="150"/>
      <c r="AG87" s="150"/>
      <c r="AH87" s="150"/>
      <c r="AI87" s="138" t="e">
        <f t="shared" si="5"/>
        <v>#VALUE!</v>
      </c>
      <c r="AJ87" s="139"/>
      <c r="AK87" s="138" t="e">
        <f t="shared" si="15"/>
        <v>#VALUE!</v>
      </c>
      <c r="AL87" s="139"/>
      <c r="AM87" s="140" t="e">
        <f t="shared" si="6"/>
        <v>#VALUE!</v>
      </c>
      <c r="AN87" s="141"/>
      <c r="AO87" s="142">
        <f t="shared" si="16"/>
        <v>0</v>
      </c>
      <c r="AP87" s="143"/>
      <c r="AQ87" s="144">
        <f t="shared" si="17"/>
        <v>0</v>
      </c>
      <c r="AR87" s="145"/>
      <c r="AS87" s="146"/>
      <c r="AT87" s="144" t="e">
        <f t="shared" si="18"/>
        <v>#DIV/0!</v>
      </c>
      <c r="AU87" s="145"/>
      <c r="AV87" s="146"/>
      <c r="AW87" s="136" t="str">
        <f t="shared" si="36"/>
        <v/>
      </c>
      <c r="AX87" s="136"/>
      <c r="AY87" s="147">
        <f t="shared" si="19"/>
        <v>0</v>
      </c>
      <c r="AZ87" s="148"/>
      <c r="BA87" s="138" t="e">
        <f t="shared" si="20"/>
        <v>#VALUE!</v>
      </c>
      <c r="BB87" s="139"/>
      <c r="BC87" s="138" t="e">
        <f t="shared" si="21"/>
        <v>#VALUE!</v>
      </c>
      <c r="BD87" s="139"/>
      <c r="BE87" s="149" t="e">
        <f t="shared" si="22"/>
        <v>#VALUE!</v>
      </c>
      <c r="BF87" s="167"/>
      <c r="BG87" s="167"/>
      <c r="BH87" s="142">
        <f t="shared" si="23"/>
        <v>0</v>
      </c>
      <c r="BI87" s="143"/>
      <c r="BJ87" s="144">
        <f t="shared" si="24"/>
        <v>0</v>
      </c>
      <c r="BK87" s="145"/>
      <c r="BL87" s="146"/>
      <c r="BM87" s="144" t="e">
        <f t="shared" si="25"/>
        <v>#DIV/0!</v>
      </c>
      <c r="BN87" s="145"/>
      <c r="BO87" s="146"/>
      <c r="BP87" s="136" t="e">
        <f t="shared" si="26"/>
        <v>#DIV/0!</v>
      </c>
      <c r="BQ87" s="136"/>
      <c r="BR87" s="147">
        <f t="shared" si="27"/>
        <v>0</v>
      </c>
      <c r="BS87" s="148"/>
      <c r="BT87" s="138" t="e">
        <f t="shared" si="37"/>
        <v>#VALUE!</v>
      </c>
      <c r="BU87" s="139"/>
      <c r="BV87" s="138" t="e">
        <f t="shared" si="28"/>
        <v>#VALUE!</v>
      </c>
      <c r="BW87" s="139"/>
      <c r="BX87" s="149" t="e">
        <f t="shared" si="42"/>
        <v>#VALUE!</v>
      </c>
      <c r="BY87" s="167"/>
      <c r="BZ87" s="167"/>
      <c r="CA87" s="167"/>
      <c r="CB87" s="178">
        <f t="shared" si="30"/>
        <v>0</v>
      </c>
      <c r="CC87" s="178">
        <f t="shared" si="31"/>
        <v>0</v>
      </c>
      <c r="CD87" s="178">
        <f t="shared" si="32"/>
        <v>0</v>
      </c>
      <c r="CE87" s="178">
        <f t="shared" si="33"/>
        <v>0</v>
      </c>
      <c r="CF87" s="159"/>
      <c r="CG87" s="167"/>
      <c r="CH87" s="167"/>
      <c r="CI87" s="167"/>
      <c r="CJ87" s="167"/>
      <c r="CK87" s="167"/>
      <c r="CL87" s="167"/>
      <c r="CM87" s="167"/>
      <c r="CN87" s="167"/>
      <c r="CO87" s="167"/>
      <c r="CP87" s="167"/>
      <c r="CQ87" s="167"/>
      <c r="CR87" s="167"/>
      <c r="CS87" s="167"/>
      <c r="CT87" s="167"/>
      <c r="CU87" s="167"/>
      <c r="CV87" s="167"/>
      <c r="CW87" s="167"/>
    </row>
    <row r="88" spans="1:101" s="168" customFormat="1" ht="18" customHeight="1" x14ac:dyDescent="0.2">
      <c r="A88" s="127" t="str">
        <f t="shared" si="34"/>
        <v/>
      </c>
      <c r="B88" s="128"/>
      <c r="C88" s="129" t="str">
        <f t="shared" si="7"/>
        <v/>
      </c>
      <c r="D88" s="130"/>
      <c r="E88" s="131"/>
      <c r="F88" s="129" t="str">
        <f t="shared" si="8"/>
        <v/>
      </c>
      <c r="G88" s="130"/>
      <c r="H88" s="131"/>
      <c r="I88" s="199" t="str">
        <f t="shared" si="9"/>
        <v/>
      </c>
      <c r="J88" s="200"/>
      <c r="K88" s="134" t="str">
        <f t="shared" si="10"/>
        <v/>
      </c>
      <c r="L88" s="135"/>
      <c r="M88" s="134" t="str">
        <f t="shared" si="11"/>
        <v/>
      </c>
      <c r="N88" s="135"/>
      <c r="O88" s="136" t="str">
        <f t="shared" si="12"/>
        <v>-</v>
      </c>
      <c r="P88" s="136"/>
      <c r="Q88" s="136" t="str">
        <f t="shared" si="13"/>
        <v>-</v>
      </c>
      <c r="R88" s="136"/>
      <c r="S88" s="137" t="str">
        <f t="shared" si="14"/>
        <v>-</v>
      </c>
      <c r="T88" s="86"/>
      <c r="U88" s="58"/>
      <c r="V88" s="59"/>
      <c r="W88" s="87"/>
      <c r="X88" s="87"/>
      <c r="Y88" s="87"/>
      <c r="Z88" s="87"/>
      <c r="AA88" s="87"/>
      <c r="AB88" s="87"/>
      <c r="AC88" s="136" t="str">
        <f t="shared" si="35"/>
        <v/>
      </c>
      <c r="AD88" s="136"/>
      <c r="AE88" s="150"/>
      <c r="AF88" s="150"/>
      <c r="AG88" s="150"/>
      <c r="AH88" s="150"/>
      <c r="AI88" s="138" t="e">
        <f t="shared" si="5"/>
        <v>#VALUE!</v>
      </c>
      <c r="AJ88" s="139"/>
      <c r="AK88" s="138" t="e">
        <f t="shared" si="15"/>
        <v>#VALUE!</v>
      </c>
      <c r="AL88" s="139"/>
      <c r="AM88" s="140" t="e">
        <f t="shared" si="6"/>
        <v>#VALUE!</v>
      </c>
      <c r="AN88" s="141"/>
      <c r="AO88" s="142">
        <f t="shared" si="16"/>
        <v>0</v>
      </c>
      <c r="AP88" s="143"/>
      <c r="AQ88" s="144">
        <f t="shared" si="17"/>
        <v>0</v>
      </c>
      <c r="AR88" s="145"/>
      <c r="AS88" s="146"/>
      <c r="AT88" s="144" t="e">
        <f t="shared" si="18"/>
        <v>#DIV/0!</v>
      </c>
      <c r="AU88" s="145"/>
      <c r="AV88" s="146"/>
      <c r="AW88" s="136" t="str">
        <f t="shared" si="36"/>
        <v/>
      </c>
      <c r="AX88" s="136"/>
      <c r="AY88" s="147">
        <f t="shared" si="19"/>
        <v>0</v>
      </c>
      <c r="AZ88" s="148"/>
      <c r="BA88" s="138" t="e">
        <f t="shared" si="20"/>
        <v>#VALUE!</v>
      </c>
      <c r="BB88" s="139"/>
      <c r="BC88" s="138" t="e">
        <f t="shared" si="21"/>
        <v>#VALUE!</v>
      </c>
      <c r="BD88" s="139"/>
      <c r="BE88" s="149" t="e">
        <f t="shared" si="22"/>
        <v>#VALUE!</v>
      </c>
      <c r="BF88" s="167"/>
      <c r="BG88" s="167"/>
      <c r="BH88" s="142">
        <f t="shared" si="23"/>
        <v>0</v>
      </c>
      <c r="BI88" s="143"/>
      <c r="BJ88" s="144">
        <f t="shared" si="24"/>
        <v>0</v>
      </c>
      <c r="BK88" s="145"/>
      <c r="BL88" s="146"/>
      <c r="BM88" s="144" t="e">
        <f t="shared" si="25"/>
        <v>#DIV/0!</v>
      </c>
      <c r="BN88" s="145"/>
      <c r="BO88" s="146"/>
      <c r="BP88" s="136" t="e">
        <f t="shared" si="26"/>
        <v>#DIV/0!</v>
      </c>
      <c r="BQ88" s="136"/>
      <c r="BR88" s="147">
        <f t="shared" si="27"/>
        <v>0</v>
      </c>
      <c r="BS88" s="148"/>
      <c r="BT88" s="138" t="e">
        <f t="shared" si="37"/>
        <v>#VALUE!</v>
      </c>
      <c r="BU88" s="139"/>
      <c r="BV88" s="138" t="e">
        <f t="shared" si="28"/>
        <v>#VALUE!</v>
      </c>
      <c r="BW88" s="139"/>
      <c r="BX88" s="149" t="e">
        <f t="shared" si="42"/>
        <v>#VALUE!</v>
      </c>
      <c r="BY88" s="167"/>
      <c r="BZ88" s="167"/>
      <c r="CA88" s="167"/>
      <c r="CB88" s="178">
        <f t="shared" si="30"/>
        <v>0</v>
      </c>
      <c r="CC88" s="178">
        <f t="shared" si="31"/>
        <v>0</v>
      </c>
      <c r="CD88" s="178">
        <f t="shared" si="32"/>
        <v>0</v>
      </c>
      <c r="CE88" s="178">
        <f t="shared" si="33"/>
        <v>0</v>
      </c>
      <c r="CF88" s="159"/>
      <c r="CG88" s="167"/>
      <c r="CH88" s="167"/>
      <c r="CI88" s="167"/>
      <c r="CJ88" s="167"/>
      <c r="CK88" s="167"/>
      <c r="CL88" s="167"/>
      <c r="CM88" s="167"/>
      <c r="CN88" s="167"/>
      <c r="CO88" s="167"/>
      <c r="CP88" s="167"/>
      <c r="CQ88" s="167"/>
      <c r="CR88" s="167"/>
      <c r="CS88" s="167"/>
      <c r="CT88" s="167"/>
      <c r="CU88" s="167"/>
      <c r="CV88" s="167"/>
      <c r="CW88" s="167"/>
    </row>
    <row r="89" spans="1:101" s="168" customFormat="1" ht="18" customHeight="1" x14ac:dyDescent="0.2">
      <c r="A89" s="127" t="str">
        <f t="shared" si="34"/>
        <v/>
      </c>
      <c r="B89" s="128"/>
      <c r="C89" s="129" t="str">
        <f t="shared" si="7"/>
        <v/>
      </c>
      <c r="D89" s="130"/>
      <c r="E89" s="131"/>
      <c r="F89" s="129" t="str">
        <f t="shared" si="8"/>
        <v/>
      </c>
      <c r="G89" s="130"/>
      <c r="H89" s="131"/>
      <c r="I89" s="199" t="str">
        <f t="shared" si="9"/>
        <v/>
      </c>
      <c r="J89" s="200"/>
      <c r="K89" s="134" t="str">
        <f t="shared" si="10"/>
        <v/>
      </c>
      <c r="L89" s="135"/>
      <c r="M89" s="134" t="str">
        <f t="shared" si="11"/>
        <v/>
      </c>
      <c r="N89" s="135"/>
      <c r="O89" s="136" t="str">
        <f t="shared" si="12"/>
        <v>-</v>
      </c>
      <c r="P89" s="136"/>
      <c r="Q89" s="136" t="str">
        <f t="shared" si="13"/>
        <v>-</v>
      </c>
      <c r="R89" s="136"/>
      <c r="S89" s="137" t="str">
        <f t="shared" si="14"/>
        <v>-</v>
      </c>
      <c r="T89" s="86"/>
      <c r="U89" s="58"/>
      <c r="V89" s="59"/>
      <c r="W89" s="87"/>
      <c r="X89" s="87"/>
      <c r="Y89" s="87"/>
      <c r="Z89" s="87"/>
      <c r="AA89" s="87"/>
      <c r="AB89" s="87"/>
      <c r="AC89" s="136" t="str">
        <f t="shared" si="35"/>
        <v/>
      </c>
      <c r="AD89" s="136"/>
      <c r="AE89" s="150"/>
      <c r="AF89" s="150"/>
      <c r="AG89" s="150"/>
      <c r="AH89" s="150"/>
      <c r="AI89" s="138" t="e">
        <f t="shared" si="5"/>
        <v>#VALUE!</v>
      </c>
      <c r="AJ89" s="139"/>
      <c r="AK89" s="138" t="e">
        <f t="shared" si="15"/>
        <v>#VALUE!</v>
      </c>
      <c r="AL89" s="139"/>
      <c r="AM89" s="140" t="e">
        <f t="shared" si="6"/>
        <v>#VALUE!</v>
      </c>
      <c r="AN89" s="141"/>
      <c r="AO89" s="142">
        <f t="shared" si="16"/>
        <v>0</v>
      </c>
      <c r="AP89" s="143"/>
      <c r="AQ89" s="144">
        <f t="shared" si="17"/>
        <v>0</v>
      </c>
      <c r="AR89" s="145"/>
      <c r="AS89" s="146"/>
      <c r="AT89" s="144" t="e">
        <f t="shared" si="18"/>
        <v>#DIV/0!</v>
      </c>
      <c r="AU89" s="145"/>
      <c r="AV89" s="146"/>
      <c r="AW89" s="136" t="str">
        <f t="shared" si="36"/>
        <v/>
      </c>
      <c r="AX89" s="136"/>
      <c r="AY89" s="147">
        <f t="shared" si="19"/>
        <v>0</v>
      </c>
      <c r="AZ89" s="148"/>
      <c r="BA89" s="138" t="e">
        <f t="shared" si="20"/>
        <v>#VALUE!</v>
      </c>
      <c r="BB89" s="139"/>
      <c r="BC89" s="138" t="e">
        <f t="shared" si="21"/>
        <v>#VALUE!</v>
      </c>
      <c r="BD89" s="139"/>
      <c r="BE89" s="149" t="e">
        <f t="shared" si="22"/>
        <v>#VALUE!</v>
      </c>
      <c r="BF89" s="167"/>
      <c r="BG89" s="167"/>
      <c r="BH89" s="142">
        <f t="shared" si="23"/>
        <v>0</v>
      </c>
      <c r="BI89" s="143"/>
      <c r="BJ89" s="144">
        <f t="shared" si="24"/>
        <v>0</v>
      </c>
      <c r="BK89" s="145"/>
      <c r="BL89" s="146"/>
      <c r="BM89" s="144" t="e">
        <f t="shared" si="25"/>
        <v>#DIV/0!</v>
      </c>
      <c r="BN89" s="145"/>
      <c r="BO89" s="146"/>
      <c r="BP89" s="136" t="e">
        <f t="shared" si="26"/>
        <v>#DIV/0!</v>
      </c>
      <c r="BQ89" s="136"/>
      <c r="BR89" s="147">
        <f t="shared" si="27"/>
        <v>0</v>
      </c>
      <c r="BS89" s="148"/>
      <c r="BT89" s="138" t="e">
        <f t="shared" si="37"/>
        <v>#VALUE!</v>
      </c>
      <c r="BU89" s="139"/>
      <c r="BV89" s="138" t="e">
        <f t="shared" si="28"/>
        <v>#VALUE!</v>
      </c>
      <c r="BW89" s="139"/>
      <c r="BX89" s="149" t="e">
        <f t="shared" si="42"/>
        <v>#VALUE!</v>
      </c>
      <c r="BY89" s="167"/>
      <c r="BZ89" s="167"/>
      <c r="CA89" s="167"/>
      <c r="CB89" s="178">
        <f t="shared" si="30"/>
        <v>0</v>
      </c>
      <c r="CC89" s="178">
        <f t="shared" si="31"/>
        <v>0</v>
      </c>
      <c r="CD89" s="178">
        <f t="shared" si="32"/>
        <v>0</v>
      </c>
      <c r="CE89" s="178">
        <f t="shared" si="33"/>
        <v>0</v>
      </c>
      <c r="CF89" s="159"/>
      <c r="CG89" s="167"/>
      <c r="CH89" s="167"/>
      <c r="CI89" s="167"/>
      <c r="CJ89" s="167"/>
      <c r="CK89" s="167"/>
      <c r="CL89" s="167"/>
      <c r="CM89" s="167"/>
      <c r="CN89" s="167"/>
      <c r="CO89" s="167"/>
      <c r="CP89" s="167"/>
      <c r="CQ89" s="167"/>
      <c r="CR89" s="167"/>
      <c r="CS89" s="167"/>
      <c r="CT89" s="167"/>
      <c r="CU89" s="167"/>
      <c r="CV89" s="167"/>
      <c r="CW89" s="167"/>
    </row>
    <row r="90" spans="1:101" s="168" customFormat="1" ht="18" customHeight="1" x14ac:dyDescent="0.2">
      <c r="A90" s="127" t="str">
        <f t="shared" si="34"/>
        <v/>
      </c>
      <c r="B90" s="128"/>
      <c r="C90" s="129" t="str">
        <f t="shared" si="7"/>
        <v/>
      </c>
      <c r="D90" s="130"/>
      <c r="E90" s="131"/>
      <c r="F90" s="129" t="str">
        <f t="shared" si="8"/>
        <v/>
      </c>
      <c r="G90" s="130"/>
      <c r="H90" s="131"/>
      <c r="I90" s="199" t="str">
        <f t="shared" si="9"/>
        <v/>
      </c>
      <c r="J90" s="200"/>
      <c r="K90" s="134" t="str">
        <f t="shared" si="10"/>
        <v/>
      </c>
      <c r="L90" s="135"/>
      <c r="M90" s="134" t="str">
        <f t="shared" si="11"/>
        <v/>
      </c>
      <c r="N90" s="135"/>
      <c r="O90" s="136" t="str">
        <f t="shared" si="12"/>
        <v>-</v>
      </c>
      <c r="P90" s="136"/>
      <c r="Q90" s="136" t="str">
        <f t="shared" si="13"/>
        <v>-</v>
      </c>
      <c r="R90" s="136"/>
      <c r="S90" s="137" t="str">
        <f t="shared" si="14"/>
        <v>-</v>
      </c>
      <c r="T90" s="86"/>
      <c r="U90" s="58"/>
      <c r="V90" s="59"/>
      <c r="W90" s="87"/>
      <c r="X90" s="87"/>
      <c r="Y90" s="87"/>
      <c r="Z90" s="87"/>
      <c r="AA90" s="87"/>
      <c r="AB90" s="87"/>
      <c r="AC90" s="136" t="str">
        <f t="shared" si="35"/>
        <v/>
      </c>
      <c r="AD90" s="136"/>
      <c r="AE90" s="150"/>
      <c r="AF90" s="150"/>
      <c r="AG90" s="150"/>
      <c r="AH90" s="150"/>
      <c r="AI90" s="138" t="e">
        <f t="shared" si="5"/>
        <v>#VALUE!</v>
      </c>
      <c r="AJ90" s="139"/>
      <c r="AK90" s="138" t="e">
        <f t="shared" si="15"/>
        <v>#VALUE!</v>
      </c>
      <c r="AL90" s="139"/>
      <c r="AM90" s="140" t="e">
        <f t="shared" si="6"/>
        <v>#VALUE!</v>
      </c>
      <c r="AN90" s="141"/>
      <c r="AO90" s="142">
        <f t="shared" si="16"/>
        <v>0</v>
      </c>
      <c r="AP90" s="143"/>
      <c r="AQ90" s="144">
        <f t="shared" si="17"/>
        <v>0</v>
      </c>
      <c r="AR90" s="145"/>
      <c r="AS90" s="146"/>
      <c r="AT90" s="144" t="e">
        <f t="shared" si="18"/>
        <v>#DIV/0!</v>
      </c>
      <c r="AU90" s="145"/>
      <c r="AV90" s="146"/>
      <c r="AW90" s="136" t="str">
        <f t="shared" si="36"/>
        <v/>
      </c>
      <c r="AX90" s="136"/>
      <c r="AY90" s="147">
        <f t="shared" si="19"/>
        <v>0</v>
      </c>
      <c r="AZ90" s="148"/>
      <c r="BA90" s="138" t="e">
        <f t="shared" si="20"/>
        <v>#VALUE!</v>
      </c>
      <c r="BB90" s="139"/>
      <c r="BC90" s="138" t="e">
        <f t="shared" si="21"/>
        <v>#VALUE!</v>
      </c>
      <c r="BD90" s="139"/>
      <c r="BE90" s="149" t="e">
        <f t="shared" si="22"/>
        <v>#VALUE!</v>
      </c>
      <c r="BF90" s="167"/>
      <c r="BG90" s="167"/>
      <c r="BH90" s="142">
        <f t="shared" si="23"/>
        <v>0</v>
      </c>
      <c r="BI90" s="143"/>
      <c r="BJ90" s="144">
        <f t="shared" si="24"/>
        <v>0</v>
      </c>
      <c r="BK90" s="145"/>
      <c r="BL90" s="146"/>
      <c r="BM90" s="144" t="e">
        <f t="shared" si="25"/>
        <v>#DIV/0!</v>
      </c>
      <c r="BN90" s="145"/>
      <c r="BO90" s="146"/>
      <c r="BP90" s="136" t="e">
        <f t="shared" si="26"/>
        <v>#DIV/0!</v>
      </c>
      <c r="BQ90" s="136"/>
      <c r="BR90" s="147">
        <f t="shared" si="27"/>
        <v>0</v>
      </c>
      <c r="BS90" s="148"/>
      <c r="BT90" s="138" t="e">
        <f t="shared" si="37"/>
        <v>#VALUE!</v>
      </c>
      <c r="BU90" s="139"/>
      <c r="BV90" s="138" t="e">
        <f t="shared" si="28"/>
        <v>#VALUE!</v>
      </c>
      <c r="BW90" s="139"/>
      <c r="BX90" s="149" t="e">
        <f t="shared" si="42"/>
        <v>#VALUE!</v>
      </c>
      <c r="BY90" s="167"/>
      <c r="BZ90" s="167"/>
      <c r="CA90" s="167"/>
      <c r="CB90" s="178">
        <f t="shared" si="30"/>
        <v>0</v>
      </c>
      <c r="CC90" s="178">
        <f t="shared" si="31"/>
        <v>0</v>
      </c>
      <c r="CD90" s="178">
        <f t="shared" si="32"/>
        <v>0</v>
      </c>
      <c r="CE90" s="178">
        <f t="shared" si="33"/>
        <v>0</v>
      </c>
      <c r="CF90" s="159"/>
      <c r="CG90" s="167"/>
      <c r="CH90" s="167"/>
      <c r="CI90" s="167"/>
      <c r="CJ90" s="167"/>
      <c r="CK90" s="167"/>
      <c r="CL90" s="167"/>
      <c r="CM90" s="167"/>
      <c r="CN90" s="167"/>
      <c r="CO90" s="167"/>
      <c r="CP90" s="167"/>
      <c r="CQ90" s="167"/>
      <c r="CR90" s="167"/>
      <c r="CS90" s="167"/>
      <c r="CT90" s="167"/>
      <c r="CU90" s="167"/>
      <c r="CV90" s="167"/>
      <c r="CW90" s="167"/>
    </row>
    <row r="91" spans="1:101" s="168" customFormat="1" ht="18" customHeight="1" x14ac:dyDescent="0.2">
      <c r="A91" s="127" t="str">
        <f t="shared" si="34"/>
        <v/>
      </c>
      <c r="B91" s="128"/>
      <c r="C91" s="129" t="str">
        <f t="shared" si="7"/>
        <v/>
      </c>
      <c r="D91" s="130"/>
      <c r="E91" s="131"/>
      <c r="F91" s="129" t="str">
        <f t="shared" si="8"/>
        <v/>
      </c>
      <c r="G91" s="130"/>
      <c r="H91" s="131"/>
      <c r="I91" s="199" t="str">
        <f t="shared" si="9"/>
        <v/>
      </c>
      <c r="J91" s="200"/>
      <c r="K91" s="134" t="str">
        <f t="shared" si="10"/>
        <v/>
      </c>
      <c r="L91" s="135"/>
      <c r="M91" s="134" t="str">
        <f t="shared" si="11"/>
        <v/>
      </c>
      <c r="N91" s="135"/>
      <c r="O91" s="136" t="str">
        <f t="shared" si="12"/>
        <v>-</v>
      </c>
      <c r="P91" s="136"/>
      <c r="Q91" s="136" t="str">
        <f t="shared" si="13"/>
        <v>-</v>
      </c>
      <c r="R91" s="136"/>
      <c r="S91" s="137" t="str">
        <f t="shared" si="14"/>
        <v>-</v>
      </c>
      <c r="T91" s="86"/>
      <c r="U91" s="58"/>
      <c r="V91" s="59"/>
      <c r="W91" s="87"/>
      <c r="X91" s="87"/>
      <c r="Y91" s="87"/>
      <c r="Z91" s="87"/>
      <c r="AA91" s="87"/>
      <c r="AB91" s="87"/>
      <c r="AC91" s="136" t="str">
        <f t="shared" si="35"/>
        <v/>
      </c>
      <c r="AD91" s="136"/>
      <c r="AE91" s="150"/>
      <c r="AF91" s="150"/>
      <c r="AG91" s="150"/>
      <c r="AH91" s="150"/>
      <c r="AI91" s="138" t="e">
        <f t="shared" si="5"/>
        <v>#VALUE!</v>
      </c>
      <c r="AJ91" s="139"/>
      <c r="AK91" s="138" t="e">
        <f t="shared" si="15"/>
        <v>#VALUE!</v>
      </c>
      <c r="AL91" s="139"/>
      <c r="AM91" s="140" t="e">
        <f t="shared" si="6"/>
        <v>#VALUE!</v>
      </c>
      <c r="AN91" s="141"/>
      <c r="AO91" s="142">
        <f t="shared" si="16"/>
        <v>0</v>
      </c>
      <c r="AP91" s="143"/>
      <c r="AQ91" s="144">
        <f t="shared" si="17"/>
        <v>0</v>
      </c>
      <c r="AR91" s="145"/>
      <c r="AS91" s="146"/>
      <c r="AT91" s="144" t="e">
        <f t="shared" si="18"/>
        <v>#DIV/0!</v>
      </c>
      <c r="AU91" s="145"/>
      <c r="AV91" s="146"/>
      <c r="AW91" s="136" t="str">
        <f t="shared" si="36"/>
        <v/>
      </c>
      <c r="AX91" s="136"/>
      <c r="AY91" s="147">
        <f t="shared" si="19"/>
        <v>0</v>
      </c>
      <c r="AZ91" s="148"/>
      <c r="BA91" s="138" t="e">
        <f t="shared" si="20"/>
        <v>#VALUE!</v>
      </c>
      <c r="BB91" s="139"/>
      <c r="BC91" s="138" t="e">
        <f t="shared" si="21"/>
        <v>#VALUE!</v>
      </c>
      <c r="BD91" s="139"/>
      <c r="BE91" s="149" t="e">
        <f t="shared" si="22"/>
        <v>#VALUE!</v>
      </c>
      <c r="BF91" s="167"/>
      <c r="BG91" s="167"/>
      <c r="BH91" s="142">
        <f t="shared" si="23"/>
        <v>0</v>
      </c>
      <c r="BI91" s="143"/>
      <c r="BJ91" s="144">
        <f t="shared" si="24"/>
        <v>0</v>
      </c>
      <c r="BK91" s="145"/>
      <c r="BL91" s="146"/>
      <c r="BM91" s="144" t="e">
        <f t="shared" si="25"/>
        <v>#DIV/0!</v>
      </c>
      <c r="BN91" s="145"/>
      <c r="BO91" s="146"/>
      <c r="BP91" s="136" t="e">
        <f t="shared" si="26"/>
        <v>#DIV/0!</v>
      </c>
      <c r="BQ91" s="136"/>
      <c r="BR91" s="147">
        <f t="shared" si="27"/>
        <v>0</v>
      </c>
      <c r="BS91" s="148"/>
      <c r="BT91" s="138" t="e">
        <f t="shared" si="37"/>
        <v>#VALUE!</v>
      </c>
      <c r="BU91" s="139"/>
      <c r="BV91" s="138" t="e">
        <f t="shared" si="28"/>
        <v>#VALUE!</v>
      </c>
      <c r="BW91" s="139"/>
      <c r="BX91" s="149" t="e">
        <f t="shared" si="42"/>
        <v>#VALUE!</v>
      </c>
      <c r="BY91" s="167"/>
      <c r="BZ91" s="167"/>
      <c r="CA91" s="167"/>
      <c r="CB91" s="178">
        <f t="shared" si="30"/>
        <v>0</v>
      </c>
      <c r="CC91" s="178">
        <f t="shared" si="31"/>
        <v>0</v>
      </c>
      <c r="CD91" s="178">
        <f t="shared" si="32"/>
        <v>0</v>
      </c>
      <c r="CE91" s="178">
        <f t="shared" si="33"/>
        <v>0</v>
      </c>
      <c r="CF91" s="159"/>
      <c r="CG91" s="167"/>
      <c r="CH91" s="167"/>
      <c r="CI91" s="167"/>
      <c r="CJ91" s="167"/>
      <c r="CK91" s="167"/>
      <c r="CL91" s="167"/>
      <c r="CM91" s="167"/>
      <c r="CN91" s="167"/>
      <c r="CO91" s="167"/>
      <c r="CP91" s="167"/>
      <c r="CQ91" s="167"/>
      <c r="CR91" s="167"/>
      <c r="CS91" s="167"/>
      <c r="CT91" s="167"/>
      <c r="CU91" s="167"/>
      <c r="CV91" s="167"/>
      <c r="CW91" s="167"/>
    </row>
    <row r="92" spans="1:101" s="168" customFormat="1" ht="18.75" customHeight="1" x14ac:dyDescent="0.2">
      <c r="A92" s="127" t="str">
        <f t="shared" si="34"/>
        <v/>
      </c>
      <c r="B92" s="128"/>
      <c r="C92" s="129" t="str">
        <f t="shared" si="7"/>
        <v/>
      </c>
      <c r="D92" s="130"/>
      <c r="E92" s="131"/>
      <c r="F92" s="129" t="str">
        <f t="shared" si="8"/>
        <v/>
      </c>
      <c r="G92" s="130"/>
      <c r="H92" s="131"/>
      <c r="I92" s="199" t="str">
        <f t="shared" si="9"/>
        <v/>
      </c>
      <c r="J92" s="200"/>
      <c r="K92" s="134" t="str">
        <f t="shared" si="10"/>
        <v/>
      </c>
      <c r="L92" s="135"/>
      <c r="M92" s="134" t="str">
        <f t="shared" si="11"/>
        <v/>
      </c>
      <c r="N92" s="135"/>
      <c r="O92" s="136" t="str">
        <f t="shared" si="12"/>
        <v>-</v>
      </c>
      <c r="P92" s="136"/>
      <c r="Q92" s="136" t="str">
        <f t="shared" si="13"/>
        <v>-</v>
      </c>
      <c r="R92" s="136"/>
      <c r="S92" s="137" t="str">
        <f t="shared" si="14"/>
        <v>-</v>
      </c>
      <c r="T92" s="86"/>
      <c r="U92" s="58"/>
      <c r="V92" s="59"/>
      <c r="W92" s="87"/>
      <c r="X92" s="87"/>
      <c r="Y92" s="87"/>
      <c r="Z92" s="87"/>
      <c r="AA92" s="87"/>
      <c r="AB92" s="87"/>
      <c r="AC92" s="136" t="str">
        <f t="shared" si="35"/>
        <v/>
      </c>
      <c r="AD92" s="136"/>
      <c r="AE92" s="150"/>
      <c r="AF92" s="150"/>
      <c r="AG92" s="150"/>
      <c r="AH92" s="150"/>
      <c r="AI92" s="138" t="e">
        <f t="shared" si="5"/>
        <v>#VALUE!</v>
      </c>
      <c r="AJ92" s="139"/>
      <c r="AK92" s="138" t="e">
        <f t="shared" si="15"/>
        <v>#VALUE!</v>
      </c>
      <c r="AL92" s="139"/>
      <c r="AM92" s="140" t="e">
        <f t="shared" si="6"/>
        <v>#VALUE!</v>
      </c>
      <c r="AN92" s="141"/>
      <c r="AO92" s="142">
        <f t="shared" si="16"/>
        <v>0</v>
      </c>
      <c r="AP92" s="143"/>
      <c r="AQ92" s="144">
        <f t="shared" si="17"/>
        <v>0</v>
      </c>
      <c r="AR92" s="145"/>
      <c r="AS92" s="146"/>
      <c r="AT92" s="144" t="e">
        <f t="shared" si="18"/>
        <v>#DIV/0!</v>
      </c>
      <c r="AU92" s="145"/>
      <c r="AV92" s="146"/>
      <c r="AW92" s="136" t="str">
        <f t="shared" si="36"/>
        <v/>
      </c>
      <c r="AX92" s="136"/>
      <c r="AY92" s="147">
        <f t="shared" si="19"/>
        <v>0</v>
      </c>
      <c r="AZ92" s="148"/>
      <c r="BA92" s="138" t="e">
        <f t="shared" si="20"/>
        <v>#VALUE!</v>
      </c>
      <c r="BB92" s="139"/>
      <c r="BC92" s="138" t="e">
        <f>BA92/(YEARFRAC($D$71,$D$37,"3")*12)</f>
        <v>#VALUE!</v>
      </c>
      <c r="BD92" s="139"/>
      <c r="BE92" s="149" t="e">
        <f t="shared" si="22"/>
        <v>#VALUE!</v>
      </c>
      <c r="BF92" s="167"/>
      <c r="BG92" s="167"/>
      <c r="BH92" s="142">
        <f t="shared" si="23"/>
        <v>0</v>
      </c>
      <c r="BI92" s="143"/>
      <c r="BJ92" s="144">
        <f t="shared" si="24"/>
        <v>0</v>
      </c>
      <c r="BK92" s="145"/>
      <c r="BL92" s="146"/>
      <c r="BM92" s="144" t="e">
        <f t="shared" si="25"/>
        <v>#DIV/0!</v>
      </c>
      <c r="BN92" s="145"/>
      <c r="BO92" s="146"/>
      <c r="BP92" s="136" t="e">
        <f t="shared" si="26"/>
        <v>#DIV/0!</v>
      </c>
      <c r="BQ92" s="136"/>
      <c r="BR92" s="147">
        <f t="shared" si="27"/>
        <v>0</v>
      </c>
      <c r="BS92" s="148"/>
      <c r="BT92" s="138" t="e">
        <f t="shared" si="37"/>
        <v>#VALUE!</v>
      </c>
      <c r="BU92" s="139"/>
      <c r="BV92" s="138" t="e">
        <f t="shared" si="28"/>
        <v>#VALUE!</v>
      </c>
      <c r="BW92" s="139"/>
      <c r="BX92" s="149" t="e">
        <f t="shared" si="42"/>
        <v>#VALUE!</v>
      </c>
      <c r="BY92" s="167"/>
      <c r="BZ92" s="167"/>
      <c r="CA92" s="167"/>
      <c r="CB92" s="178">
        <f t="shared" si="30"/>
        <v>0</v>
      </c>
      <c r="CC92" s="178">
        <f t="shared" si="31"/>
        <v>0</v>
      </c>
      <c r="CD92" s="178">
        <f t="shared" si="32"/>
        <v>0</v>
      </c>
      <c r="CE92" s="178">
        <f t="shared" si="33"/>
        <v>0</v>
      </c>
      <c r="CF92" s="159"/>
      <c r="CG92" s="167"/>
      <c r="CH92" s="167"/>
      <c r="CI92" s="167"/>
      <c r="CJ92" s="167"/>
      <c r="CK92" s="167"/>
      <c r="CL92" s="167"/>
      <c r="CM92" s="167"/>
      <c r="CN92" s="167"/>
      <c r="CO92" s="167"/>
      <c r="CP92" s="167"/>
      <c r="CQ92" s="167"/>
      <c r="CR92" s="167"/>
      <c r="CS92" s="167"/>
      <c r="CT92" s="167"/>
      <c r="CU92" s="167"/>
      <c r="CV92" s="167"/>
      <c r="CW92" s="167"/>
    </row>
    <row r="93" spans="1:101" s="168" customFormat="1" ht="18" customHeight="1" x14ac:dyDescent="0.2">
      <c r="A93" s="127" t="str">
        <f t="shared" si="34"/>
        <v/>
      </c>
      <c r="B93" s="128"/>
      <c r="C93" s="129" t="str">
        <f t="shared" si="7"/>
        <v/>
      </c>
      <c r="D93" s="130"/>
      <c r="E93" s="131"/>
      <c r="F93" s="129" t="str">
        <f t="shared" si="8"/>
        <v/>
      </c>
      <c r="G93" s="130"/>
      <c r="H93" s="131"/>
      <c r="I93" s="199" t="str">
        <f t="shared" si="9"/>
        <v/>
      </c>
      <c r="J93" s="200"/>
      <c r="K93" s="134" t="str">
        <f t="shared" si="10"/>
        <v/>
      </c>
      <c r="L93" s="135"/>
      <c r="M93" s="134" t="str">
        <f t="shared" si="11"/>
        <v/>
      </c>
      <c r="N93" s="135"/>
      <c r="O93" s="136" t="str">
        <f t="shared" si="12"/>
        <v>-</v>
      </c>
      <c r="P93" s="136"/>
      <c r="Q93" s="136" t="str">
        <f t="shared" si="13"/>
        <v>-</v>
      </c>
      <c r="R93" s="136"/>
      <c r="S93" s="137" t="str">
        <f t="shared" si="14"/>
        <v>-</v>
      </c>
      <c r="T93" s="86"/>
      <c r="U93" s="58"/>
      <c r="V93" s="59"/>
      <c r="W93" s="87"/>
      <c r="X93" s="87"/>
      <c r="Y93" s="87"/>
      <c r="Z93" s="87"/>
      <c r="AA93" s="87"/>
      <c r="AB93" s="87"/>
      <c r="AC93" s="136" t="str">
        <f t="shared" si="35"/>
        <v/>
      </c>
      <c r="AD93" s="136"/>
      <c r="AE93" s="150"/>
      <c r="AF93" s="150"/>
      <c r="AG93" s="150"/>
      <c r="AH93" s="150"/>
      <c r="AI93" s="138" t="e">
        <f t="shared" si="5"/>
        <v>#VALUE!</v>
      </c>
      <c r="AJ93" s="139"/>
      <c r="AK93" s="138" t="e">
        <f t="shared" si="15"/>
        <v>#VALUE!</v>
      </c>
      <c r="AL93" s="139"/>
      <c r="AM93" s="140" t="e">
        <f t="shared" si="6"/>
        <v>#VALUE!</v>
      </c>
      <c r="AN93" s="141"/>
      <c r="AO93" s="142">
        <f t="shared" si="16"/>
        <v>0</v>
      </c>
      <c r="AP93" s="143"/>
      <c r="AQ93" s="144">
        <f t="shared" si="17"/>
        <v>0</v>
      </c>
      <c r="AR93" s="145"/>
      <c r="AS93" s="146"/>
      <c r="AT93" s="144" t="e">
        <f t="shared" si="18"/>
        <v>#DIV/0!</v>
      </c>
      <c r="AU93" s="145"/>
      <c r="AV93" s="146"/>
      <c r="AW93" s="136" t="str">
        <f t="shared" si="36"/>
        <v/>
      </c>
      <c r="AX93" s="136"/>
      <c r="AY93" s="147">
        <f t="shared" si="19"/>
        <v>0</v>
      </c>
      <c r="AZ93" s="148"/>
      <c r="BA93" s="138" t="e">
        <f t="shared" si="20"/>
        <v>#VALUE!</v>
      </c>
      <c r="BB93" s="139"/>
      <c r="BC93" s="138" t="e">
        <f t="shared" si="21"/>
        <v>#VALUE!</v>
      </c>
      <c r="BD93" s="139"/>
      <c r="BE93" s="149" t="e">
        <f t="shared" si="22"/>
        <v>#VALUE!</v>
      </c>
      <c r="BF93" s="167"/>
      <c r="BG93" s="167"/>
      <c r="BH93" s="142">
        <f t="shared" si="23"/>
        <v>0</v>
      </c>
      <c r="BI93" s="143"/>
      <c r="BJ93" s="144">
        <f t="shared" si="24"/>
        <v>0</v>
      </c>
      <c r="BK93" s="145"/>
      <c r="BL93" s="146"/>
      <c r="BM93" s="144" t="e">
        <f t="shared" si="25"/>
        <v>#DIV/0!</v>
      </c>
      <c r="BN93" s="145"/>
      <c r="BO93" s="146"/>
      <c r="BP93" s="136" t="e">
        <f t="shared" si="26"/>
        <v>#DIV/0!</v>
      </c>
      <c r="BQ93" s="136"/>
      <c r="BR93" s="147">
        <f t="shared" si="27"/>
        <v>0</v>
      </c>
      <c r="BS93" s="148"/>
      <c r="BT93" s="138" t="e">
        <f t="shared" si="37"/>
        <v>#VALUE!</v>
      </c>
      <c r="BU93" s="139"/>
      <c r="BV93" s="138" t="e">
        <f t="shared" si="28"/>
        <v>#VALUE!</v>
      </c>
      <c r="BW93" s="139"/>
      <c r="BX93" s="149" t="e">
        <f t="shared" si="42"/>
        <v>#VALUE!</v>
      </c>
      <c r="BY93" s="167"/>
      <c r="BZ93" s="167"/>
      <c r="CA93" s="167"/>
      <c r="CB93" s="178">
        <f t="shared" si="30"/>
        <v>0</v>
      </c>
      <c r="CC93" s="178">
        <f t="shared" si="31"/>
        <v>0</v>
      </c>
      <c r="CD93" s="178">
        <f t="shared" si="32"/>
        <v>0</v>
      </c>
      <c r="CE93" s="178">
        <f t="shared" si="33"/>
        <v>0</v>
      </c>
      <c r="CF93" s="159"/>
      <c r="CG93" s="167"/>
      <c r="CH93" s="167"/>
      <c r="CI93" s="167"/>
      <c r="CJ93" s="167"/>
      <c r="CK93" s="167"/>
      <c r="CL93" s="167"/>
      <c r="CM93" s="167"/>
      <c r="CN93" s="167"/>
      <c r="CO93" s="167"/>
      <c r="CP93" s="167"/>
      <c r="CQ93" s="167"/>
      <c r="CR93" s="167"/>
      <c r="CS93" s="167"/>
      <c r="CT93" s="167"/>
      <c r="CU93" s="167"/>
      <c r="CV93" s="167"/>
      <c r="CW93" s="167"/>
    </row>
    <row r="94" spans="1:101" s="168" customFormat="1" ht="18" customHeight="1" x14ac:dyDescent="0.2">
      <c r="A94" s="127" t="str">
        <f t="shared" si="34"/>
        <v/>
      </c>
      <c r="B94" s="128"/>
      <c r="C94" s="129" t="str">
        <f t="shared" si="7"/>
        <v/>
      </c>
      <c r="D94" s="130"/>
      <c r="E94" s="131"/>
      <c r="F94" s="129" t="str">
        <f t="shared" si="8"/>
        <v/>
      </c>
      <c r="G94" s="130"/>
      <c r="H94" s="131"/>
      <c r="I94" s="199" t="str">
        <f t="shared" si="9"/>
        <v/>
      </c>
      <c r="J94" s="200"/>
      <c r="K94" s="134" t="str">
        <f t="shared" si="10"/>
        <v/>
      </c>
      <c r="L94" s="135"/>
      <c r="M94" s="134" t="str">
        <f t="shared" si="11"/>
        <v/>
      </c>
      <c r="N94" s="135"/>
      <c r="O94" s="136" t="str">
        <f t="shared" si="12"/>
        <v>-</v>
      </c>
      <c r="P94" s="136"/>
      <c r="Q94" s="136" t="str">
        <f t="shared" si="13"/>
        <v>-</v>
      </c>
      <c r="R94" s="136"/>
      <c r="S94" s="137" t="str">
        <f t="shared" si="14"/>
        <v>-</v>
      </c>
      <c r="T94" s="86"/>
      <c r="U94" s="58"/>
      <c r="V94" s="59"/>
      <c r="W94" s="87"/>
      <c r="X94" s="87"/>
      <c r="Y94" s="87"/>
      <c r="Z94" s="87"/>
      <c r="AA94" s="87"/>
      <c r="AB94" s="87"/>
      <c r="AC94" s="136" t="str">
        <f t="shared" si="35"/>
        <v/>
      </c>
      <c r="AD94" s="136"/>
      <c r="AE94" s="150"/>
      <c r="AF94" s="150"/>
      <c r="AG94" s="150"/>
      <c r="AH94" s="150"/>
      <c r="AI94" s="138" t="e">
        <f t="shared" si="5"/>
        <v>#VALUE!</v>
      </c>
      <c r="AJ94" s="139"/>
      <c r="AK94" s="138" t="e">
        <f t="shared" si="15"/>
        <v>#VALUE!</v>
      </c>
      <c r="AL94" s="139"/>
      <c r="AM94" s="140" t="e">
        <f t="shared" si="6"/>
        <v>#VALUE!</v>
      </c>
      <c r="AN94" s="141"/>
      <c r="AO94" s="142">
        <f t="shared" si="16"/>
        <v>0</v>
      </c>
      <c r="AP94" s="143"/>
      <c r="AQ94" s="144">
        <f t="shared" si="17"/>
        <v>0</v>
      </c>
      <c r="AR94" s="145"/>
      <c r="AS94" s="146"/>
      <c r="AT94" s="144" t="e">
        <f t="shared" si="18"/>
        <v>#DIV/0!</v>
      </c>
      <c r="AU94" s="145"/>
      <c r="AV94" s="146"/>
      <c r="AW94" s="136" t="str">
        <f t="shared" si="36"/>
        <v/>
      </c>
      <c r="AX94" s="136"/>
      <c r="AY94" s="147">
        <f t="shared" si="19"/>
        <v>0</v>
      </c>
      <c r="AZ94" s="148"/>
      <c r="BA94" s="138" t="e">
        <f t="shared" si="20"/>
        <v>#VALUE!</v>
      </c>
      <c r="BB94" s="139"/>
      <c r="BC94" s="138" t="e">
        <f t="shared" si="21"/>
        <v>#VALUE!</v>
      </c>
      <c r="BD94" s="139"/>
      <c r="BE94" s="149" t="e">
        <f t="shared" si="22"/>
        <v>#VALUE!</v>
      </c>
      <c r="BF94" s="167"/>
      <c r="BG94" s="167"/>
      <c r="BH94" s="142">
        <f t="shared" si="23"/>
        <v>0</v>
      </c>
      <c r="BI94" s="143"/>
      <c r="BJ94" s="144">
        <f t="shared" si="24"/>
        <v>0</v>
      </c>
      <c r="BK94" s="145"/>
      <c r="BL94" s="146"/>
      <c r="BM94" s="144" t="e">
        <f t="shared" si="25"/>
        <v>#DIV/0!</v>
      </c>
      <c r="BN94" s="145"/>
      <c r="BO94" s="146"/>
      <c r="BP94" s="136" t="e">
        <f t="shared" si="26"/>
        <v>#DIV/0!</v>
      </c>
      <c r="BQ94" s="136"/>
      <c r="BR94" s="147">
        <f t="shared" si="27"/>
        <v>0</v>
      </c>
      <c r="BS94" s="148"/>
      <c r="BT94" s="138" t="e">
        <f t="shared" si="37"/>
        <v>#VALUE!</v>
      </c>
      <c r="BU94" s="139"/>
      <c r="BV94" s="138" t="e">
        <f t="shared" si="28"/>
        <v>#VALUE!</v>
      </c>
      <c r="BW94" s="139"/>
      <c r="BX94" s="149" t="e">
        <f t="shared" si="42"/>
        <v>#VALUE!</v>
      </c>
      <c r="BY94" s="167"/>
      <c r="BZ94" s="167"/>
      <c r="CA94" s="167"/>
      <c r="CB94" s="178">
        <f t="shared" si="30"/>
        <v>0</v>
      </c>
      <c r="CC94" s="178">
        <f t="shared" si="31"/>
        <v>0</v>
      </c>
      <c r="CD94" s="178">
        <f t="shared" si="32"/>
        <v>0</v>
      </c>
      <c r="CE94" s="178">
        <f t="shared" si="33"/>
        <v>0</v>
      </c>
      <c r="CF94" s="159"/>
      <c r="CG94" s="167"/>
      <c r="CH94" s="167"/>
      <c r="CI94" s="167"/>
      <c r="CJ94" s="167"/>
      <c r="CK94" s="167"/>
      <c r="CL94" s="167"/>
      <c r="CM94" s="167"/>
      <c r="CN94" s="167"/>
      <c r="CO94" s="167"/>
      <c r="CP94" s="167"/>
      <c r="CQ94" s="167"/>
      <c r="CR94" s="167"/>
      <c r="CS94" s="167"/>
      <c r="CT94" s="167"/>
      <c r="CU94" s="167"/>
      <c r="CV94" s="167"/>
      <c r="CW94" s="167"/>
    </row>
    <row r="95" spans="1:101" s="168" customFormat="1" ht="18" customHeight="1" x14ac:dyDescent="0.2">
      <c r="A95" s="127" t="str">
        <f t="shared" si="34"/>
        <v/>
      </c>
      <c r="B95" s="128"/>
      <c r="C95" s="129" t="str">
        <f t="shared" si="7"/>
        <v/>
      </c>
      <c r="D95" s="130"/>
      <c r="E95" s="131"/>
      <c r="F95" s="129" t="str">
        <f t="shared" si="8"/>
        <v/>
      </c>
      <c r="G95" s="130"/>
      <c r="H95" s="131"/>
      <c r="I95" s="199" t="str">
        <f t="shared" si="9"/>
        <v/>
      </c>
      <c r="J95" s="200"/>
      <c r="K95" s="134" t="str">
        <f t="shared" si="10"/>
        <v/>
      </c>
      <c r="L95" s="135"/>
      <c r="M95" s="134" t="str">
        <f t="shared" si="11"/>
        <v/>
      </c>
      <c r="N95" s="135"/>
      <c r="O95" s="136" t="str">
        <f t="shared" si="12"/>
        <v>-</v>
      </c>
      <c r="P95" s="136"/>
      <c r="Q95" s="136" t="str">
        <f t="shared" si="13"/>
        <v>-</v>
      </c>
      <c r="R95" s="136"/>
      <c r="S95" s="137" t="str">
        <f t="shared" si="14"/>
        <v>-</v>
      </c>
      <c r="T95" s="86"/>
      <c r="U95" s="58"/>
      <c r="V95" s="59"/>
      <c r="W95" s="87"/>
      <c r="X95" s="87"/>
      <c r="Y95" s="87"/>
      <c r="Z95" s="87"/>
      <c r="AA95" s="87"/>
      <c r="AB95" s="87"/>
      <c r="AC95" s="136" t="str">
        <f t="shared" si="35"/>
        <v/>
      </c>
      <c r="AD95" s="136"/>
      <c r="AE95" s="150"/>
      <c r="AF95" s="150"/>
      <c r="AG95" s="150"/>
      <c r="AH95" s="150"/>
      <c r="AI95" s="138" t="e">
        <f t="shared" si="5"/>
        <v>#VALUE!</v>
      </c>
      <c r="AJ95" s="139"/>
      <c r="AK95" s="138" t="e">
        <f t="shared" si="15"/>
        <v>#VALUE!</v>
      </c>
      <c r="AL95" s="139"/>
      <c r="AM95" s="140" t="e">
        <f t="shared" si="6"/>
        <v>#VALUE!</v>
      </c>
      <c r="AN95" s="141"/>
      <c r="AO95" s="142">
        <f t="shared" si="16"/>
        <v>0</v>
      </c>
      <c r="AP95" s="143"/>
      <c r="AQ95" s="144">
        <f t="shared" si="17"/>
        <v>0</v>
      </c>
      <c r="AR95" s="145"/>
      <c r="AS95" s="146"/>
      <c r="AT95" s="144" t="e">
        <f t="shared" si="18"/>
        <v>#DIV/0!</v>
      </c>
      <c r="AU95" s="145"/>
      <c r="AV95" s="146"/>
      <c r="AW95" s="136" t="str">
        <f t="shared" si="36"/>
        <v/>
      </c>
      <c r="AX95" s="136"/>
      <c r="AY95" s="147">
        <f t="shared" si="19"/>
        <v>0</v>
      </c>
      <c r="AZ95" s="148"/>
      <c r="BA95" s="138" t="e">
        <f t="shared" si="20"/>
        <v>#VALUE!</v>
      </c>
      <c r="BB95" s="139"/>
      <c r="BC95" s="138" t="e">
        <f t="shared" si="21"/>
        <v>#VALUE!</v>
      </c>
      <c r="BD95" s="139"/>
      <c r="BE95" s="149" t="e">
        <f t="shared" si="22"/>
        <v>#VALUE!</v>
      </c>
      <c r="BF95" s="167"/>
      <c r="BG95" s="167"/>
      <c r="BH95" s="142">
        <f t="shared" si="23"/>
        <v>0</v>
      </c>
      <c r="BI95" s="143"/>
      <c r="BJ95" s="144">
        <f t="shared" si="24"/>
        <v>0</v>
      </c>
      <c r="BK95" s="145"/>
      <c r="BL95" s="146"/>
      <c r="BM95" s="144" t="e">
        <f t="shared" si="25"/>
        <v>#DIV/0!</v>
      </c>
      <c r="BN95" s="145"/>
      <c r="BO95" s="146"/>
      <c r="BP95" s="136" t="e">
        <f t="shared" si="26"/>
        <v>#DIV/0!</v>
      </c>
      <c r="BQ95" s="136"/>
      <c r="BR95" s="147">
        <f t="shared" si="27"/>
        <v>0</v>
      </c>
      <c r="BS95" s="148"/>
      <c r="BT95" s="138" t="e">
        <f t="shared" si="37"/>
        <v>#VALUE!</v>
      </c>
      <c r="BU95" s="139"/>
      <c r="BV95" s="138" t="e">
        <f t="shared" si="28"/>
        <v>#VALUE!</v>
      </c>
      <c r="BW95" s="139"/>
      <c r="BX95" s="149" t="e">
        <f t="shared" si="42"/>
        <v>#VALUE!</v>
      </c>
      <c r="BY95" s="167"/>
      <c r="BZ95" s="167"/>
      <c r="CA95" s="167"/>
      <c r="CB95" s="178">
        <f t="shared" si="30"/>
        <v>0</v>
      </c>
      <c r="CC95" s="178">
        <f t="shared" si="31"/>
        <v>0</v>
      </c>
      <c r="CD95" s="178">
        <f t="shared" si="32"/>
        <v>0</v>
      </c>
      <c r="CE95" s="178">
        <f t="shared" si="33"/>
        <v>0</v>
      </c>
      <c r="CF95" s="159"/>
      <c r="CG95" s="167"/>
      <c r="CH95" s="167"/>
      <c r="CI95" s="167"/>
      <c r="CJ95" s="167"/>
      <c r="CK95" s="167"/>
      <c r="CL95" s="167"/>
      <c r="CM95" s="167"/>
      <c r="CN95" s="167"/>
      <c r="CO95" s="167"/>
      <c r="CP95" s="167"/>
      <c r="CQ95" s="167"/>
      <c r="CR95" s="167"/>
      <c r="CS95" s="167"/>
      <c r="CT95" s="167"/>
      <c r="CU95" s="167"/>
      <c r="CV95" s="167"/>
      <c r="CW95" s="167"/>
    </row>
    <row r="96" spans="1:101" s="168" customFormat="1" ht="18" customHeight="1" x14ac:dyDescent="0.2">
      <c r="A96" s="127" t="str">
        <f t="shared" si="34"/>
        <v/>
      </c>
      <c r="B96" s="128"/>
      <c r="C96" s="129" t="str">
        <f t="shared" si="7"/>
        <v/>
      </c>
      <c r="D96" s="130"/>
      <c r="E96" s="131"/>
      <c r="F96" s="129" t="str">
        <f t="shared" si="8"/>
        <v/>
      </c>
      <c r="G96" s="130"/>
      <c r="H96" s="131"/>
      <c r="I96" s="199" t="str">
        <f t="shared" si="9"/>
        <v/>
      </c>
      <c r="J96" s="200"/>
      <c r="K96" s="134" t="str">
        <f t="shared" si="10"/>
        <v/>
      </c>
      <c r="L96" s="135"/>
      <c r="M96" s="134" t="str">
        <f t="shared" si="11"/>
        <v/>
      </c>
      <c r="N96" s="135"/>
      <c r="O96" s="136" t="str">
        <f t="shared" si="12"/>
        <v>-</v>
      </c>
      <c r="P96" s="136"/>
      <c r="Q96" s="136" t="str">
        <f t="shared" si="13"/>
        <v>-</v>
      </c>
      <c r="R96" s="136"/>
      <c r="S96" s="137" t="str">
        <f t="shared" si="14"/>
        <v>-</v>
      </c>
      <c r="T96" s="86"/>
      <c r="U96" s="58"/>
      <c r="V96" s="59"/>
      <c r="W96" s="87"/>
      <c r="X96" s="87"/>
      <c r="Y96" s="87"/>
      <c r="Z96" s="87"/>
      <c r="AA96" s="87"/>
      <c r="AB96" s="87"/>
      <c r="AC96" s="136" t="str">
        <f t="shared" si="35"/>
        <v/>
      </c>
      <c r="AD96" s="136"/>
      <c r="AE96" s="150"/>
      <c r="AF96" s="150"/>
      <c r="AG96" s="150"/>
      <c r="AH96" s="150"/>
      <c r="AI96" s="138" t="e">
        <f t="shared" si="5"/>
        <v>#VALUE!</v>
      </c>
      <c r="AJ96" s="139"/>
      <c r="AK96" s="138" t="e">
        <f t="shared" si="15"/>
        <v>#VALUE!</v>
      </c>
      <c r="AL96" s="139"/>
      <c r="AM96" s="140" t="e">
        <f t="shared" si="6"/>
        <v>#VALUE!</v>
      </c>
      <c r="AN96" s="141"/>
      <c r="AO96" s="142">
        <f t="shared" si="16"/>
        <v>0</v>
      </c>
      <c r="AP96" s="143"/>
      <c r="AQ96" s="144">
        <f t="shared" si="17"/>
        <v>0</v>
      </c>
      <c r="AR96" s="145"/>
      <c r="AS96" s="146"/>
      <c r="AT96" s="144" t="e">
        <f t="shared" si="18"/>
        <v>#DIV/0!</v>
      </c>
      <c r="AU96" s="145"/>
      <c r="AV96" s="146"/>
      <c r="AW96" s="136" t="str">
        <f t="shared" si="36"/>
        <v/>
      </c>
      <c r="AX96" s="136"/>
      <c r="AY96" s="147">
        <f t="shared" si="19"/>
        <v>0</v>
      </c>
      <c r="AZ96" s="148"/>
      <c r="BA96" s="138" t="e">
        <f t="shared" si="20"/>
        <v>#VALUE!</v>
      </c>
      <c r="BB96" s="139"/>
      <c r="BC96" s="138" t="e">
        <f t="shared" si="21"/>
        <v>#VALUE!</v>
      </c>
      <c r="BD96" s="139"/>
      <c r="BE96" s="149" t="e">
        <f t="shared" si="22"/>
        <v>#VALUE!</v>
      </c>
      <c r="BF96" s="167"/>
      <c r="BG96" s="167"/>
      <c r="BH96" s="142">
        <f t="shared" si="23"/>
        <v>0</v>
      </c>
      <c r="BI96" s="143"/>
      <c r="BJ96" s="144">
        <f t="shared" si="24"/>
        <v>0</v>
      </c>
      <c r="BK96" s="145"/>
      <c r="BL96" s="146"/>
      <c r="BM96" s="144" t="e">
        <f t="shared" si="25"/>
        <v>#DIV/0!</v>
      </c>
      <c r="BN96" s="145"/>
      <c r="BO96" s="146"/>
      <c r="BP96" s="136" t="e">
        <f t="shared" si="26"/>
        <v>#DIV/0!</v>
      </c>
      <c r="BQ96" s="136"/>
      <c r="BR96" s="147">
        <f t="shared" si="27"/>
        <v>0</v>
      </c>
      <c r="BS96" s="148"/>
      <c r="BT96" s="138" t="e">
        <f t="shared" si="37"/>
        <v>#VALUE!</v>
      </c>
      <c r="BU96" s="139"/>
      <c r="BV96" s="138" t="e">
        <f t="shared" si="28"/>
        <v>#VALUE!</v>
      </c>
      <c r="BW96" s="139"/>
      <c r="BX96" s="149" t="e">
        <f t="shared" si="42"/>
        <v>#VALUE!</v>
      </c>
      <c r="BY96" s="167"/>
      <c r="BZ96" s="167"/>
      <c r="CA96" s="167"/>
      <c r="CB96" s="178">
        <f t="shared" si="30"/>
        <v>0</v>
      </c>
      <c r="CC96" s="178">
        <f t="shared" si="31"/>
        <v>0</v>
      </c>
      <c r="CD96" s="178">
        <f t="shared" si="32"/>
        <v>0</v>
      </c>
      <c r="CE96" s="178">
        <f t="shared" si="33"/>
        <v>0</v>
      </c>
      <c r="CF96" s="159"/>
      <c r="CG96" s="167"/>
      <c r="CH96" s="167"/>
      <c r="CI96" s="167"/>
      <c r="CJ96" s="167"/>
      <c r="CK96" s="167"/>
      <c r="CL96" s="167"/>
      <c r="CM96" s="167"/>
      <c r="CN96" s="167"/>
      <c r="CO96" s="167"/>
      <c r="CP96" s="167"/>
      <c r="CQ96" s="167"/>
      <c r="CR96" s="167"/>
      <c r="CS96" s="167"/>
      <c r="CT96" s="167"/>
      <c r="CU96" s="167"/>
      <c r="CV96" s="167"/>
      <c r="CW96" s="167"/>
    </row>
    <row r="97" spans="1:101" s="168" customFormat="1" ht="18" customHeight="1" x14ac:dyDescent="0.2">
      <c r="A97" s="127" t="str">
        <f t="shared" si="34"/>
        <v/>
      </c>
      <c r="B97" s="128"/>
      <c r="C97" s="129" t="str">
        <f t="shared" si="7"/>
        <v/>
      </c>
      <c r="D97" s="130"/>
      <c r="E97" s="131"/>
      <c r="F97" s="129" t="str">
        <f t="shared" si="8"/>
        <v/>
      </c>
      <c r="G97" s="130"/>
      <c r="H97" s="131"/>
      <c r="I97" s="199" t="str">
        <f t="shared" si="9"/>
        <v/>
      </c>
      <c r="J97" s="200"/>
      <c r="K97" s="134" t="str">
        <f t="shared" si="10"/>
        <v/>
      </c>
      <c r="L97" s="135"/>
      <c r="M97" s="134" t="str">
        <f t="shared" si="11"/>
        <v/>
      </c>
      <c r="N97" s="135"/>
      <c r="O97" s="136" t="str">
        <f t="shared" si="12"/>
        <v>-</v>
      </c>
      <c r="P97" s="136"/>
      <c r="Q97" s="136" t="str">
        <f t="shared" si="13"/>
        <v>-</v>
      </c>
      <c r="R97" s="136"/>
      <c r="S97" s="137" t="str">
        <f t="shared" si="14"/>
        <v>-</v>
      </c>
      <c r="T97" s="86"/>
      <c r="U97" s="58"/>
      <c r="V97" s="59"/>
      <c r="W97" s="87"/>
      <c r="X97" s="87"/>
      <c r="Y97" s="87"/>
      <c r="Z97" s="87"/>
      <c r="AA97" s="87"/>
      <c r="AB97" s="87"/>
      <c r="AC97" s="136" t="str">
        <f t="shared" si="35"/>
        <v/>
      </c>
      <c r="AD97" s="136"/>
      <c r="AE97" s="150"/>
      <c r="AF97" s="150"/>
      <c r="AG97" s="150"/>
      <c r="AH97" s="150"/>
      <c r="AI97" s="138" t="e">
        <f t="shared" si="5"/>
        <v>#VALUE!</v>
      </c>
      <c r="AJ97" s="139"/>
      <c r="AK97" s="138" t="e">
        <f t="shared" si="15"/>
        <v>#VALUE!</v>
      </c>
      <c r="AL97" s="139"/>
      <c r="AM97" s="140" t="e">
        <f t="shared" si="6"/>
        <v>#VALUE!</v>
      </c>
      <c r="AN97" s="141"/>
      <c r="AO97" s="142">
        <f t="shared" si="16"/>
        <v>0</v>
      </c>
      <c r="AP97" s="143"/>
      <c r="AQ97" s="144">
        <f t="shared" si="17"/>
        <v>0</v>
      </c>
      <c r="AR97" s="145"/>
      <c r="AS97" s="146"/>
      <c r="AT97" s="144" t="e">
        <f t="shared" si="18"/>
        <v>#DIV/0!</v>
      </c>
      <c r="AU97" s="145"/>
      <c r="AV97" s="146"/>
      <c r="AW97" s="136" t="str">
        <f t="shared" si="36"/>
        <v/>
      </c>
      <c r="AX97" s="136"/>
      <c r="AY97" s="147">
        <f t="shared" si="19"/>
        <v>0</v>
      </c>
      <c r="AZ97" s="148"/>
      <c r="BA97" s="138" t="e">
        <f t="shared" si="20"/>
        <v>#VALUE!</v>
      </c>
      <c r="BB97" s="139"/>
      <c r="BC97" s="138" t="e">
        <f t="shared" si="21"/>
        <v>#VALUE!</v>
      </c>
      <c r="BD97" s="139"/>
      <c r="BE97" s="149" t="e">
        <f t="shared" si="22"/>
        <v>#VALUE!</v>
      </c>
      <c r="BF97" s="167"/>
      <c r="BG97" s="167"/>
      <c r="BH97" s="142">
        <f t="shared" si="23"/>
        <v>0</v>
      </c>
      <c r="BI97" s="143"/>
      <c r="BJ97" s="144">
        <f t="shared" si="24"/>
        <v>0</v>
      </c>
      <c r="BK97" s="145"/>
      <c r="BL97" s="146"/>
      <c r="BM97" s="144" t="e">
        <f t="shared" si="25"/>
        <v>#DIV/0!</v>
      </c>
      <c r="BN97" s="145"/>
      <c r="BO97" s="146"/>
      <c r="BP97" s="136" t="e">
        <f t="shared" si="26"/>
        <v>#DIV/0!</v>
      </c>
      <c r="BQ97" s="136"/>
      <c r="BR97" s="147">
        <f t="shared" si="27"/>
        <v>0</v>
      </c>
      <c r="BS97" s="148"/>
      <c r="BT97" s="138" t="e">
        <f t="shared" si="37"/>
        <v>#VALUE!</v>
      </c>
      <c r="BU97" s="139"/>
      <c r="BV97" s="138" t="e">
        <f t="shared" si="28"/>
        <v>#VALUE!</v>
      </c>
      <c r="BW97" s="139"/>
      <c r="BX97" s="149" t="e">
        <f t="shared" si="42"/>
        <v>#VALUE!</v>
      </c>
      <c r="BY97" s="167"/>
      <c r="BZ97" s="167"/>
      <c r="CA97" s="167"/>
      <c r="CB97" s="178">
        <f t="shared" si="30"/>
        <v>0</v>
      </c>
      <c r="CC97" s="178">
        <f t="shared" si="31"/>
        <v>0</v>
      </c>
      <c r="CD97" s="178">
        <f t="shared" si="32"/>
        <v>0</v>
      </c>
      <c r="CE97" s="178">
        <f t="shared" si="33"/>
        <v>0</v>
      </c>
      <c r="CF97" s="159"/>
      <c r="CG97" s="167"/>
      <c r="CH97" s="167"/>
      <c r="CI97" s="167"/>
      <c r="CJ97" s="167"/>
      <c r="CK97" s="167"/>
      <c r="CL97" s="167"/>
      <c r="CM97" s="167"/>
      <c r="CN97" s="167"/>
      <c r="CO97" s="167"/>
      <c r="CP97" s="167"/>
      <c r="CQ97" s="167"/>
      <c r="CR97" s="167"/>
      <c r="CS97" s="167"/>
      <c r="CT97" s="167"/>
      <c r="CU97" s="167"/>
      <c r="CV97" s="167"/>
      <c r="CW97" s="167"/>
    </row>
    <row r="98" spans="1:101" s="168" customFormat="1" ht="18" customHeight="1" x14ac:dyDescent="0.2">
      <c r="A98" s="127" t="str">
        <f t="shared" si="34"/>
        <v/>
      </c>
      <c r="B98" s="128"/>
      <c r="C98" s="129" t="str">
        <f t="shared" si="7"/>
        <v/>
      </c>
      <c r="D98" s="130"/>
      <c r="E98" s="131"/>
      <c r="F98" s="129" t="str">
        <f t="shared" si="8"/>
        <v/>
      </c>
      <c r="G98" s="130"/>
      <c r="H98" s="131"/>
      <c r="I98" s="199" t="str">
        <f t="shared" si="9"/>
        <v/>
      </c>
      <c r="J98" s="200"/>
      <c r="K98" s="134" t="str">
        <f t="shared" si="10"/>
        <v/>
      </c>
      <c r="L98" s="135"/>
      <c r="M98" s="134" t="str">
        <f t="shared" si="11"/>
        <v/>
      </c>
      <c r="N98" s="135"/>
      <c r="O98" s="136" t="str">
        <f t="shared" si="12"/>
        <v>-</v>
      </c>
      <c r="P98" s="136"/>
      <c r="Q98" s="136" t="str">
        <f t="shared" si="13"/>
        <v>-</v>
      </c>
      <c r="R98" s="136"/>
      <c r="S98" s="137" t="str">
        <f t="shared" si="14"/>
        <v>-</v>
      </c>
      <c r="T98" s="86"/>
      <c r="U98" s="58"/>
      <c r="V98" s="59"/>
      <c r="W98" s="87"/>
      <c r="X98" s="87"/>
      <c r="Y98" s="87"/>
      <c r="Z98" s="87"/>
      <c r="AA98" s="87"/>
      <c r="AB98" s="87"/>
      <c r="AC98" s="136" t="str">
        <f t="shared" si="35"/>
        <v/>
      </c>
      <c r="AD98" s="136"/>
      <c r="AE98" s="150"/>
      <c r="AF98" s="150"/>
      <c r="AG98" s="150"/>
      <c r="AH98" s="150"/>
      <c r="AI98" s="138" t="e">
        <f t="shared" si="5"/>
        <v>#VALUE!</v>
      </c>
      <c r="AJ98" s="139"/>
      <c r="AK98" s="138" t="e">
        <f t="shared" si="15"/>
        <v>#VALUE!</v>
      </c>
      <c r="AL98" s="139"/>
      <c r="AM98" s="140" t="e">
        <f t="shared" si="6"/>
        <v>#VALUE!</v>
      </c>
      <c r="AN98" s="141"/>
      <c r="AO98" s="142">
        <f t="shared" si="16"/>
        <v>0</v>
      </c>
      <c r="AP98" s="143"/>
      <c r="AQ98" s="144">
        <f t="shared" si="17"/>
        <v>0</v>
      </c>
      <c r="AR98" s="145"/>
      <c r="AS98" s="146"/>
      <c r="AT98" s="144" t="e">
        <f t="shared" si="18"/>
        <v>#DIV/0!</v>
      </c>
      <c r="AU98" s="145"/>
      <c r="AV98" s="146"/>
      <c r="AW98" s="136" t="str">
        <f t="shared" si="36"/>
        <v/>
      </c>
      <c r="AX98" s="136"/>
      <c r="AY98" s="147">
        <f t="shared" si="19"/>
        <v>0</v>
      </c>
      <c r="AZ98" s="148"/>
      <c r="BA98" s="138" t="e">
        <f t="shared" si="20"/>
        <v>#VALUE!</v>
      </c>
      <c r="BB98" s="139"/>
      <c r="BC98" s="138" t="e">
        <f t="shared" si="21"/>
        <v>#VALUE!</v>
      </c>
      <c r="BD98" s="139"/>
      <c r="BE98" s="149" t="e">
        <f t="shared" si="22"/>
        <v>#VALUE!</v>
      </c>
      <c r="BF98" s="167"/>
      <c r="BG98" s="167"/>
      <c r="BH98" s="142">
        <f t="shared" si="23"/>
        <v>0</v>
      </c>
      <c r="BI98" s="143"/>
      <c r="BJ98" s="144">
        <f t="shared" si="24"/>
        <v>0</v>
      </c>
      <c r="BK98" s="145"/>
      <c r="BL98" s="146"/>
      <c r="BM98" s="144" t="e">
        <f t="shared" si="25"/>
        <v>#DIV/0!</v>
      </c>
      <c r="BN98" s="145"/>
      <c r="BO98" s="146"/>
      <c r="BP98" s="136" t="e">
        <f t="shared" si="26"/>
        <v>#DIV/0!</v>
      </c>
      <c r="BQ98" s="136"/>
      <c r="BR98" s="147">
        <f t="shared" si="27"/>
        <v>0</v>
      </c>
      <c r="BS98" s="148"/>
      <c r="BT98" s="138" t="e">
        <f t="shared" si="37"/>
        <v>#VALUE!</v>
      </c>
      <c r="BU98" s="139"/>
      <c r="BV98" s="138" t="e">
        <f t="shared" si="28"/>
        <v>#VALUE!</v>
      </c>
      <c r="BW98" s="139"/>
      <c r="BX98" s="149" t="e">
        <f t="shared" si="42"/>
        <v>#VALUE!</v>
      </c>
      <c r="BY98" s="167"/>
      <c r="BZ98" s="167"/>
      <c r="CA98" s="167"/>
      <c r="CB98" s="178">
        <f t="shared" si="30"/>
        <v>0</v>
      </c>
      <c r="CC98" s="178">
        <f t="shared" si="31"/>
        <v>0</v>
      </c>
      <c r="CD98" s="178">
        <f t="shared" si="32"/>
        <v>0</v>
      </c>
      <c r="CE98" s="178">
        <f t="shared" si="33"/>
        <v>0</v>
      </c>
      <c r="CF98" s="159"/>
      <c r="CG98" s="167"/>
      <c r="CH98" s="167"/>
      <c r="CI98" s="167"/>
      <c r="CJ98" s="167"/>
      <c r="CK98" s="167"/>
      <c r="CL98" s="167"/>
      <c r="CM98" s="167"/>
      <c r="CN98" s="167"/>
      <c r="CO98" s="167"/>
      <c r="CP98" s="167"/>
      <c r="CQ98" s="167"/>
      <c r="CR98" s="167"/>
      <c r="CS98" s="167"/>
      <c r="CT98" s="167"/>
      <c r="CU98" s="167"/>
      <c r="CV98" s="167"/>
      <c r="CW98" s="167"/>
    </row>
    <row r="99" spans="1:101" s="168" customFormat="1" ht="18" customHeight="1" x14ac:dyDescent="0.2">
      <c r="A99" s="127" t="str">
        <f t="shared" si="34"/>
        <v/>
      </c>
      <c r="B99" s="128"/>
      <c r="C99" s="129" t="str">
        <f t="shared" si="7"/>
        <v/>
      </c>
      <c r="D99" s="130"/>
      <c r="E99" s="131"/>
      <c r="F99" s="129" t="str">
        <f t="shared" si="8"/>
        <v/>
      </c>
      <c r="G99" s="130"/>
      <c r="H99" s="131"/>
      <c r="I99" s="199" t="str">
        <f t="shared" si="9"/>
        <v/>
      </c>
      <c r="J99" s="200"/>
      <c r="K99" s="134" t="str">
        <f t="shared" si="10"/>
        <v/>
      </c>
      <c r="L99" s="135"/>
      <c r="M99" s="134" t="str">
        <f t="shared" si="11"/>
        <v/>
      </c>
      <c r="N99" s="135"/>
      <c r="O99" s="136" t="str">
        <f t="shared" si="12"/>
        <v>-</v>
      </c>
      <c r="P99" s="136"/>
      <c r="Q99" s="136" t="str">
        <f t="shared" si="13"/>
        <v>-</v>
      </c>
      <c r="R99" s="136"/>
      <c r="S99" s="137" t="str">
        <f t="shared" si="14"/>
        <v>-</v>
      </c>
      <c r="T99" s="86"/>
      <c r="U99" s="58"/>
      <c r="V99" s="59"/>
      <c r="W99" s="87"/>
      <c r="X99" s="87"/>
      <c r="Y99" s="87"/>
      <c r="Z99" s="87"/>
      <c r="AA99" s="87"/>
      <c r="AB99" s="87"/>
      <c r="AC99" s="136" t="str">
        <f t="shared" si="35"/>
        <v/>
      </c>
      <c r="AD99" s="136"/>
      <c r="AE99" s="150"/>
      <c r="AF99" s="150"/>
      <c r="AG99" s="150"/>
      <c r="AH99" s="150"/>
      <c r="AI99" s="138" t="e">
        <f t="shared" si="5"/>
        <v>#VALUE!</v>
      </c>
      <c r="AJ99" s="139"/>
      <c r="AK99" s="138" t="e">
        <f t="shared" si="15"/>
        <v>#VALUE!</v>
      </c>
      <c r="AL99" s="139"/>
      <c r="AM99" s="140" t="e">
        <f t="shared" si="6"/>
        <v>#VALUE!</v>
      </c>
      <c r="AN99" s="141"/>
      <c r="AO99" s="142">
        <f t="shared" si="16"/>
        <v>0</v>
      </c>
      <c r="AP99" s="143"/>
      <c r="AQ99" s="144">
        <f t="shared" si="17"/>
        <v>0</v>
      </c>
      <c r="AR99" s="145"/>
      <c r="AS99" s="146"/>
      <c r="AT99" s="144" t="e">
        <f t="shared" si="18"/>
        <v>#DIV/0!</v>
      </c>
      <c r="AU99" s="145"/>
      <c r="AV99" s="146"/>
      <c r="AW99" s="136" t="str">
        <f t="shared" si="36"/>
        <v/>
      </c>
      <c r="AX99" s="136"/>
      <c r="AY99" s="147">
        <f t="shared" si="19"/>
        <v>0</v>
      </c>
      <c r="AZ99" s="148"/>
      <c r="BA99" s="138" t="e">
        <f t="shared" si="20"/>
        <v>#VALUE!</v>
      </c>
      <c r="BB99" s="139"/>
      <c r="BC99" s="138" t="e">
        <f t="shared" si="21"/>
        <v>#VALUE!</v>
      </c>
      <c r="BD99" s="139"/>
      <c r="BE99" s="149" t="e">
        <f t="shared" si="22"/>
        <v>#VALUE!</v>
      </c>
      <c r="BF99" s="167"/>
      <c r="BG99" s="167"/>
      <c r="BH99" s="142">
        <f t="shared" si="23"/>
        <v>0</v>
      </c>
      <c r="BI99" s="143"/>
      <c r="BJ99" s="144">
        <f t="shared" si="24"/>
        <v>0</v>
      </c>
      <c r="BK99" s="145"/>
      <c r="BL99" s="146"/>
      <c r="BM99" s="144" t="e">
        <f t="shared" si="25"/>
        <v>#DIV/0!</v>
      </c>
      <c r="BN99" s="145"/>
      <c r="BO99" s="146"/>
      <c r="BP99" s="136" t="e">
        <f t="shared" si="26"/>
        <v>#DIV/0!</v>
      </c>
      <c r="BQ99" s="136"/>
      <c r="BR99" s="147">
        <f t="shared" si="27"/>
        <v>0</v>
      </c>
      <c r="BS99" s="148"/>
      <c r="BT99" s="138" t="e">
        <f t="shared" si="37"/>
        <v>#VALUE!</v>
      </c>
      <c r="BU99" s="139"/>
      <c r="BV99" s="138" t="e">
        <f t="shared" si="28"/>
        <v>#VALUE!</v>
      </c>
      <c r="BW99" s="139"/>
      <c r="BX99" s="149" t="e">
        <f t="shared" si="42"/>
        <v>#VALUE!</v>
      </c>
      <c r="BY99" s="167"/>
      <c r="BZ99" s="167"/>
      <c r="CA99" s="167"/>
      <c r="CB99" s="178">
        <f t="shared" si="30"/>
        <v>0</v>
      </c>
      <c r="CC99" s="178">
        <f t="shared" si="31"/>
        <v>0</v>
      </c>
      <c r="CD99" s="178">
        <f t="shared" si="32"/>
        <v>0</v>
      </c>
      <c r="CE99" s="178">
        <f t="shared" si="33"/>
        <v>0</v>
      </c>
      <c r="CF99" s="159"/>
      <c r="CG99" s="167"/>
      <c r="CH99" s="167"/>
      <c r="CI99" s="167"/>
      <c r="CJ99" s="167"/>
      <c r="CK99" s="167"/>
      <c r="CL99" s="167"/>
      <c r="CM99" s="167"/>
      <c r="CN99" s="167"/>
      <c r="CO99" s="167"/>
      <c r="CP99" s="167"/>
      <c r="CQ99" s="167"/>
      <c r="CR99" s="167"/>
      <c r="CS99" s="167"/>
      <c r="CT99" s="167"/>
      <c r="CU99" s="167"/>
      <c r="CV99" s="167"/>
      <c r="CW99" s="167"/>
    </row>
    <row r="100" spans="1:101" s="168" customFormat="1" ht="18" customHeight="1" x14ac:dyDescent="0.2">
      <c r="A100" s="127" t="str">
        <f t="shared" si="34"/>
        <v/>
      </c>
      <c r="B100" s="128"/>
      <c r="C100" s="129" t="str">
        <f t="shared" si="7"/>
        <v/>
      </c>
      <c r="D100" s="130"/>
      <c r="E100" s="131"/>
      <c r="F100" s="129" t="str">
        <f t="shared" si="8"/>
        <v/>
      </c>
      <c r="G100" s="130"/>
      <c r="H100" s="131"/>
      <c r="I100" s="199" t="str">
        <f t="shared" si="9"/>
        <v/>
      </c>
      <c r="J100" s="200"/>
      <c r="K100" s="134" t="str">
        <f t="shared" si="10"/>
        <v/>
      </c>
      <c r="L100" s="135"/>
      <c r="M100" s="134" t="str">
        <f t="shared" si="11"/>
        <v/>
      </c>
      <c r="N100" s="135"/>
      <c r="O100" s="136" t="str">
        <f t="shared" si="12"/>
        <v>-</v>
      </c>
      <c r="P100" s="136"/>
      <c r="Q100" s="136" t="str">
        <f t="shared" si="13"/>
        <v>-</v>
      </c>
      <c r="R100" s="136"/>
      <c r="S100" s="137" t="str">
        <f t="shared" si="14"/>
        <v>-</v>
      </c>
      <c r="T100" s="86"/>
      <c r="U100" s="58"/>
      <c r="V100" s="59"/>
      <c r="W100" s="87"/>
      <c r="X100" s="87"/>
      <c r="Y100" s="87"/>
      <c r="Z100" s="87"/>
      <c r="AA100" s="87"/>
      <c r="AB100" s="87"/>
      <c r="AC100" s="136" t="str">
        <f t="shared" si="35"/>
        <v/>
      </c>
      <c r="AD100" s="136"/>
      <c r="AE100" s="150"/>
      <c r="AF100" s="150"/>
      <c r="AG100" s="150"/>
      <c r="AH100" s="150"/>
      <c r="AI100" s="138" t="e">
        <f t="shared" si="5"/>
        <v>#VALUE!</v>
      </c>
      <c r="AJ100" s="139"/>
      <c r="AK100" s="138" t="e">
        <f t="shared" si="15"/>
        <v>#VALUE!</v>
      </c>
      <c r="AL100" s="139"/>
      <c r="AM100" s="140" t="e">
        <f t="shared" si="6"/>
        <v>#VALUE!</v>
      </c>
      <c r="AN100" s="141"/>
      <c r="AO100" s="142">
        <f t="shared" si="16"/>
        <v>0</v>
      </c>
      <c r="AP100" s="143"/>
      <c r="AQ100" s="144">
        <f t="shared" si="17"/>
        <v>0</v>
      </c>
      <c r="AR100" s="145"/>
      <c r="AS100" s="146"/>
      <c r="AT100" s="144" t="e">
        <f t="shared" si="18"/>
        <v>#DIV/0!</v>
      </c>
      <c r="AU100" s="145"/>
      <c r="AV100" s="146"/>
      <c r="AW100" s="136" t="str">
        <f t="shared" si="36"/>
        <v/>
      </c>
      <c r="AX100" s="136"/>
      <c r="AY100" s="147">
        <f t="shared" si="19"/>
        <v>0</v>
      </c>
      <c r="AZ100" s="148"/>
      <c r="BA100" s="138" t="e">
        <f t="shared" si="20"/>
        <v>#VALUE!</v>
      </c>
      <c r="BB100" s="139"/>
      <c r="BC100" s="138" t="e">
        <f t="shared" si="21"/>
        <v>#VALUE!</v>
      </c>
      <c r="BD100" s="139"/>
      <c r="BE100" s="149" t="e">
        <f t="shared" si="22"/>
        <v>#VALUE!</v>
      </c>
      <c r="BF100" s="167"/>
      <c r="BG100" s="167"/>
      <c r="BH100" s="142">
        <f t="shared" si="23"/>
        <v>0</v>
      </c>
      <c r="BI100" s="143"/>
      <c r="BJ100" s="144">
        <f t="shared" si="24"/>
        <v>0</v>
      </c>
      <c r="BK100" s="145"/>
      <c r="BL100" s="146"/>
      <c r="BM100" s="144" t="e">
        <f t="shared" si="25"/>
        <v>#DIV/0!</v>
      </c>
      <c r="BN100" s="145"/>
      <c r="BO100" s="146"/>
      <c r="BP100" s="136" t="e">
        <f t="shared" si="26"/>
        <v>#DIV/0!</v>
      </c>
      <c r="BQ100" s="136"/>
      <c r="BR100" s="147">
        <f t="shared" si="27"/>
        <v>0</v>
      </c>
      <c r="BS100" s="148"/>
      <c r="BT100" s="138" t="e">
        <f t="shared" si="37"/>
        <v>#VALUE!</v>
      </c>
      <c r="BU100" s="139"/>
      <c r="BV100" s="138" t="e">
        <f t="shared" si="28"/>
        <v>#VALUE!</v>
      </c>
      <c r="BW100" s="139"/>
      <c r="BX100" s="149" t="e">
        <f t="shared" si="42"/>
        <v>#VALUE!</v>
      </c>
      <c r="BY100" s="167"/>
      <c r="BZ100" s="167"/>
      <c r="CA100" s="167"/>
      <c r="CB100" s="178">
        <f t="shared" si="30"/>
        <v>0</v>
      </c>
      <c r="CC100" s="178">
        <f t="shared" si="31"/>
        <v>0</v>
      </c>
      <c r="CD100" s="178">
        <f t="shared" si="32"/>
        <v>0</v>
      </c>
      <c r="CE100" s="178">
        <f t="shared" si="33"/>
        <v>0</v>
      </c>
      <c r="CF100" s="159"/>
      <c r="CG100" s="167"/>
      <c r="CH100" s="167"/>
      <c r="CI100" s="167"/>
      <c r="CJ100" s="167"/>
      <c r="CK100" s="167"/>
      <c r="CL100" s="167"/>
      <c r="CM100" s="167"/>
      <c r="CN100" s="167"/>
      <c r="CO100" s="167"/>
      <c r="CP100" s="167"/>
      <c r="CQ100" s="167"/>
      <c r="CR100" s="167"/>
      <c r="CS100" s="167"/>
      <c r="CT100" s="167"/>
      <c r="CU100" s="167"/>
      <c r="CV100" s="167"/>
      <c r="CW100" s="167"/>
    </row>
    <row r="101" spans="1:101" s="168" customFormat="1" ht="18" customHeight="1" x14ac:dyDescent="0.2">
      <c r="A101" s="127" t="str">
        <f t="shared" si="34"/>
        <v/>
      </c>
      <c r="B101" s="128"/>
      <c r="C101" s="129" t="str">
        <f t="shared" si="7"/>
        <v/>
      </c>
      <c r="D101" s="130"/>
      <c r="E101" s="131"/>
      <c r="F101" s="129" t="str">
        <f t="shared" si="8"/>
        <v/>
      </c>
      <c r="G101" s="130"/>
      <c r="H101" s="131"/>
      <c r="I101" s="199" t="str">
        <f t="shared" si="9"/>
        <v/>
      </c>
      <c r="J101" s="200"/>
      <c r="K101" s="134" t="str">
        <f t="shared" si="10"/>
        <v/>
      </c>
      <c r="L101" s="135"/>
      <c r="M101" s="134" t="str">
        <f t="shared" si="11"/>
        <v/>
      </c>
      <c r="N101" s="135"/>
      <c r="O101" s="136" t="str">
        <f t="shared" si="12"/>
        <v>-</v>
      </c>
      <c r="P101" s="136"/>
      <c r="Q101" s="136" t="str">
        <f t="shared" si="13"/>
        <v>-</v>
      </c>
      <c r="R101" s="136"/>
      <c r="S101" s="137" t="str">
        <f t="shared" si="14"/>
        <v>-</v>
      </c>
      <c r="T101" s="86"/>
      <c r="U101" s="58"/>
      <c r="V101" s="59"/>
      <c r="W101" s="87"/>
      <c r="X101" s="87"/>
      <c r="Y101" s="87"/>
      <c r="Z101" s="87"/>
      <c r="AA101" s="87"/>
      <c r="AB101" s="87"/>
      <c r="AC101" s="136" t="str">
        <f t="shared" si="35"/>
        <v/>
      </c>
      <c r="AD101" s="136"/>
      <c r="AE101" s="150"/>
      <c r="AF101" s="150"/>
      <c r="AG101" s="150"/>
      <c r="AH101" s="150"/>
      <c r="AI101" s="138" t="e">
        <f t="shared" si="5"/>
        <v>#VALUE!</v>
      </c>
      <c r="AJ101" s="139"/>
      <c r="AK101" s="138" t="e">
        <f t="shared" si="15"/>
        <v>#VALUE!</v>
      </c>
      <c r="AL101" s="139"/>
      <c r="AM101" s="140" t="e">
        <f t="shared" si="6"/>
        <v>#VALUE!</v>
      </c>
      <c r="AN101" s="141"/>
      <c r="AO101" s="142">
        <f t="shared" si="16"/>
        <v>0</v>
      </c>
      <c r="AP101" s="143"/>
      <c r="AQ101" s="144">
        <f t="shared" si="17"/>
        <v>0</v>
      </c>
      <c r="AR101" s="145"/>
      <c r="AS101" s="146"/>
      <c r="AT101" s="144" t="e">
        <f t="shared" si="18"/>
        <v>#DIV/0!</v>
      </c>
      <c r="AU101" s="145"/>
      <c r="AV101" s="146"/>
      <c r="AW101" s="136" t="str">
        <f t="shared" si="36"/>
        <v/>
      </c>
      <c r="AX101" s="136"/>
      <c r="AY101" s="147">
        <f t="shared" si="19"/>
        <v>0</v>
      </c>
      <c r="AZ101" s="148"/>
      <c r="BA101" s="138" t="e">
        <f t="shared" si="20"/>
        <v>#VALUE!</v>
      </c>
      <c r="BB101" s="139"/>
      <c r="BC101" s="138" t="e">
        <f t="shared" si="21"/>
        <v>#VALUE!</v>
      </c>
      <c r="BD101" s="139"/>
      <c r="BE101" s="149" t="e">
        <f t="shared" si="22"/>
        <v>#VALUE!</v>
      </c>
      <c r="BF101" s="167"/>
      <c r="BG101" s="167"/>
      <c r="BH101" s="142">
        <f t="shared" si="23"/>
        <v>0</v>
      </c>
      <c r="BI101" s="143"/>
      <c r="BJ101" s="144">
        <f t="shared" si="24"/>
        <v>0</v>
      </c>
      <c r="BK101" s="145"/>
      <c r="BL101" s="146"/>
      <c r="BM101" s="144" t="e">
        <f t="shared" si="25"/>
        <v>#DIV/0!</v>
      </c>
      <c r="BN101" s="145"/>
      <c r="BO101" s="146"/>
      <c r="BP101" s="136" t="e">
        <f t="shared" si="26"/>
        <v>#DIV/0!</v>
      </c>
      <c r="BQ101" s="136"/>
      <c r="BR101" s="147">
        <f t="shared" si="27"/>
        <v>0</v>
      </c>
      <c r="BS101" s="148"/>
      <c r="BT101" s="138" t="e">
        <f t="shared" si="37"/>
        <v>#VALUE!</v>
      </c>
      <c r="BU101" s="139"/>
      <c r="BV101" s="138" t="e">
        <f t="shared" si="28"/>
        <v>#VALUE!</v>
      </c>
      <c r="BW101" s="139"/>
      <c r="BX101" s="149" t="e">
        <f t="shared" si="42"/>
        <v>#VALUE!</v>
      </c>
      <c r="BY101" s="167"/>
      <c r="BZ101" s="167"/>
      <c r="CA101" s="167"/>
      <c r="CB101" s="178">
        <f t="shared" si="30"/>
        <v>0</v>
      </c>
      <c r="CC101" s="178">
        <f t="shared" si="31"/>
        <v>0</v>
      </c>
      <c r="CD101" s="178">
        <f t="shared" si="32"/>
        <v>0</v>
      </c>
      <c r="CE101" s="178">
        <f t="shared" si="33"/>
        <v>0</v>
      </c>
      <c r="CF101" s="159"/>
      <c r="CG101" s="167"/>
      <c r="CH101" s="167"/>
      <c r="CI101" s="167"/>
      <c r="CJ101" s="167"/>
      <c r="CK101" s="167"/>
      <c r="CL101" s="167"/>
      <c r="CM101" s="167"/>
      <c r="CN101" s="167"/>
      <c r="CO101" s="167"/>
      <c r="CP101" s="167"/>
      <c r="CQ101" s="167"/>
      <c r="CR101" s="167"/>
      <c r="CS101" s="167"/>
      <c r="CT101" s="167"/>
      <c r="CU101" s="167"/>
      <c r="CV101" s="167"/>
      <c r="CW101" s="167"/>
    </row>
    <row r="102" spans="1:101" s="168" customFormat="1" ht="18.75" customHeight="1" x14ac:dyDescent="0.2">
      <c r="A102" s="127" t="str">
        <f t="shared" si="34"/>
        <v/>
      </c>
      <c r="B102" s="128"/>
      <c r="C102" s="129" t="str">
        <f t="shared" si="7"/>
        <v/>
      </c>
      <c r="D102" s="130"/>
      <c r="E102" s="131"/>
      <c r="F102" s="129" t="str">
        <f t="shared" si="8"/>
        <v/>
      </c>
      <c r="G102" s="130"/>
      <c r="H102" s="131"/>
      <c r="I102" s="199" t="str">
        <f t="shared" si="9"/>
        <v/>
      </c>
      <c r="J102" s="200"/>
      <c r="K102" s="134" t="str">
        <f t="shared" si="10"/>
        <v/>
      </c>
      <c r="L102" s="135"/>
      <c r="M102" s="134" t="str">
        <f t="shared" si="11"/>
        <v/>
      </c>
      <c r="N102" s="135"/>
      <c r="O102" s="136" t="str">
        <f t="shared" si="12"/>
        <v>-</v>
      </c>
      <c r="P102" s="136"/>
      <c r="Q102" s="136" t="str">
        <f t="shared" si="13"/>
        <v>-</v>
      </c>
      <c r="R102" s="136"/>
      <c r="S102" s="137" t="str">
        <f t="shared" si="14"/>
        <v>-</v>
      </c>
      <c r="T102" s="86"/>
      <c r="U102" s="58"/>
      <c r="V102" s="59"/>
      <c r="W102" s="87"/>
      <c r="X102" s="87"/>
      <c r="Y102" s="87"/>
      <c r="Z102" s="87"/>
      <c r="AA102" s="87"/>
      <c r="AB102" s="87"/>
      <c r="AC102" s="136" t="str">
        <f t="shared" si="35"/>
        <v/>
      </c>
      <c r="AD102" s="136"/>
      <c r="AE102" s="150"/>
      <c r="AF102" s="150"/>
      <c r="AG102" s="150"/>
      <c r="AH102" s="150"/>
      <c r="AI102" s="138" t="e">
        <f t="shared" si="5"/>
        <v>#VALUE!</v>
      </c>
      <c r="AJ102" s="139"/>
      <c r="AK102" s="138" t="e">
        <f t="shared" si="15"/>
        <v>#VALUE!</v>
      </c>
      <c r="AL102" s="139"/>
      <c r="AM102" s="140" t="e">
        <f t="shared" si="6"/>
        <v>#VALUE!</v>
      </c>
      <c r="AN102" s="141"/>
      <c r="AO102" s="142">
        <f t="shared" si="16"/>
        <v>0</v>
      </c>
      <c r="AP102" s="143"/>
      <c r="AQ102" s="144">
        <f t="shared" si="17"/>
        <v>0</v>
      </c>
      <c r="AR102" s="145"/>
      <c r="AS102" s="146"/>
      <c r="AT102" s="144" t="e">
        <f t="shared" si="18"/>
        <v>#DIV/0!</v>
      </c>
      <c r="AU102" s="145"/>
      <c r="AV102" s="146"/>
      <c r="AW102" s="136" t="str">
        <f t="shared" si="36"/>
        <v/>
      </c>
      <c r="AX102" s="136"/>
      <c r="AY102" s="147">
        <f t="shared" si="19"/>
        <v>0</v>
      </c>
      <c r="AZ102" s="148"/>
      <c r="BA102" s="138" t="e">
        <f t="shared" si="20"/>
        <v>#VALUE!</v>
      </c>
      <c r="BB102" s="139"/>
      <c r="BC102" s="138" t="e">
        <f t="shared" si="21"/>
        <v>#VALUE!</v>
      </c>
      <c r="BD102" s="139"/>
      <c r="BE102" s="149" t="e">
        <f t="shared" si="22"/>
        <v>#VALUE!</v>
      </c>
      <c r="BF102" s="167"/>
      <c r="BG102" s="167"/>
      <c r="BH102" s="142">
        <f t="shared" si="23"/>
        <v>0</v>
      </c>
      <c r="BI102" s="143"/>
      <c r="BJ102" s="144">
        <f t="shared" si="24"/>
        <v>0</v>
      </c>
      <c r="BK102" s="145"/>
      <c r="BL102" s="146"/>
      <c r="BM102" s="144" t="e">
        <f t="shared" si="25"/>
        <v>#DIV/0!</v>
      </c>
      <c r="BN102" s="145"/>
      <c r="BO102" s="146"/>
      <c r="BP102" s="136" t="e">
        <f t="shared" si="26"/>
        <v>#DIV/0!</v>
      </c>
      <c r="BQ102" s="136"/>
      <c r="BR102" s="147">
        <f t="shared" si="27"/>
        <v>0</v>
      </c>
      <c r="BS102" s="148"/>
      <c r="BT102" s="138" t="e">
        <f t="shared" si="37"/>
        <v>#VALUE!</v>
      </c>
      <c r="BU102" s="139"/>
      <c r="BV102" s="138" t="e">
        <f t="shared" si="28"/>
        <v>#VALUE!</v>
      </c>
      <c r="BW102" s="139"/>
      <c r="BX102" s="149" t="e">
        <f t="shared" si="42"/>
        <v>#VALUE!</v>
      </c>
      <c r="BY102" s="167"/>
      <c r="BZ102" s="167"/>
      <c r="CA102" s="167"/>
      <c r="CB102" s="178">
        <f t="shared" si="30"/>
        <v>0</v>
      </c>
      <c r="CC102" s="178">
        <f t="shared" si="31"/>
        <v>0</v>
      </c>
      <c r="CD102" s="178">
        <f t="shared" si="32"/>
        <v>0</v>
      </c>
      <c r="CE102" s="178">
        <f t="shared" si="33"/>
        <v>0</v>
      </c>
      <c r="CF102" s="159"/>
      <c r="CG102" s="167"/>
      <c r="CH102" s="167"/>
      <c r="CI102" s="167"/>
      <c r="CJ102" s="167"/>
      <c r="CK102" s="167"/>
      <c r="CL102" s="167"/>
      <c r="CM102" s="167"/>
      <c r="CN102" s="167"/>
      <c r="CO102" s="167"/>
      <c r="CP102" s="167"/>
      <c r="CQ102" s="167"/>
      <c r="CR102" s="167"/>
      <c r="CS102" s="167"/>
      <c r="CT102" s="167"/>
      <c r="CU102" s="167"/>
      <c r="CV102" s="167"/>
      <c r="CW102" s="167"/>
    </row>
    <row r="103" spans="1:101" s="168" customFormat="1" ht="22.5" customHeight="1" x14ac:dyDescent="0.2">
      <c r="A103" s="127" t="str">
        <f t="shared" si="34"/>
        <v/>
      </c>
      <c r="B103" s="128"/>
      <c r="C103" s="129" t="str">
        <f t="shared" si="7"/>
        <v/>
      </c>
      <c r="D103" s="130"/>
      <c r="E103" s="131"/>
      <c r="F103" s="129" t="str">
        <f t="shared" si="8"/>
        <v/>
      </c>
      <c r="G103" s="130"/>
      <c r="H103" s="131"/>
      <c r="I103" s="199" t="str">
        <f t="shared" si="9"/>
        <v/>
      </c>
      <c r="J103" s="200"/>
      <c r="K103" s="134" t="str">
        <f t="shared" si="10"/>
        <v/>
      </c>
      <c r="L103" s="135"/>
      <c r="M103" s="134" t="str">
        <f t="shared" si="11"/>
        <v/>
      </c>
      <c r="N103" s="135"/>
      <c r="O103" s="136" t="str">
        <f t="shared" si="12"/>
        <v>-</v>
      </c>
      <c r="P103" s="136"/>
      <c r="Q103" s="136" t="str">
        <f t="shared" si="13"/>
        <v>-</v>
      </c>
      <c r="R103" s="136"/>
      <c r="S103" s="137" t="str">
        <f t="shared" si="14"/>
        <v>-</v>
      </c>
      <c r="T103" s="86"/>
      <c r="U103" s="58"/>
      <c r="V103" s="59"/>
      <c r="W103" s="87"/>
      <c r="X103" s="87"/>
      <c r="Y103" s="87"/>
      <c r="Z103" s="87"/>
      <c r="AA103" s="87"/>
      <c r="AB103" s="87"/>
      <c r="AC103" s="136" t="str">
        <f t="shared" si="35"/>
        <v/>
      </c>
      <c r="AD103" s="136"/>
      <c r="AE103" s="150"/>
      <c r="AF103" s="150"/>
      <c r="AG103" s="150"/>
      <c r="AH103" s="150"/>
      <c r="AI103" s="138" t="e">
        <f t="shared" si="5"/>
        <v>#VALUE!</v>
      </c>
      <c r="AJ103" s="139"/>
      <c r="AK103" s="138" t="e">
        <f t="shared" si="15"/>
        <v>#VALUE!</v>
      </c>
      <c r="AL103" s="139"/>
      <c r="AM103" s="140" t="e">
        <f t="shared" si="6"/>
        <v>#VALUE!</v>
      </c>
      <c r="AN103" s="141"/>
      <c r="AO103" s="142">
        <f t="shared" si="16"/>
        <v>0</v>
      </c>
      <c r="AP103" s="143"/>
      <c r="AQ103" s="144">
        <f t="shared" si="17"/>
        <v>0</v>
      </c>
      <c r="AR103" s="145"/>
      <c r="AS103" s="146"/>
      <c r="AT103" s="144" t="e">
        <f t="shared" si="18"/>
        <v>#DIV/0!</v>
      </c>
      <c r="AU103" s="145"/>
      <c r="AV103" s="146"/>
      <c r="AW103" s="136" t="str">
        <f t="shared" si="36"/>
        <v/>
      </c>
      <c r="AX103" s="136"/>
      <c r="AY103" s="147">
        <f t="shared" si="19"/>
        <v>0</v>
      </c>
      <c r="AZ103" s="148"/>
      <c r="BA103" s="138" t="e">
        <f t="shared" si="20"/>
        <v>#VALUE!</v>
      </c>
      <c r="BB103" s="139"/>
      <c r="BC103" s="138" t="e">
        <f t="shared" si="21"/>
        <v>#VALUE!</v>
      </c>
      <c r="BD103" s="139"/>
      <c r="BE103" s="149" t="e">
        <f t="shared" si="22"/>
        <v>#VALUE!</v>
      </c>
      <c r="BF103" s="167"/>
      <c r="BG103" s="167"/>
      <c r="BH103" s="142">
        <f t="shared" si="23"/>
        <v>0</v>
      </c>
      <c r="BI103" s="143"/>
      <c r="BJ103" s="144">
        <f t="shared" si="24"/>
        <v>0</v>
      </c>
      <c r="BK103" s="145"/>
      <c r="BL103" s="146"/>
      <c r="BM103" s="144" t="e">
        <f t="shared" si="25"/>
        <v>#DIV/0!</v>
      </c>
      <c r="BN103" s="145"/>
      <c r="BO103" s="146"/>
      <c r="BP103" s="136" t="e">
        <f t="shared" si="26"/>
        <v>#DIV/0!</v>
      </c>
      <c r="BQ103" s="136"/>
      <c r="BR103" s="147">
        <f t="shared" si="27"/>
        <v>0</v>
      </c>
      <c r="BS103" s="148"/>
      <c r="BT103" s="138" t="e">
        <f t="shared" si="37"/>
        <v>#VALUE!</v>
      </c>
      <c r="BU103" s="139"/>
      <c r="BV103" s="138" t="e">
        <f t="shared" si="28"/>
        <v>#VALUE!</v>
      </c>
      <c r="BW103" s="139"/>
      <c r="BX103" s="149" t="e">
        <f t="shared" si="42"/>
        <v>#VALUE!</v>
      </c>
      <c r="BY103" s="167"/>
      <c r="BZ103" s="167"/>
      <c r="CA103" s="167"/>
      <c r="CB103" s="178">
        <f t="shared" si="30"/>
        <v>0</v>
      </c>
      <c r="CC103" s="178">
        <f t="shared" si="31"/>
        <v>0</v>
      </c>
      <c r="CD103" s="178">
        <f t="shared" si="32"/>
        <v>0</v>
      </c>
      <c r="CE103" s="178">
        <f t="shared" si="33"/>
        <v>0</v>
      </c>
      <c r="CF103" s="159"/>
      <c r="CG103" s="167"/>
      <c r="CH103" s="167"/>
      <c r="CI103" s="167"/>
      <c r="CJ103" s="167"/>
      <c r="CK103" s="167"/>
      <c r="CL103" s="167"/>
      <c r="CM103" s="167"/>
      <c r="CN103" s="167"/>
      <c r="CO103" s="167"/>
      <c r="CP103" s="167"/>
      <c r="CQ103" s="167"/>
      <c r="CR103" s="167"/>
      <c r="CS103" s="167"/>
      <c r="CT103" s="167"/>
      <c r="CU103" s="167"/>
      <c r="CV103" s="167"/>
      <c r="CW103" s="167"/>
    </row>
    <row r="104" spans="1:101" ht="18" customHeight="1" x14ac:dyDescent="0.2">
      <c r="A104" s="29"/>
      <c r="B104" s="10"/>
      <c r="C104" s="10"/>
      <c r="D104" s="10"/>
      <c r="E104" s="10"/>
      <c r="F104" s="10"/>
      <c r="G104" s="10"/>
      <c r="H104" s="10"/>
      <c r="I104" s="10"/>
      <c r="J104" s="42"/>
      <c r="K104" s="179"/>
      <c r="L104" s="180"/>
      <c r="M104" s="10"/>
      <c r="N104" s="10"/>
      <c r="O104" s="10"/>
      <c r="P104" s="10"/>
      <c r="Q104" s="10"/>
      <c r="R104" s="10"/>
      <c r="S104" s="10"/>
      <c r="T104" s="12"/>
      <c r="U104" s="13"/>
      <c r="V104" s="13"/>
      <c r="W104" s="13"/>
      <c r="X104" s="13"/>
      <c r="Y104" s="41"/>
      <c r="Z104" s="41"/>
      <c r="AA104" s="41"/>
      <c r="AB104" s="41"/>
      <c r="AC104" s="41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0"/>
      <c r="AO104" s="13"/>
      <c r="AP104" s="13"/>
      <c r="AQ104" s="13"/>
      <c r="AR104" s="13"/>
      <c r="AS104" s="13"/>
      <c r="AT104" s="13"/>
      <c r="AU104" s="41"/>
      <c r="AV104" s="13"/>
      <c r="AW104" s="13"/>
      <c r="AX104" s="13"/>
      <c r="AY104" s="13"/>
      <c r="AZ104" s="13"/>
      <c r="BA104" s="13"/>
      <c r="BH104" s="13"/>
      <c r="BI104" s="13"/>
      <c r="BJ104" s="13"/>
      <c r="BK104" s="13"/>
      <c r="BL104" s="13"/>
      <c r="BM104" s="13"/>
      <c r="BN104" s="41"/>
      <c r="BO104" s="13"/>
      <c r="BP104" s="13"/>
      <c r="BQ104" s="13"/>
      <c r="BR104" s="13"/>
      <c r="BS104" s="13"/>
      <c r="BT104" s="13"/>
    </row>
    <row r="105" spans="1:101" s="168" customFormat="1" ht="19.5" customHeight="1" x14ac:dyDescent="0.2">
      <c r="A105" s="48" t="s">
        <v>14</v>
      </c>
      <c r="B105" s="48"/>
      <c r="C105" s="48"/>
      <c r="D105" s="49"/>
      <c r="E105" s="49"/>
      <c r="F105" s="49"/>
      <c r="G105" s="49"/>
      <c r="H105" s="10"/>
      <c r="I105" s="10"/>
      <c r="J105" s="102" t="s">
        <v>17</v>
      </c>
      <c r="K105" s="103"/>
      <c r="L105" s="170"/>
      <c r="M105" s="167"/>
      <c r="N105" s="167"/>
      <c r="O105" s="102" t="s">
        <v>18</v>
      </c>
      <c r="P105" s="104"/>
      <c r="Q105" s="103"/>
      <c r="R105" s="171"/>
      <c r="S105" s="171"/>
      <c r="T105" s="105">
        <f>D71</f>
        <v>0</v>
      </c>
      <c r="U105" s="13"/>
      <c r="V105" s="13"/>
      <c r="W105" s="13"/>
      <c r="X105" s="13"/>
      <c r="Y105" s="41"/>
      <c r="Z105" s="41"/>
      <c r="AA105" s="41"/>
      <c r="AB105" s="13"/>
      <c r="AC105" s="13"/>
      <c r="AD105" s="13"/>
      <c r="AE105" s="13"/>
      <c r="AF105" s="13"/>
      <c r="AG105" s="166"/>
      <c r="AH105" s="166"/>
      <c r="AI105" s="166"/>
      <c r="AJ105" s="13"/>
      <c r="AK105" s="13"/>
      <c r="AL105" s="13"/>
      <c r="AM105" s="166"/>
      <c r="AN105" s="167"/>
      <c r="AO105" s="106" t="s">
        <v>19</v>
      </c>
      <c r="AP105" s="106"/>
      <c r="AQ105" s="107" t="str">
        <f>+CONCATENATE("VALORES DE REFERENCIA","              ",$I$17)</f>
        <v xml:space="preserve">VALORES DE REFERENCIA              </v>
      </c>
      <c r="AR105" s="108"/>
      <c r="AS105" s="109"/>
      <c r="AT105" s="110" t="str">
        <f>+CONCATENATE("VALORES EQUIPO BAJO PRUEBA","             ",$I$17)</f>
        <v xml:space="preserve">VALORES EQUIPO BAJO PRUEBA             </v>
      </c>
      <c r="AU105" s="111"/>
      <c r="AV105" s="112"/>
      <c r="AW105" s="107" t="str">
        <f>+CONCATENATE("ERROR","                                ",$I$17)</f>
        <v xml:space="preserve">ERROR                                </v>
      </c>
      <c r="AX105" s="108"/>
      <c r="AY105" s="107" t="str">
        <f>+CONCATENATE("EMP / TOLERANCIA","                                       ",$I$17)</f>
        <v xml:space="preserve">EMP / TOLERANCIA                                       </v>
      </c>
      <c r="AZ105" s="109"/>
      <c r="BA105" s="107" t="str">
        <f>+CONCATENATE("DESVIACIÓN","             ",$I$17)</f>
        <v xml:space="preserve">DESVIACIÓN             </v>
      </c>
      <c r="BB105" s="109"/>
      <c r="BC105" s="107" t="str">
        <f>+CONCATENATE("DERIVA","         ",$I$17,"/","mes")</f>
        <v>DERIVA         /mes</v>
      </c>
      <c r="BD105" s="109"/>
      <c r="BE105" s="106" t="s">
        <v>20</v>
      </c>
      <c r="BF105" s="167"/>
      <c r="BG105" s="167"/>
      <c r="BH105" s="106" t="s">
        <v>19</v>
      </c>
      <c r="BI105" s="106"/>
      <c r="BJ105" s="107" t="str">
        <f>+CONCATENATE("VALORES DE REFERENCIA","              ",$I$17)</f>
        <v xml:space="preserve">VALORES DE REFERENCIA              </v>
      </c>
      <c r="BK105" s="108"/>
      <c r="BL105" s="109"/>
      <c r="BM105" s="110" t="str">
        <f>+CONCATENATE("VALORES EQUIPO BAJO PRUEBA","             ",$I$17)</f>
        <v xml:space="preserve">VALORES EQUIPO BAJO PRUEBA             </v>
      </c>
      <c r="BN105" s="111"/>
      <c r="BO105" s="112"/>
      <c r="BP105" s="107" t="str">
        <f>+CONCATENATE("ERROR","                                ",$I$17)</f>
        <v xml:space="preserve">ERROR                                </v>
      </c>
      <c r="BQ105" s="108"/>
      <c r="BR105" s="51" t="str">
        <f>+CONCATENATE("EMP / TOLERANCIA","                                       ",$I$17)</f>
        <v xml:space="preserve">EMP / TOLERANCIA                                       </v>
      </c>
      <c r="BS105" s="51"/>
      <c r="BT105" s="107" t="str">
        <f>+CONCATENATE("DESVIACIÓN","             ",$I$17)</f>
        <v xml:space="preserve">DESVIACIÓN             </v>
      </c>
      <c r="BU105" s="109"/>
      <c r="BV105" s="107" t="str">
        <f>+CONCATENATE("DERIVA","         ",$I$17,"/","mes")</f>
        <v>DERIVA         /mes</v>
      </c>
      <c r="BW105" s="109"/>
      <c r="BX105" s="106" t="s">
        <v>20</v>
      </c>
      <c r="BY105" s="167"/>
      <c r="BZ105" s="167"/>
      <c r="CA105" s="167"/>
      <c r="CB105" s="172" t="s">
        <v>21</v>
      </c>
      <c r="CC105" s="173"/>
      <c r="CD105" s="173"/>
      <c r="CE105" s="174"/>
      <c r="CF105" s="159"/>
      <c r="CG105" s="167"/>
      <c r="CH105" s="167"/>
      <c r="CI105" s="167"/>
      <c r="CJ105" s="167"/>
      <c r="CK105" s="167"/>
      <c r="CL105" s="167"/>
      <c r="CM105" s="167"/>
      <c r="CN105" s="167"/>
      <c r="CO105" s="167"/>
      <c r="CP105" s="167"/>
      <c r="CQ105" s="167"/>
      <c r="CR105" s="167"/>
      <c r="CS105" s="167"/>
      <c r="CT105" s="167"/>
      <c r="CU105" s="167"/>
      <c r="CV105" s="167"/>
      <c r="CW105" s="167"/>
    </row>
    <row r="106" spans="1:101" s="168" customFormat="1" ht="19.5" customHeight="1" x14ac:dyDescent="0.2">
      <c r="A106" s="98"/>
      <c r="B106" s="98"/>
      <c r="C106" s="98"/>
      <c r="D106" s="98"/>
      <c r="E106" s="151"/>
      <c r="F106" s="151"/>
      <c r="G106" s="151"/>
      <c r="H106" s="151"/>
      <c r="I106" s="151"/>
      <c r="J106" s="151"/>
      <c r="K106" s="98"/>
      <c r="L106" s="98"/>
      <c r="M106" s="151"/>
      <c r="N106" s="151"/>
      <c r="O106" s="151"/>
      <c r="P106" s="151"/>
      <c r="Q106" s="151"/>
      <c r="R106" s="151"/>
      <c r="S106" s="151"/>
      <c r="T106" s="115">
        <f>D105</f>
        <v>0</v>
      </c>
      <c r="U106" s="101"/>
      <c r="V106" s="101"/>
      <c r="W106" s="101"/>
      <c r="X106" s="101"/>
      <c r="Y106" s="195"/>
      <c r="Z106" s="195"/>
      <c r="AA106" s="195"/>
      <c r="AB106" s="101"/>
      <c r="AC106" s="101"/>
      <c r="AD106" s="101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16"/>
      <c r="AO106" s="106"/>
      <c r="AP106" s="106"/>
      <c r="AQ106" s="117"/>
      <c r="AR106" s="118"/>
      <c r="AS106" s="119"/>
      <c r="AT106" s="152" t="s">
        <v>22</v>
      </c>
      <c r="AU106" s="153" t="e">
        <f>((COUNT(W108:Y137)*SUM(CB108:CB137))-((SUM(W108:Y137)*(SUM(Z108:AB137)))))/((COUNT(W108:Y137)*SUM(CC108:CC137)-(SUM(W108:Y137)^2)))</f>
        <v>#DIV/0!</v>
      </c>
      <c r="AV106" s="154"/>
      <c r="AW106" s="117"/>
      <c r="AX106" s="118"/>
      <c r="AY106" s="117"/>
      <c r="AZ106" s="119"/>
      <c r="BA106" s="117"/>
      <c r="BB106" s="119"/>
      <c r="BC106" s="117"/>
      <c r="BD106" s="119"/>
      <c r="BE106" s="106"/>
      <c r="BF106" s="167"/>
      <c r="BG106" s="167"/>
      <c r="BH106" s="106"/>
      <c r="BI106" s="106"/>
      <c r="BJ106" s="117"/>
      <c r="BK106" s="118"/>
      <c r="BL106" s="119"/>
      <c r="BM106" s="152" t="s">
        <v>22</v>
      </c>
      <c r="BN106" s="153" t="e">
        <f>((COUNT(C74:C103)*SUM(CD108:CD137))-((SUM(C74:E103)*(SUM(F74:H103)))))/((COUNT(C74:C103)*SUM(CE108:CE137)-(SUM(C74:E102)^2)))</f>
        <v>#DIV/0!</v>
      </c>
      <c r="BO106" s="154"/>
      <c r="BP106" s="117"/>
      <c r="BQ106" s="118"/>
      <c r="BR106" s="51"/>
      <c r="BS106" s="51"/>
      <c r="BT106" s="117"/>
      <c r="BU106" s="119"/>
      <c r="BV106" s="117"/>
      <c r="BW106" s="119"/>
      <c r="BX106" s="106"/>
      <c r="BY106" s="167"/>
      <c r="BZ106" s="167"/>
      <c r="CA106" s="167"/>
      <c r="CB106" s="175">
        <f>D105</f>
        <v>0</v>
      </c>
      <c r="CC106" s="176"/>
      <c r="CD106" s="175">
        <f>D71</f>
        <v>0</v>
      </c>
      <c r="CE106" s="176"/>
      <c r="CF106" s="159"/>
      <c r="CG106" s="167"/>
      <c r="CH106" s="167"/>
      <c r="CI106" s="167"/>
      <c r="CJ106" s="167"/>
      <c r="CK106" s="167"/>
      <c r="CL106" s="167"/>
      <c r="CM106" s="167"/>
      <c r="CN106" s="167"/>
      <c r="CO106" s="167"/>
      <c r="CP106" s="167"/>
      <c r="CQ106" s="167"/>
      <c r="CR106" s="167"/>
      <c r="CS106" s="167"/>
      <c r="CT106" s="167"/>
      <c r="CU106" s="167"/>
      <c r="CV106" s="167"/>
      <c r="CW106" s="167"/>
    </row>
    <row r="107" spans="1:101" s="168" customFormat="1" ht="59.25" customHeight="1" x14ac:dyDescent="0.2">
      <c r="A107" s="50" t="str">
        <f>+CONCATENATE("PUNTO DE CALIBRACIÓN
",$I$17)</f>
        <v xml:space="preserve">PUNTO DE CALIBRACIÓN
</v>
      </c>
      <c r="B107" s="50"/>
      <c r="C107" s="51" t="str">
        <f>+CONCATENATE("VALORES DE REFERENCIA","            ",$I$17)</f>
        <v xml:space="preserve">VALORES DE REFERENCIA            </v>
      </c>
      <c r="D107" s="51"/>
      <c r="E107" s="51"/>
      <c r="F107" s="51" t="str">
        <f>+CONCATENATE("VALORES EQUIPO BAJO PRUEBA","                 ",$I$17)</f>
        <v xml:space="preserve">VALORES EQUIPO BAJO PRUEBA                 </v>
      </c>
      <c r="G107" s="51"/>
      <c r="H107" s="51"/>
      <c r="I107" s="51" t="str">
        <f>+CONCATENATE("ERROR","                   ",$I$17)</f>
        <v xml:space="preserve">ERROR                   </v>
      </c>
      <c r="J107" s="51"/>
      <c r="K107" s="51" t="str">
        <f>+CONCATENATE("INCERTIDUMBRE","                     ",$I$17)</f>
        <v xml:space="preserve">INCERTIDUMBRE                     </v>
      </c>
      <c r="L107" s="51"/>
      <c r="M107" s="51" t="str">
        <f>+CONCATENATE("EMP / TOLERANCIA",$I$17)</f>
        <v>EMP / TOLERANCIA</v>
      </c>
      <c r="N107" s="51"/>
      <c r="O107" s="51" t="str">
        <f>+CONCATENATE("DESVIACIÓN","                   ",$I$17)</f>
        <v xml:space="preserve">DESVIACIÓN                   </v>
      </c>
      <c r="P107" s="51"/>
      <c r="Q107" s="51" t="str">
        <f>+CONCATENATE("DERIVA","                  ",$I$17,"/","mes")</f>
        <v>DERIVA                  /mes</v>
      </c>
      <c r="R107" s="51"/>
      <c r="S107" s="52" t="s">
        <v>15</v>
      </c>
      <c r="T107" s="53">
        <f>COUNTIF(AG108:AH138,"&gt;0")</f>
        <v>0</v>
      </c>
      <c r="U107" s="50" t="str">
        <f>+CONCATENATE("PUNTO DE CALIBRACIÓN
",$I$17)</f>
        <v xml:space="preserve">PUNTO DE CALIBRACIÓN
</v>
      </c>
      <c r="V107" s="50"/>
      <c r="W107" s="51" t="str">
        <f>+CONCATENATE("VALORES DE REFERENCIA","            ",$I$17)</f>
        <v xml:space="preserve">VALORES DE REFERENCIA            </v>
      </c>
      <c r="X107" s="51"/>
      <c r="Y107" s="51"/>
      <c r="Z107" s="51" t="str">
        <f>+CONCATENATE("VALORES EQUIPO BAJO PRUEBA","                 ",$I$17)</f>
        <v xml:space="preserve">VALORES EQUIPO BAJO PRUEBA                 </v>
      </c>
      <c r="AA107" s="51"/>
      <c r="AB107" s="51"/>
      <c r="AC107" s="51" t="str">
        <f>+CONCATENATE("ERROR","                   ",$I$17)</f>
        <v xml:space="preserve">ERROR                   </v>
      </c>
      <c r="AD107" s="51"/>
      <c r="AE107" s="51" t="str">
        <f>+CONCATENATE("INCERTIDUMBRE","                     ",$I$17)</f>
        <v xml:space="preserve">INCERTIDUMBRE                     </v>
      </c>
      <c r="AF107" s="51"/>
      <c r="AG107" s="51" t="str">
        <f>+CONCATENATE("EMP / TOLERANCIA",$I$17)</f>
        <v>EMP / TOLERANCIA</v>
      </c>
      <c r="AH107" s="51"/>
      <c r="AI107" s="51" t="str">
        <f>+CONCATENATE("DESVIACIÓN","                   ",$I$17)</f>
        <v xml:space="preserve">DESVIACIÓN                   </v>
      </c>
      <c r="AJ107" s="51"/>
      <c r="AK107" s="51" t="str">
        <f>+CONCATENATE("DERIVA","                  ",$I$17,"/","mes")</f>
        <v>DERIVA                  /mes</v>
      </c>
      <c r="AL107" s="51"/>
      <c r="AM107" s="52" t="s">
        <v>15</v>
      </c>
      <c r="AN107" s="123"/>
      <c r="AO107" s="106"/>
      <c r="AP107" s="106"/>
      <c r="AQ107" s="124"/>
      <c r="AR107" s="125"/>
      <c r="AS107" s="126"/>
      <c r="AT107" s="152" t="s">
        <v>23</v>
      </c>
      <c r="AU107" s="153" t="e">
        <f>(SUM(Z108:AB137)-AU106*SUM(W108:Y137))/(COUNT(W108:Y137))</f>
        <v>#DIV/0!</v>
      </c>
      <c r="AV107" s="154"/>
      <c r="AW107" s="124"/>
      <c r="AX107" s="125"/>
      <c r="AY107" s="124"/>
      <c r="AZ107" s="126"/>
      <c r="BA107" s="124"/>
      <c r="BB107" s="126"/>
      <c r="BC107" s="124"/>
      <c r="BD107" s="126"/>
      <c r="BE107" s="106"/>
      <c r="BF107" s="167"/>
      <c r="BG107" s="167"/>
      <c r="BH107" s="106"/>
      <c r="BI107" s="106"/>
      <c r="BJ107" s="124"/>
      <c r="BK107" s="125"/>
      <c r="BL107" s="126"/>
      <c r="BM107" s="152" t="s">
        <v>23</v>
      </c>
      <c r="BN107" s="153" t="e">
        <f>(SUM(F74:H103)-BN106*SUM(C74:E103))/(COUNT(C74:E103))</f>
        <v>#DIV/0!</v>
      </c>
      <c r="BO107" s="154"/>
      <c r="BP107" s="124"/>
      <c r="BQ107" s="125"/>
      <c r="BR107" s="51"/>
      <c r="BS107" s="51"/>
      <c r="BT107" s="124"/>
      <c r="BU107" s="126"/>
      <c r="BV107" s="124"/>
      <c r="BW107" s="126"/>
      <c r="BX107" s="106"/>
      <c r="BY107" s="167"/>
      <c r="BZ107" s="167"/>
      <c r="CA107" s="167"/>
      <c r="CB107" s="177" t="s">
        <v>24</v>
      </c>
      <c r="CC107" s="177" t="s">
        <v>25</v>
      </c>
      <c r="CD107" s="177" t="s">
        <v>24</v>
      </c>
      <c r="CE107" s="177" t="s">
        <v>25</v>
      </c>
      <c r="CF107" s="159"/>
      <c r="CG107" s="167"/>
      <c r="CH107" s="167"/>
      <c r="CI107" s="167"/>
      <c r="CJ107" s="167"/>
      <c r="CK107" s="167"/>
      <c r="CL107" s="167"/>
      <c r="CM107" s="167"/>
      <c r="CN107" s="167"/>
      <c r="CO107" s="167"/>
      <c r="CP107" s="167"/>
      <c r="CQ107" s="167"/>
      <c r="CR107" s="167"/>
      <c r="CS107" s="167"/>
      <c r="CT107" s="167"/>
      <c r="CU107" s="167"/>
      <c r="CV107" s="167"/>
      <c r="CW107" s="167"/>
    </row>
    <row r="108" spans="1:101" s="168" customFormat="1" ht="18" customHeight="1" x14ac:dyDescent="0.2">
      <c r="A108" s="127" t="str">
        <f>IF(ISBLANK(U108),"",IF(AND($R$105=$D$105,$L$105=$T$6),AO108,U108))</f>
        <v/>
      </c>
      <c r="B108" s="128"/>
      <c r="C108" s="129" t="str">
        <f t="shared" ref="C108:C137" si="43">IF(ISBLANK(W108),"",IF(AND($R$105=$D$105,$L$105=$T$6),AQ108,W108))</f>
        <v/>
      </c>
      <c r="D108" s="130"/>
      <c r="E108" s="131"/>
      <c r="F108" s="129" t="str">
        <f t="shared" ref="F108:F137" si="44">IF(ISBLANK(Z108),"",IF(AND($R$105=$D$105,$L$105=$T$6),AT108,Z108))</f>
        <v/>
      </c>
      <c r="G108" s="130"/>
      <c r="H108" s="131"/>
      <c r="I108" s="132" t="str">
        <f>IFERROR(IF(AND($R$105=$D$105,$L$105=$T$6),AW108,AC108),"-")</f>
        <v>-</v>
      </c>
      <c r="J108" s="133"/>
      <c r="K108" s="134" t="str">
        <f>IF(ISBLANK(W108),"",AE108)</f>
        <v/>
      </c>
      <c r="L108" s="135"/>
      <c r="M108" s="134" t="str">
        <f>IF(ISBLANK(AG108),"",AG108)</f>
        <v/>
      </c>
      <c r="N108" s="135"/>
      <c r="O108" s="136" t="str">
        <f>IFERROR(IF(AND($L$105=$T$6,$R$105=$D$105),BA108,IF(AND($L$105=$T$6,$R$105=$D$71),BT108,AI108)),"-")</f>
        <v>-</v>
      </c>
      <c r="P108" s="136"/>
      <c r="Q108" s="136" t="str">
        <f>IFERROR(IF(AND($L$105=$T$6,$R$105=$D$105),BC108,IF(AND($L$105=$T$6,$R$105=$D$71),BV108,AK108)),"-")</f>
        <v>-</v>
      </c>
      <c r="R108" s="136"/>
      <c r="S108" s="137" t="str">
        <f>IFERROR(IF(AND($L$105=$T$6,$R$105=$D$105),BE108,IF(AND($L$105=$T$6,$R$105=$D$71),BX108,AM108)),"-")</f>
        <v>-</v>
      </c>
      <c r="T108" s="72"/>
      <c r="U108" s="58"/>
      <c r="V108" s="59"/>
      <c r="W108" s="60"/>
      <c r="X108" s="61"/>
      <c r="Y108" s="62"/>
      <c r="Z108" s="60"/>
      <c r="AA108" s="61"/>
      <c r="AB108" s="62"/>
      <c r="AC108" s="136" t="str">
        <f>IF(OR(ISBLANK(W108),ISBLANK(Z108)),"",(Z108-W108))</f>
        <v/>
      </c>
      <c r="AD108" s="136"/>
      <c r="AE108" s="65"/>
      <c r="AF108" s="66"/>
      <c r="AG108" s="65"/>
      <c r="AH108" s="66"/>
      <c r="AI108" s="138" t="e">
        <f t="shared" ref="AI108:AI137" si="45">ABS(AC108-I74)</f>
        <v>#VALUE!</v>
      </c>
      <c r="AJ108" s="139"/>
      <c r="AK108" s="138" t="e">
        <f t="shared" ref="AK108:AK137" si="46">AI108/(YEARFRAC($D$105,$D$71,"3")*12)</f>
        <v>#VALUE!</v>
      </c>
      <c r="AL108" s="139"/>
      <c r="AM108" s="140" t="e">
        <f t="shared" ref="AM108:AM137" si="47">AG108/AK108</f>
        <v>#VALUE!</v>
      </c>
      <c r="AN108" s="141"/>
      <c r="AO108" s="142" t="str">
        <f>A74</f>
        <v/>
      </c>
      <c r="AP108" s="143"/>
      <c r="AQ108" s="144" t="str">
        <f>C74</f>
        <v/>
      </c>
      <c r="AR108" s="145"/>
      <c r="AS108" s="146"/>
      <c r="AT108" s="144" t="e">
        <f t="shared" ref="AT108:AT137" si="48">AQ108*$AU$106+$AU$107</f>
        <v>#VALUE!</v>
      </c>
      <c r="AU108" s="145"/>
      <c r="AV108" s="146"/>
      <c r="AW108" s="136" t="e">
        <f>IF(OR(ISBLANK(C74),ISBLANK(F74)),"",(AT108-AQ108))</f>
        <v>#VALUE!</v>
      </c>
      <c r="AX108" s="136"/>
      <c r="AY108" s="147" t="str">
        <f>M74</f>
        <v/>
      </c>
      <c r="AZ108" s="148"/>
      <c r="BA108" s="138" t="e">
        <f>ABS(AW108-I74)</f>
        <v>#VALUE!</v>
      </c>
      <c r="BB108" s="139"/>
      <c r="BC108" s="138" t="e">
        <f t="shared" ref="BC108:BC137" si="49">BA108/(YEARFRAC($D$105,$D$71,"3")*12)</f>
        <v>#VALUE!</v>
      </c>
      <c r="BD108" s="139"/>
      <c r="BE108" s="149" t="e">
        <f>AY108/BC108</f>
        <v>#VALUE!</v>
      </c>
      <c r="BF108" s="167"/>
      <c r="BG108" s="167"/>
      <c r="BH108" s="142">
        <f>U108</f>
        <v>0</v>
      </c>
      <c r="BI108" s="143"/>
      <c r="BJ108" s="144">
        <f>W108</f>
        <v>0</v>
      </c>
      <c r="BK108" s="145"/>
      <c r="BL108" s="146"/>
      <c r="BM108" s="144" t="e">
        <f t="shared" ref="BM108:BM137" si="50">BJ108*$BN$106+$BN$107</f>
        <v>#DIV/0!</v>
      </c>
      <c r="BN108" s="145"/>
      <c r="BO108" s="146"/>
      <c r="BP108" s="136" t="e">
        <f>IF(OR(ISBLANK(BJ108),ISBLANK(BM108)),"",(BM108-BJ108))</f>
        <v>#DIV/0!</v>
      </c>
      <c r="BQ108" s="136"/>
      <c r="BR108" s="147">
        <f>AG108</f>
        <v>0</v>
      </c>
      <c r="BS108" s="148"/>
      <c r="BT108" s="138" t="e">
        <f>ABS(AC108-BP108)</f>
        <v>#VALUE!</v>
      </c>
      <c r="BU108" s="139"/>
      <c r="BV108" s="138" t="e">
        <f t="shared" ref="BV108:BV137" si="51">BT108/(YEARFRAC($D$105,$D$71,"3")*12)</f>
        <v>#VALUE!</v>
      </c>
      <c r="BW108" s="139"/>
      <c r="BX108" s="149" t="e">
        <f>BR108/BV108</f>
        <v>#VALUE!</v>
      </c>
      <c r="BY108" s="167"/>
      <c r="BZ108" s="167"/>
      <c r="CA108" s="167"/>
      <c r="CB108" s="178">
        <f>IF(OR(ISBLANK(W108),ISBLANK(Z108)),0,W108*Z108)</f>
        <v>0</v>
      </c>
      <c r="CC108" s="178">
        <f>IF(ISBLANK(W108),0,W108^2)</f>
        <v>0</v>
      </c>
      <c r="CD108" s="178">
        <f>IF(OR(C74="",F74=""),0,C74*F74)</f>
        <v>0</v>
      </c>
      <c r="CE108" s="178">
        <f>IF(W108="",0,C74^2)</f>
        <v>0</v>
      </c>
      <c r="CF108" s="159"/>
      <c r="CG108" s="167"/>
      <c r="CH108" s="167"/>
      <c r="CI108" s="167"/>
      <c r="CJ108" s="167"/>
      <c r="CK108" s="167"/>
      <c r="CL108" s="167"/>
      <c r="CM108" s="167"/>
      <c r="CN108" s="167"/>
      <c r="CO108" s="167"/>
      <c r="CP108" s="167"/>
      <c r="CQ108" s="167"/>
      <c r="CR108" s="167"/>
      <c r="CS108" s="167"/>
      <c r="CT108" s="167"/>
      <c r="CU108" s="167"/>
      <c r="CV108" s="167"/>
      <c r="CW108" s="167"/>
    </row>
    <row r="109" spans="1:101" s="168" customFormat="1" ht="18" customHeight="1" x14ac:dyDescent="0.2">
      <c r="A109" s="127" t="str">
        <f t="shared" ref="A109:A137" si="52">IF(ISBLANK(U109),A108,IF(AND($R$105=$D$105,$L$105=$T$6),AO109,U109))</f>
        <v/>
      </c>
      <c r="B109" s="128"/>
      <c r="C109" s="129" t="str">
        <f t="shared" si="43"/>
        <v/>
      </c>
      <c r="D109" s="130"/>
      <c r="E109" s="131"/>
      <c r="F109" s="129" t="str">
        <f t="shared" si="44"/>
        <v/>
      </c>
      <c r="G109" s="130"/>
      <c r="H109" s="131"/>
      <c r="I109" s="132" t="str">
        <f t="shared" ref="I109:I137" si="53">IFERROR(IF(AND($R$105=$D$105,$L$105=$T$6),AW109,AC109),"-")</f>
        <v>-</v>
      </c>
      <c r="J109" s="133"/>
      <c r="K109" s="134" t="str">
        <f t="shared" ref="K109:K137" si="54">IF(ISBLANK(W109),"",AE109)</f>
        <v/>
      </c>
      <c r="L109" s="135"/>
      <c r="M109" s="134" t="str">
        <f t="shared" ref="M109:M137" si="55">IF(ISBLANK(AG109),"",AG109)</f>
        <v/>
      </c>
      <c r="N109" s="135"/>
      <c r="O109" s="136" t="str">
        <f t="shared" ref="O109:O137" si="56">IFERROR(IF(AND($L$105=$T$6,$R$105=$D$105),BA109,IF(AND($L$105=$T$6,$R$105=$D$71),BT109,AI109)),"-")</f>
        <v>-</v>
      </c>
      <c r="P109" s="136"/>
      <c r="Q109" s="136" t="str">
        <f t="shared" ref="Q109:Q137" si="57">IFERROR(IF(AND($L$105=$T$6,$R$105=$D$105),BC109,IF(AND($L$105=$T$6,$R$105=$D$71),BV109,AK109)),"-")</f>
        <v>-</v>
      </c>
      <c r="R109" s="136"/>
      <c r="S109" s="137" t="str">
        <f t="shared" ref="S109:S137" si="58">IFERROR(IF(AND($L$105=$T$6,$R$105=$D$105),BE109,IF(AND($L$105=$T$6,$R$105=$D$71),BX109,AM109)),"-")</f>
        <v>-</v>
      </c>
      <c r="T109" s="86"/>
      <c r="U109" s="58"/>
      <c r="V109" s="59"/>
      <c r="W109" s="60"/>
      <c r="X109" s="61"/>
      <c r="Y109" s="62"/>
      <c r="Z109" s="60"/>
      <c r="AA109" s="61"/>
      <c r="AB109" s="62"/>
      <c r="AC109" s="136" t="str">
        <f>IF(OR(ISBLANK(W109),ISBLANK(Z109)),AC108,(Z109-W109))</f>
        <v/>
      </c>
      <c r="AD109" s="136"/>
      <c r="AE109" s="65"/>
      <c r="AF109" s="66"/>
      <c r="AG109" s="65"/>
      <c r="AH109" s="66"/>
      <c r="AI109" s="138" t="e">
        <f t="shared" si="45"/>
        <v>#VALUE!</v>
      </c>
      <c r="AJ109" s="139"/>
      <c r="AK109" s="138" t="e">
        <f t="shared" si="46"/>
        <v>#VALUE!</v>
      </c>
      <c r="AL109" s="139"/>
      <c r="AM109" s="140" t="e">
        <f t="shared" si="47"/>
        <v>#VALUE!</v>
      </c>
      <c r="AN109" s="141"/>
      <c r="AO109" s="142" t="str">
        <f t="shared" ref="AO109:AO137" si="59">A75</f>
        <v/>
      </c>
      <c r="AP109" s="143"/>
      <c r="AQ109" s="144" t="str">
        <f t="shared" ref="AQ109:AQ137" si="60">C75</f>
        <v/>
      </c>
      <c r="AR109" s="145"/>
      <c r="AS109" s="146"/>
      <c r="AT109" s="144" t="e">
        <f t="shared" si="48"/>
        <v>#VALUE!</v>
      </c>
      <c r="AU109" s="145"/>
      <c r="AV109" s="146"/>
      <c r="AW109" s="136" t="e">
        <f>IF(OR(ISBLANK(C75),ISBLANK(F75)),AW108,(AT109-AQ109))</f>
        <v>#VALUE!</v>
      </c>
      <c r="AX109" s="136"/>
      <c r="AY109" s="147" t="str">
        <f t="shared" ref="AY109:AY137" si="61">M75</f>
        <v/>
      </c>
      <c r="AZ109" s="148"/>
      <c r="BA109" s="138" t="e">
        <f t="shared" ref="BA109:BA137" si="62">ABS(AW109-I75)</f>
        <v>#VALUE!</v>
      </c>
      <c r="BB109" s="139"/>
      <c r="BC109" s="138" t="e">
        <f t="shared" si="49"/>
        <v>#VALUE!</v>
      </c>
      <c r="BD109" s="139"/>
      <c r="BE109" s="149" t="e">
        <f t="shared" ref="BE109:BE137" si="63">AY109/BC109</f>
        <v>#VALUE!</v>
      </c>
      <c r="BF109" s="167"/>
      <c r="BG109" s="167"/>
      <c r="BH109" s="142">
        <f t="shared" ref="BH109:BH137" si="64">U109</f>
        <v>0</v>
      </c>
      <c r="BI109" s="143"/>
      <c r="BJ109" s="144">
        <f t="shared" ref="BJ109" si="65">W109</f>
        <v>0</v>
      </c>
      <c r="BK109" s="145"/>
      <c r="BL109" s="146"/>
      <c r="BM109" s="144" t="e">
        <f t="shared" si="50"/>
        <v>#DIV/0!</v>
      </c>
      <c r="BN109" s="145"/>
      <c r="BO109" s="146"/>
      <c r="BP109" s="136" t="e">
        <f t="shared" ref="BP109:BP137" si="66">IF(OR(ISBLANK(BJ109),ISBLANK(BM109)),"",(BM109-BJ109))</f>
        <v>#DIV/0!</v>
      </c>
      <c r="BQ109" s="136"/>
      <c r="BR109" s="147">
        <f t="shared" ref="BR109:BR137" si="67">AG109</f>
        <v>0</v>
      </c>
      <c r="BS109" s="148"/>
      <c r="BT109" s="138" t="e">
        <f>ABS(AC109-BP109)</f>
        <v>#VALUE!</v>
      </c>
      <c r="BU109" s="139"/>
      <c r="BV109" s="138" t="e">
        <f t="shared" si="51"/>
        <v>#VALUE!</v>
      </c>
      <c r="BW109" s="139"/>
      <c r="BX109" s="149" t="e">
        <f t="shared" ref="BX109:BX118" si="68">BR109/BV109</f>
        <v>#VALUE!</v>
      </c>
      <c r="BY109" s="167"/>
      <c r="BZ109" s="167"/>
      <c r="CA109" s="167"/>
      <c r="CB109" s="178">
        <f t="shared" ref="CB109:CB137" si="69">IF(OR(ISBLANK(W109),ISBLANK(Z109)),0,W109*Z109)</f>
        <v>0</v>
      </c>
      <c r="CC109" s="178">
        <f t="shared" ref="CC109:CC137" si="70">IF(ISBLANK(W109),0,W109^2)</f>
        <v>0</v>
      </c>
      <c r="CD109" s="178">
        <f t="shared" ref="CD109:CD137" si="71">IF(OR(C75="",F75=""),0,C75*F75)</f>
        <v>0</v>
      </c>
      <c r="CE109" s="178">
        <f t="shared" ref="CE109:CE137" si="72">IF(W109="",0,C75^2)</f>
        <v>0</v>
      </c>
      <c r="CF109" s="159"/>
      <c r="CG109" s="167"/>
      <c r="CH109" s="167"/>
      <c r="CI109" s="167"/>
      <c r="CJ109" s="167"/>
      <c r="CK109" s="167"/>
      <c r="CL109" s="167"/>
      <c r="CM109" s="167"/>
      <c r="CN109" s="167"/>
      <c r="CO109" s="167"/>
      <c r="CP109" s="167"/>
      <c r="CQ109" s="167"/>
      <c r="CR109" s="167"/>
      <c r="CS109" s="167"/>
      <c r="CT109" s="167"/>
      <c r="CU109" s="167"/>
      <c r="CV109" s="167"/>
      <c r="CW109" s="167"/>
    </row>
    <row r="110" spans="1:101" s="168" customFormat="1" ht="18" customHeight="1" x14ac:dyDescent="0.2">
      <c r="A110" s="127" t="str">
        <f t="shared" si="52"/>
        <v/>
      </c>
      <c r="B110" s="128"/>
      <c r="C110" s="129" t="str">
        <f t="shared" si="43"/>
        <v/>
      </c>
      <c r="D110" s="130"/>
      <c r="E110" s="131"/>
      <c r="F110" s="129" t="str">
        <f t="shared" si="44"/>
        <v/>
      </c>
      <c r="G110" s="130"/>
      <c r="H110" s="131"/>
      <c r="I110" s="132" t="str">
        <f t="shared" si="53"/>
        <v>-</v>
      </c>
      <c r="J110" s="133"/>
      <c r="K110" s="134" t="str">
        <f t="shared" si="54"/>
        <v/>
      </c>
      <c r="L110" s="135"/>
      <c r="M110" s="134" t="str">
        <f t="shared" si="55"/>
        <v/>
      </c>
      <c r="N110" s="135"/>
      <c r="O110" s="136" t="str">
        <f t="shared" si="56"/>
        <v>-</v>
      </c>
      <c r="P110" s="136"/>
      <c r="Q110" s="136" t="str">
        <f t="shared" si="57"/>
        <v>-</v>
      </c>
      <c r="R110" s="136"/>
      <c r="S110" s="137" t="str">
        <f t="shared" si="58"/>
        <v>-</v>
      </c>
      <c r="T110" s="86"/>
      <c r="U110" s="58"/>
      <c r="V110" s="59"/>
      <c r="W110" s="60"/>
      <c r="X110" s="61"/>
      <c r="Y110" s="62"/>
      <c r="Z110" s="60"/>
      <c r="AA110" s="61"/>
      <c r="AB110" s="62"/>
      <c r="AC110" s="136" t="str">
        <f t="shared" ref="AC110:AC137" si="73">IF(OR(ISBLANK(W110),ISBLANK(Z110)),AC109,(Z110-W110))</f>
        <v/>
      </c>
      <c r="AD110" s="136"/>
      <c r="AE110" s="65"/>
      <c r="AF110" s="66"/>
      <c r="AG110" s="65"/>
      <c r="AH110" s="66"/>
      <c r="AI110" s="138" t="e">
        <f t="shared" si="45"/>
        <v>#VALUE!</v>
      </c>
      <c r="AJ110" s="139"/>
      <c r="AK110" s="138" t="e">
        <f t="shared" si="46"/>
        <v>#VALUE!</v>
      </c>
      <c r="AL110" s="139"/>
      <c r="AM110" s="140" t="e">
        <f t="shared" si="47"/>
        <v>#VALUE!</v>
      </c>
      <c r="AN110" s="141"/>
      <c r="AO110" s="142" t="str">
        <f t="shared" si="59"/>
        <v/>
      </c>
      <c r="AP110" s="143"/>
      <c r="AQ110" s="144" t="str">
        <f t="shared" si="60"/>
        <v/>
      </c>
      <c r="AR110" s="145"/>
      <c r="AS110" s="146"/>
      <c r="AT110" s="144" t="e">
        <f t="shared" si="48"/>
        <v>#VALUE!</v>
      </c>
      <c r="AU110" s="145"/>
      <c r="AV110" s="146"/>
      <c r="AW110" s="136" t="e">
        <f t="shared" ref="AW110:AW137" si="74">IF(OR(ISBLANK(C76),ISBLANK(F76)),AW109,(AT110-AQ110))</f>
        <v>#VALUE!</v>
      </c>
      <c r="AX110" s="136"/>
      <c r="AY110" s="147" t="str">
        <f t="shared" si="61"/>
        <v/>
      </c>
      <c r="AZ110" s="148"/>
      <c r="BA110" s="138" t="e">
        <f t="shared" si="62"/>
        <v>#VALUE!</v>
      </c>
      <c r="BB110" s="139"/>
      <c r="BC110" s="138" t="e">
        <f t="shared" si="49"/>
        <v>#VALUE!</v>
      </c>
      <c r="BD110" s="139"/>
      <c r="BE110" s="149" t="e">
        <f t="shared" si="63"/>
        <v>#VALUE!</v>
      </c>
      <c r="BF110" s="167"/>
      <c r="BG110" s="167"/>
      <c r="BH110" s="142">
        <f t="shared" si="64"/>
        <v>0</v>
      </c>
      <c r="BI110" s="143"/>
      <c r="BJ110" s="144">
        <f>W110</f>
        <v>0</v>
      </c>
      <c r="BK110" s="145"/>
      <c r="BL110" s="146"/>
      <c r="BM110" s="144" t="e">
        <f t="shared" si="50"/>
        <v>#DIV/0!</v>
      </c>
      <c r="BN110" s="145"/>
      <c r="BO110" s="146"/>
      <c r="BP110" s="136" t="e">
        <f t="shared" si="66"/>
        <v>#DIV/0!</v>
      </c>
      <c r="BQ110" s="136"/>
      <c r="BR110" s="147">
        <f t="shared" si="67"/>
        <v>0</v>
      </c>
      <c r="BS110" s="148"/>
      <c r="BT110" s="138" t="e">
        <f t="shared" ref="BT110:BT137" si="75">ABS(AC110-BP110)</f>
        <v>#VALUE!</v>
      </c>
      <c r="BU110" s="139"/>
      <c r="BV110" s="138" t="e">
        <f t="shared" si="51"/>
        <v>#VALUE!</v>
      </c>
      <c r="BW110" s="139"/>
      <c r="BX110" s="149" t="e">
        <f t="shared" si="68"/>
        <v>#VALUE!</v>
      </c>
      <c r="BY110" s="167"/>
      <c r="BZ110" s="167"/>
      <c r="CA110" s="167"/>
      <c r="CB110" s="178">
        <f t="shared" si="69"/>
        <v>0</v>
      </c>
      <c r="CC110" s="178">
        <f t="shared" si="70"/>
        <v>0</v>
      </c>
      <c r="CD110" s="178">
        <f t="shared" si="71"/>
        <v>0</v>
      </c>
      <c r="CE110" s="178">
        <f t="shared" si="72"/>
        <v>0</v>
      </c>
      <c r="CF110" s="159"/>
      <c r="CG110" s="167"/>
      <c r="CH110" s="167"/>
      <c r="CI110" s="167"/>
      <c r="CJ110" s="167"/>
      <c r="CK110" s="167"/>
      <c r="CL110" s="167"/>
      <c r="CM110" s="167"/>
      <c r="CN110" s="167"/>
      <c r="CO110" s="167"/>
      <c r="CP110" s="167"/>
      <c r="CQ110" s="167"/>
      <c r="CR110" s="167"/>
      <c r="CS110" s="167"/>
      <c r="CT110" s="167"/>
      <c r="CU110" s="167"/>
      <c r="CV110" s="167"/>
      <c r="CW110" s="167"/>
    </row>
    <row r="111" spans="1:101" s="168" customFormat="1" ht="18" customHeight="1" x14ac:dyDescent="0.2">
      <c r="A111" s="127" t="str">
        <f t="shared" si="52"/>
        <v/>
      </c>
      <c r="B111" s="128"/>
      <c r="C111" s="129" t="str">
        <f t="shared" si="43"/>
        <v/>
      </c>
      <c r="D111" s="130"/>
      <c r="E111" s="131"/>
      <c r="F111" s="129" t="str">
        <f t="shared" si="44"/>
        <v/>
      </c>
      <c r="G111" s="130"/>
      <c r="H111" s="131"/>
      <c r="I111" s="132" t="str">
        <f t="shared" si="53"/>
        <v>-</v>
      </c>
      <c r="J111" s="133"/>
      <c r="K111" s="134" t="str">
        <f t="shared" si="54"/>
        <v/>
      </c>
      <c r="L111" s="135"/>
      <c r="M111" s="134" t="str">
        <f t="shared" si="55"/>
        <v/>
      </c>
      <c r="N111" s="135"/>
      <c r="O111" s="136" t="str">
        <f t="shared" si="56"/>
        <v>-</v>
      </c>
      <c r="P111" s="136"/>
      <c r="Q111" s="136" t="str">
        <f t="shared" si="57"/>
        <v>-</v>
      </c>
      <c r="R111" s="136"/>
      <c r="S111" s="137" t="str">
        <f t="shared" si="58"/>
        <v>-</v>
      </c>
      <c r="T111" s="86"/>
      <c r="U111" s="58"/>
      <c r="V111" s="59"/>
      <c r="W111" s="60"/>
      <c r="X111" s="61"/>
      <c r="Y111" s="62"/>
      <c r="Z111" s="60"/>
      <c r="AA111" s="61"/>
      <c r="AB111" s="62"/>
      <c r="AC111" s="136" t="str">
        <f t="shared" si="73"/>
        <v/>
      </c>
      <c r="AD111" s="136"/>
      <c r="AE111" s="65"/>
      <c r="AF111" s="66"/>
      <c r="AG111" s="65"/>
      <c r="AH111" s="66"/>
      <c r="AI111" s="138" t="e">
        <f t="shared" si="45"/>
        <v>#VALUE!</v>
      </c>
      <c r="AJ111" s="139"/>
      <c r="AK111" s="138" t="e">
        <f t="shared" si="46"/>
        <v>#VALUE!</v>
      </c>
      <c r="AL111" s="139"/>
      <c r="AM111" s="140" t="e">
        <f t="shared" si="47"/>
        <v>#VALUE!</v>
      </c>
      <c r="AN111" s="141"/>
      <c r="AO111" s="142" t="str">
        <f t="shared" si="59"/>
        <v/>
      </c>
      <c r="AP111" s="143"/>
      <c r="AQ111" s="144" t="str">
        <f t="shared" si="60"/>
        <v/>
      </c>
      <c r="AR111" s="145"/>
      <c r="AS111" s="146"/>
      <c r="AT111" s="144" t="e">
        <f t="shared" si="48"/>
        <v>#VALUE!</v>
      </c>
      <c r="AU111" s="145"/>
      <c r="AV111" s="146"/>
      <c r="AW111" s="136" t="e">
        <f t="shared" si="74"/>
        <v>#VALUE!</v>
      </c>
      <c r="AX111" s="136"/>
      <c r="AY111" s="147" t="str">
        <f t="shared" si="61"/>
        <v/>
      </c>
      <c r="AZ111" s="148"/>
      <c r="BA111" s="138" t="e">
        <f t="shared" si="62"/>
        <v>#VALUE!</v>
      </c>
      <c r="BB111" s="139"/>
      <c r="BC111" s="138" t="e">
        <f t="shared" si="49"/>
        <v>#VALUE!</v>
      </c>
      <c r="BD111" s="139"/>
      <c r="BE111" s="149" t="e">
        <f t="shared" si="63"/>
        <v>#VALUE!</v>
      </c>
      <c r="BF111" s="167"/>
      <c r="BG111" s="167"/>
      <c r="BH111" s="142">
        <f t="shared" si="64"/>
        <v>0</v>
      </c>
      <c r="BI111" s="143"/>
      <c r="BJ111" s="144">
        <f t="shared" ref="BJ111:BJ137" si="76">W111</f>
        <v>0</v>
      </c>
      <c r="BK111" s="145"/>
      <c r="BL111" s="146"/>
      <c r="BM111" s="144" t="e">
        <f t="shared" si="50"/>
        <v>#DIV/0!</v>
      </c>
      <c r="BN111" s="145"/>
      <c r="BO111" s="146"/>
      <c r="BP111" s="136" t="e">
        <f t="shared" si="66"/>
        <v>#DIV/0!</v>
      </c>
      <c r="BQ111" s="136"/>
      <c r="BR111" s="147">
        <f t="shared" si="67"/>
        <v>0</v>
      </c>
      <c r="BS111" s="148"/>
      <c r="BT111" s="138" t="e">
        <f t="shared" si="75"/>
        <v>#VALUE!</v>
      </c>
      <c r="BU111" s="139"/>
      <c r="BV111" s="138" t="e">
        <f t="shared" si="51"/>
        <v>#VALUE!</v>
      </c>
      <c r="BW111" s="139"/>
      <c r="BX111" s="149" t="e">
        <f t="shared" si="68"/>
        <v>#VALUE!</v>
      </c>
      <c r="BY111" s="167"/>
      <c r="BZ111" s="167"/>
      <c r="CA111" s="167"/>
      <c r="CB111" s="178">
        <f t="shared" si="69"/>
        <v>0</v>
      </c>
      <c r="CC111" s="178">
        <f t="shared" si="70"/>
        <v>0</v>
      </c>
      <c r="CD111" s="178">
        <f t="shared" si="71"/>
        <v>0</v>
      </c>
      <c r="CE111" s="178">
        <f t="shared" si="72"/>
        <v>0</v>
      </c>
      <c r="CF111" s="159"/>
      <c r="CG111" s="167"/>
      <c r="CH111" s="167"/>
      <c r="CI111" s="167"/>
      <c r="CJ111" s="167"/>
      <c r="CK111" s="167"/>
      <c r="CL111" s="167"/>
      <c r="CM111" s="167"/>
      <c r="CN111" s="167"/>
      <c r="CO111" s="167"/>
      <c r="CP111" s="167"/>
      <c r="CQ111" s="167"/>
      <c r="CR111" s="167"/>
      <c r="CS111" s="167"/>
      <c r="CT111" s="167"/>
      <c r="CU111" s="167"/>
      <c r="CV111" s="167"/>
      <c r="CW111" s="167"/>
    </row>
    <row r="112" spans="1:101" s="168" customFormat="1" ht="18" customHeight="1" x14ac:dyDescent="0.2">
      <c r="A112" s="127" t="str">
        <f t="shared" si="52"/>
        <v/>
      </c>
      <c r="B112" s="128"/>
      <c r="C112" s="129" t="str">
        <f t="shared" si="43"/>
        <v/>
      </c>
      <c r="D112" s="130"/>
      <c r="E112" s="131"/>
      <c r="F112" s="129" t="str">
        <f t="shared" si="44"/>
        <v/>
      </c>
      <c r="G112" s="130"/>
      <c r="H112" s="131"/>
      <c r="I112" s="132" t="str">
        <f t="shared" si="53"/>
        <v>-</v>
      </c>
      <c r="J112" s="133"/>
      <c r="K112" s="134" t="str">
        <f t="shared" si="54"/>
        <v/>
      </c>
      <c r="L112" s="135"/>
      <c r="M112" s="134" t="str">
        <f t="shared" si="55"/>
        <v/>
      </c>
      <c r="N112" s="135"/>
      <c r="O112" s="136" t="str">
        <f t="shared" si="56"/>
        <v>-</v>
      </c>
      <c r="P112" s="136"/>
      <c r="Q112" s="136" t="str">
        <f t="shared" si="57"/>
        <v>-</v>
      </c>
      <c r="R112" s="136"/>
      <c r="S112" s="137" t="str">
        <f t="shared" si="58"/>
        <v>-</v>
      </c>
      <c r="T112" s="86"/>
      <c r="U112" s="58"/>
      <c r="V112" s="59"/>
      <c r="W112" s="60"/>
      <c r="X112" s="61"/>
      <c r="Y112" s="62"/>
      <c r="Z112" s="60"/>
      <c r="AA112" s="61"/>
      <c r="AB112" s="62"/>
      <c r="AC112" s="136" t="str">
        <f t="shared" si="73"/>
        <v/>
      </c>
      <c r="AD112" s="136"/>
      <c r="AE112" s="65"/>
      <c r="AF112" s="66"/>
      <c r="AG112" s="65"/>
      <c r="AH112" s="66"/>
      <c r="AI112" s="138" t="e">
        <f t="shared" si="45"/>
        <v>#VALUE!</v>
      </c>
      <c r="AJ112" s="139"/>
      <c r="AK112" s="138" t="e">
        <f t="shared" si="46"/>
        <v>#VALUE!</v>
      </c>
      <c r="AL112" s="139"/>
      <c r="AM112" s="140" t="e">
        <f t="shared" si="47"/>
        <v>#VALUE!</v>
      </c>
      <c r="AN112" s="141"/>
      <c r="AO112" s="142" t="str">
        <f t="shared" si="59"/>
        <v/>
      </c>
      <c r="AP112" s="143"/>
      <c r="AQ112" s="144" t="str">
        <f t="shared" si="60"/>
        <v/>
      </c>
      <c r="AR112" s="145"/>
      <c r="AS112" s="146"/>
      <c r="AT112" s="144" t="e">
        <f t="shared" si="48"/>
        <v>#VALUE!</v>
      </c>
      <c r="AU112" s="145"/>
      <c r="AV112" s="146"/>
      <c r="AW112" s="136" t="e">
        <f t="shared" si="74"/>
        <v>#VALUE!</v>
      </c>
      <c r="AX112" s="136"/>
      <c r="AY112" s="147" t="str">
        <f t="shared" si="61"/>
        <v/>
      </c>
      <c r="AZ112" s="148"/>
      <c r="BA112" s="138" t="e">
        <f t="shared" si="62"/>
        <v>#VALUE!</v>
      </c>
      <c r="BB112" s="139"/>
      <c r="BC112" s="138" t="e">
        <f t="shared" si="49"/>
        <v>#VALUE!</v>
      </c>
      <c r="BD112" s="139"/>
      <c r="BE112" s="149" t="e">
        <f t="shared" si="63"/>
        <v>#VALUE!</v>
      </c>
      <c r="BF112" s="167"/>
      <c r="BG112" s="167"/>
      <c r="BH112" s="142">
        <f t="shared" si="64"/>
        <v>0</v>
      </c>
      <c r="BI112" s="143"/>
      <c r="BJ112" s="144">
        <f t="shared" si="76"/>
        <v>0</v>
      </c>
      <c r="BK112" s="145"/>
      <c r="BL112" s="146"/>
      <c r="BM112" s="144" t="e">
        <f t="shared" si="50"/>
        <v>#DIV/0!</v>
      </c>
      <c r="BN112" s="145"/>
      <c r="BO112" s="146"/>
      <c r="BP112" s="136" t="e">
        <f t="shared" si="66"/>
        <v>#DIV/0!</v>
      </c>
      <c r="BQ112" s="136"/>
      <c r="BR112" s="147">
        <f t="shared" si="67"/>
        <v>0</v>
      </c>
      <c r="BS112" s="148"/>
      <c r="BT112" s="138" t="e">
        <f t="shared" si="75"/>
        <v>#VALUE!</v>
      </c>
      <c r="BU112" s="139"/>
      <c r="BV112" s="138" t="e">
        <f t="shared" si="51"/>
        <v>#VALUE!</v>
      </c>
      <c r="BW112" s="139"/>
      <c r="BX112" s="149" t="e">
        <f t="shared" si="68"/>
        <v>#VALUE!</v>
      </c>
      <c r="BY112" s="167"/>
      <c r="BZ112" s="167"/>
      <c r="CA112" s="167"/>
      <c r="CB112" s="178">
        <f t="shared" si="69"/>
        <v>0</v>
      </c>
      <c r="CC112" s="178">
        <f t="shared" si="70"/>
        <v>0</v>
      </c>
      <c r="CD112" s="178">
        <f t="shared" si="71"/>
        <v>0</v>
      </c>
      <c r="CE112" s="178">
        <f t="shared" si="72"/>
        <v>0</v>
      </c>
      <c r="CF112" s="159"/>
      <c r="CG112" s="167"/>
      <c r="CH112" s="167"/>
      <c r="CI112" s="167"/>
      <c r="CJ112" s="167"/>
      <c r="CK112" s="167"/>
      <c r="CL112" s="167"/>
      <c r="CM112" s="167"/>
      <c r="CN112" s="167"/>
      <c r="CO112" s="167"/>
      <c r="CP112" s="167"/>
      <c r="CQ112" s="167"/>
      <c r="CR112" s="167"/>
      <c r="CS112" s="167"/>
      <c r="CT112" s="167"/>
      <c r="CU112" s="167"/>
      <c r="CV112" s="167"/>
      <c r="CW112" s="167"/>
    </row>
    <row r="113" spans="1:101" s="168" customFormat="1" ht="18" customHeight="1" x14ac:dyDescent="0.2">
      <c r="A113" s="127" t="str">
        <f t="shared" si="52"/>
        <v/>
      </c>
      <c r="B113" s="128"/>
      <c r="C113" s="129" t="str">
        <f t="shared" si="43"/>
        <v/>
      </c>
      <c r="D113" s="130"/>
      <c r="E113" s="131"/>
      <c r="F113" s="129" t="str">
        <f t="shared" si="44"/>
        <v/>
      </c>
      <c r="G113" s="130"/>
      <c r="H113" s="131"/>
      <c r="I113" s="132" t="str">
        <f t="shared" si="53"/>
        <v>-</v>
      </c>
      <c r="J113" s="133"/>
      <c r="K113" s="134" t="str">
        <f t="shared" si="54"/>
        <v/>
      </c>
      <c r="L113" s="135"/>
      <c r="M113" s="134" t="str">
        <f t="shared" si="55"/>
        <v/>
      </c>
      <c r="N113" s="135"/>
      <c r="O113" s="136" t="str">
        <f t="shared" si="56"/>
        <v>-</v>
      </c>
      <c r="P113" s="136"/>
      <c r="Q113" s="136" t="str">
        <f t="shared" si="57"/>
        <v>-</v>
      </c>
      <c r="R113" s="136"/>
      <c r="S113" s="137" t="str">
        <f t="shared" si="58"/>
        <v>-</v>
      </c>
      <c r="T113" s="86"/>
      <c r="U113" s="58"/>
      <c r="V113" s="59"/>
      <c r="W113" s="87"/>
      <c r="X113" s="87"/>
      <c r="Y113" s="87"/>
      <c r="Z113" s="87"/>
      <c r="AA113" s="87"/>
      <c r="AB113" s="87"/>
      <c r="AC113" s="136" t="str">
        <f t="shared" si="73"/>
        <v/>
      </c>
      <c r="AD113" s="136"/>
      <c r="AE113" s="65"/>
      <c r="AF113" s="66"/>
      <c r="AG113" s="65"/>
      <c r="AH113" s="66"/>
      <c r="AI113" s="138" t="e">
        <f t="shared" si="45"/>
        <v>#VALUE!</v>
      </c>
      <c r="AJ113" s="139"/>
      <c r="AK113" s="138" t="e">
        <f t="shared" si="46"/>
        <v>#VALUE!</v>
      </c>
      <c r="AL113" s="139"/>
      <c r="AM113" s="140" t="e">
        <f t="shared" si="47"/>
        <v>#VALUE!</v>
      </c>
      <c r="AN113" s="141"/>
      <c r="AO113" s="142" t="str">
        <f t="shared" si="59"/>
        <v/>
      </c>
      <c r="AP113" s="143"/>
      <c r="AQ113" s="144" t="str">
        <f t="shared" si="60"/>
        <v/>
      </c>
      <c r="AR113" s="145"/>
      <c r="AS113" s="146"/>
      <c r="AT113" s="144" t="e">
        <f t="shared" si="48"/>
        <v>#VALUE!</v>
      </c>
      <c r="AU113" s="145"/>
      <c r="AV113" s="146"/>
      <c r="AW113" s="136" t="e">
        <f t="shared" si="74"/>
        <v>#VALUE!</v>
      </c>
      <c r="AX113" s="136"/>
      <c r="AY113" s="147" t="str">
        <f t="shared" si="61"/>
        <v/>
      </c>
      <c r="AZ113" s="148"/>
      <c r="BA113" s="138" t="e">
        <f t="shared" si="62"/>
        <v>#VALUE!</v>
      </c>
      <c r="BB113" s="139"/>
      <c r="BC113" s="138" t="e">
        <f t="shared" si="49"/>
        <v>#VALUE!</v>
      </c>
      <c r="BD113" s="139"/>
      <c r="BE113" s="149" t="e">
        <f t="shared" si="63"/>
        <v>#VALUE!</v>
      </c>
      <c r="BF113" s="167"/>
      <c r="BG113" s="167"/>
      <c r="BH113" s="142">
        <f t="shared" si="64"/>
        <v>0</v>
      </c>
      <c r="BI113" s="143"/>
      <c r="BJ113" s="144">
        <f t="shared" si="76"/>
        <v>0</v>
      </c>
      <c r="BK113" s="145"/>
      <c r="BL113" s="146"/>
      <c r="BM113" s="144" t="e">
        <f t="shared" si="50"/>
        <v>#DIV/0!</v>
      </c>
      <c r="BN113" s="145"/>
      <c r="BO113" s="146"/>
      <c r="BP113" s="136" t="e">
        <f t="shared" si="66"/>
        <v>#DIV/0!</v>
      </c>
      <c r="BQ113" s="136"/>
      <c r="BR113" s="147">
        <f t="shared" si="67"/>
        <v>0</v>
      </c>
      <c r="BS113" s="148"/>
      <c r="BT113" s="138" t="e">
        <f t="shared" si="75"/>
        <v>#VALUE!</v>
      </c>
      <c r="BU113" s="139"/>
      <c r="BV113" s="138" t="e">
        <f t="shared" si="51"/>
        <v>#VALUE!</v>
      </c>
      <c r="BW113" s="139"/>
      <c r="BX113" s="149" t="e">
        <f t="shared" si="68"/>
        <v>#VALUE!</v>
      </c>
      <c r="BY113" s="167"/>
      <c r="BZ113" s="167"/>
      <c r="CA113" s="167"/>
      <c r="CB113" s="178">
        <f t="shared" si="69"/>
        <v>0</v>
      </c>
      <c r="CC113" s="178">
        <f t="shared" si="70"/>
        <v>0</v>
      </c>
      <c r="CD113" s="178">
        <f t="shared" si="71"/>
        <v>0</v>
      </c>
      <c r="CE113" s="178">
        <f t="shared" si="72"/>
        <v>0</v>
      </c>
      <c r="CF113" s="159"/>
      <c r="CG113" s="167"/>
      <c r="CH113" s="167"/>
      <c r="CI113" s="167"/>
      <c r="CJ113" s="167"/>
      <c r="CK113" s="167"/>
      <c r="CL113" s="167"/>
      <c r="CM113" s="167"/>
      <c r="CN113" s="167"/>
      <c r="CO113" s="167"/>
      <c r="CP113" s="167"/>
      <c r="CQ113" s="167"/>
      <c r="CR113" s="167"/>
      <c r="CS113" s="167"/>
      <c r="CT113" s="167"/>
      <c r="CU113" s="167"/>
      <c r="CV113" s="167"/>
      <c r="CW113" s="167"/>
    </row>
    <row r="114" spans="1:101" s="168" customFormat="1" ht="18" customHeight="1" x14ac:dyDescent="0.2">
      <c r="A114" s="127" t="str">
        <f t="shared" si="52"/>
        <v/>
      </c>
      <c r="B114" s="128"/>
      <c r="C114" s="129" t="str">
        <f t="shared" si="43"/>
        <v/>
      </c>
      <c r="D114" s="130"/>
      <c r="E114" s="131"/>
      <c r="F114" s="129" t="str">
        <f t="shared" si="44"/>
        <v/>
      </c>
      <c r="G114" s="130"/>
      <c r="H114" s="131"/>
      <c r="I114" s="132" t="str">
        <f t="shared" si="53"/>
        <v>-</v>
      </c>
      <c r="J114" s="133"/>
      <c r="K114" s="134" t="str">
        <f t="shared" si="54"/>
        <v/>
      </c>
      <c r="L114" s="135"/>
      <c r="M114" s="134" t="str">
        <f t="shared" si="55"/>
        <v/>
      </c>
      <c r="N114" s="135"/>
      <c r="O114" s="136" t="str">
        <f t="shared" si="56"/>
        <v>-</v>
      </c>
      <c r="P114" s="136"/>
      <c r="Q114" s="136" t="str">
        <f t="shared" si="57"/>
        <v>-</v>
      </c>
      <c r="R114" s="136"/>
      <c r="S114" s="137" t="str">
        <f t="shared" si="58"/>
        <v>-</v>
      </c>
      <c r="T114" s="86"/>
      <c r="U114" s="58"/>
      <c r="V114" s="59"/>
      <c r="W114" s="87"/>
      <c r="X114" s="87"/>
      <c r="Y114" s="87"/>
      <c r="Z114" s="87"/>
      <c r="AA114" s="87"/>
      <c r="AB114" s="87"/>
      <c r="AC114" s="136" t="str">
        <f t="shared" si="73"/>
        <v/>
      </c>
      <c r="AD114" s="136"/>
      <c r="AE114" s="65"/>
      <c r="AF114" s="66"/>
      <c r="AG114" s="65"/>
      <c r="AH114" s="66"/>
      <c r="AI114" s="138" t="e">
        <f t="shared" si="45"/>
        <v>#VALUE!</v>
      </c>
      <c r="AJ114" s="139"/>
      <c r="AK114" s="138" t="e">
        <f t="shared" si="46"/>
        <v>#VALUE!</v>
      </c>
      <c r="AL114" s="139"/>
      <c r="AM114" s="140" t="e">
        <f t="shared" si="47"/>
        <v>#VALUE!</v>
      </c>
      <c r="AN114" s="141"/>
      <c r="AO114" s="142" t="str">
        <f t="shared" si="59"/>
        <v/>
      </c>
      <c r="AP114" s="143"/>
      <c r="AQ114" s="144" t="str">
        <f t="shared" si="60"/>
        <v/>
      </c>
      <c r="AR114" s="145"/>
      <c r="AS114" s="146"/>
      <c r="AT114" s="144" t="e">
        <f t="shared" si="48"/>
        <v>#VALUE!</v>
      </c>
      <c r="AU114" s="145"/>
      <c r="AV114" s="146"/>
      <c r="AW114" s="136" t="e">
        <f t="shared" si="74"/>
        <v>#VALUE!</v>
      </c>
      <c r="AX114" s="136"/>
      <c r="AY114" s="147" t="str">
        <f t="shared" si="61"/>
        <v/>
      </c>
      <c r="AZ114" s="148"/>
      <c r="BA114" s="138" t="e">
        <f t="shared" si="62"/>
        <v>#VALUE!</v>
      </c>
      <c r="BB114" s="139"/>
      <c r="BC114" s="138" t="e">
        <f t="shared" si="49"/>
        <v>#VALUE!</v>
      </c>
      <c r="BD114" s="139"/>
      <c r="BE114" s="149" t="e">
        <f t="shared" si="63"/>
        <v>#VALUE!</v>
      </c>
      <c r="BF114" s="167"/>
      <c r="BG114" s="167"/>
      <c r="BH114" s="142">
        <f t="shared" si="64"/>
        <v>0</v>
      </c>
      <c r="BI114" s="143"/>
      <c r="BJ114" s="144">
        <f t="shared" si="76"/>
        <v>0</v>
      </c>
      <c r="BK114" s="145"/>
      <c r="BL114" s="146"/>
      <c r="BM114" s="144" t="e">
        <f t="shared" si="50"/>
        <v>#DIV/0!</v>
      </c>
      <c r="BN114" s="145"/>
      <c r="BO114" s="146"/>
      <c r="BP114" s="136" t="e">
        <f t="shared" si="66"/>
        <v>#DIV/0!</v>
      </c>
      <c r="BQ114" s="136"/>
      <c r="BR114" s="147">
        <f t="shared" si="67"/>
        <v>0</v>
      </c>
      <c r="BS114" s="148"/>
      <c r="BT114" s="138" t="e">
        <f t="shared" si="75"/>
        <v>#VALUE!</v>
      </c>
      <c r="BU114" s="139"/>
      <c r="BV114" s="138" t="e">
        <f t="shared" si="51"/>
        <v>#VALUE!</v>
      </c>
      <c r="BW114" s="139"/>
      <c r="BX114" s="149" t="e">
        <f t="shared" si="68"/>
        <v>#VALUE!</v>
      </c>
      <c r="BY114" s="167"/>
      <c r="BZ114" s="167"/>
      <c r="CA114" s="167"/>
      <c r="CB114" s="178">
        <f t="shared" si="69"/>
        <v>0</v>
      </c>
      <c r="CC114" s="178">
        <f t="shared" si="70"/>
        <v>0</v>
      </c>
      <c r="CD114" s="178">
        <f t="shared" si="71"/>
        <v>0</v>
      </c>
      <c r="CE114" s="178">
        <f t="shared" si="72"/>
        <v>0</v>
      </c>
      <c r="CF114" s="159"/>
      <c r="CG114" s="167"/>
      <c r="CH114" s="167"/>
      <c r="CI114" s="167"/>
      <c r="CJ114" s="167"/>
      <c r="CK114" s="167"/>
      <c r="CL114" s="167"/>
      <c r="CM114" s="167"/>
      <c r="CN114" s="167"/>
      <c r="CO114" s="167"/>
      <c r="CP114" s="167"/>
      <c r="CQ114" s="167"/>
      <c r="CR114" s="167"/>
      <c r="CS114" s="167"/>
      <c r="CT114" s="167"/>
      <c r="CU114" s="167"/>
      <c r="CV114" s="167"/>
      <c r="CW114" s="167"/>
    </row>
    <row r="115" spans="1:101" s="168" customFormat="1" ht="18" customHeight="1" x14ac:dyDescent="0.2">
      <c r="A115" s="127" t="str">
        <f t="shared" si="52"/>
        <v/>
      </c>
      <c r="B115" s="128"/>
      <c r="C115" s="129" t="str">
        <f t="shared" si="43"/>
        <v/>
      </c>
      <c r="D115" s="130"/>
      <c r="E115" s="131"/>
      <c r="F115" s="129" t="str">
        <f t="shared" si="44"/>
        <v/>
      </c>
      <c r="G115" s="130"/>
      <c r="H115" s="131"/>
      <c r="I115" s="132" t="str">
        <f t="shared" si="53"/>
        <v>-</v>
      </c>
      <c r="J115" s="133"/>
      <c r="K115" s="134" t="str">
        <f t="shared" si="54"/>
        <v/>
      </c>
      <c r="L115" s="135"/>
      <c r="M115" s="134" t="str">
        <f t="shared" si="55"/>
        <v/>
      </c>
      <c r="N115" s="135"/>
      <c r="O115" s="136" t="str">
        <f t="shared" si="56"/>
        <v>-</v>
      </c>
      <c r="P115" s="136"/>
      <c r="Q115" s="136" t="str">
        <f t="shared" si="57"/>
        <v>-</v>
      </c>
      <c r="R115" s="136"/>
      <c r="S115" s="137" t="str">
        <f t="shared" si="58"/>
        <v>-</v>
      </c>
      <c r="T115" s="86"/>
      <c r="U115" s="58"/>
      <c r="V115" s="59"/>
      <c r="W115" s="87"/>
      <c r="X115" s="87"/>
      <c r="Y115" s="87"/>
      <c r="Z115" s="87"/>
      <c r="AA115" s="87"/>
      <c r="AB115" s="87"/>
      <c r="AC115" s="136" t="str">
        <f t="shared" si="73"/>
        <v/>
      </c>
      <c r="AD115" s="136"/>
      <c r="AE115" s="65"/>
      <c r="AF115" s="66"/>
      <c r="AG115" s="65"/>
      <c r="AH115" s="66"/>
      <c r="AI115" s="138" t="e">
        <f t="shared" si="45"/>
        <v>#VALUE!</v>
      </c>
      <c r="AJ115" s="139"/>
      <c r="AK115" s="138" t="e">
        <f t="shared" si="46"/>
        <v>#VALUE!</v>
      </c>
      <c r="AL115" s="139"/>
      <c r="AM115" s="140" t="e">
        <f t="shared" si="47"/>
        <v>#VALUE!</v>
      </c>
      <c r="AN115" s="141"/>
      <c r="AO115" s="142" t="str">
        <f t="shared" si="59"/>
        <v/>
      </c>
      <c r="AP115" s="143"/>
      <c r="AQ115" s="144" t="str">
        <f t="shared" si="60"/>
        <v/>
      </c>
      <c r="AR115" s="145"/>
      <c r="AS115" s="146"/>
      <c r="AT115" s="144" t="e">
        <f t="shared" si="48"/>
        <v>#VALUE!</v>
      </c>
      <c r="AU115" s="145"/>
      <c r="AV115" s="146"/>
      <c r="AW115" s="136" t="e">
        <f t="shared" si="74"/>
        <v>#VALUE!</v>
      </c>
      <c r="AX115" s="136"/>
      <c r="AY115" s="147" t="str">
        <f t="shared" si="61"/>
        <v/>
      </c>
      <c r="AZ115" s="148"/>
      <c r="BA115" s="138" t="e">
        <f t="shared" si="62"/>
        <v>#VALUE!</v>
      </c>
      <c r="BB115" s="139"/>
      <c r="BC115" s="138" t="e">
        <f t="shared" si="49"/>
        <v>#VALUE!</v>
      </c>
      <c r="BD115" s="139"/>
      <c r="BE115" s="149" t="e">
        <f t="shared" si="63"/>
        <v>#VALUE!</v>
      </c>
      <c r="BF115" s="167"/>
      <c r="BG115" s="167"/>
      <c r="BH115" s="142">
        <f t="shared" si="64"/>
        <v>0</v>
      </c>
      <c r="BI115" s="143"/>
      <c r="BJ115" s="144">
        <f t="shared" si="76"/>
        <v>0</v>
      </c>
      <c r="BK115" s="145"/>
      <c r="BL115" s="146"/>
      <c r="BM115" s="144" t="e">
        <f t="shared" si="50"/>
        <v>#DIV/0!</v>
      </c>
      <c r="BN115" s="145"/>
      <c r="BO115" s="146"/>
      <c r="BP115" s="136" t="e">
        <f t="shared" si="66"/>
        <v>#DIV/0!</v>
      </c>
      <c r="BQ115" s="136"/>
      <c r="BR115" s="147">
        <f t="shared" si="67"/>
        <v>0</v>
      </c>
      <c r="BS115" s="148"/>
      <c r="BT115" s="138" t="e">
        <f t="shared" si="75"/>
        <v>#VALUE!</v>
      </c>
      <c r="BU115" s="139"/>
      <c r="BV115" s="138" t="e">
        <f t="shared" si="51"/>
        <v>#VALUE!</v>
      </c>
      <c r="BW115" s="139"/>
      <c r="BX115" s="149" t="e">
        <f t="shared" si="68"/>
        <v>#VALUE!</v>
      </c>
      <c r="BY115" s="167"/>
      <c r="BZ115" s="167"/>
      <c r="CA115" s="167"/>
      <c r="CB115" s="178">
        <f t="shared" si="69"/>
        <v>0</v>
      </c>
      <c r="CC115" s="178">
        <f t="shared" si="70"/>
        <v>0</v>
      </c>
      <c r="CD115" s="178">
        <f t="shared" si="71"/>
        <v>0</v>
      </c>
      <c r="CE115" s="178">
        <f t="shared" si="72"/>
        <v>0</v>
      </c>
      <c r="CF115" s="159"/>
      <c r="CG115" s="167"/>
      <c r="CH115" s="167"/>
      <c r="CI115" s="167"/>
      <c r="CJ115" s="167"/>
      <c r="CK115" s="167"/>
      <c r="CL115" s="167"/>
      <c r="CM115" s="167"/>
      <c r="CN115" s="167"/>
      <c r="CO115" s="167"/>
      <c r="CP115" s="167"/>
      <c r="CQ115" s="167"/>
      <c r="CR115" s="167"/>
      <c r="CS115" s="167"/>
      <c r="CT115" s="167"/>
      <c r="CU115" s="167"/>
      <c r="CV115" s="167"/>
      <c r="CW115" s="167"/>
    </row>
    <row r="116" spans="1:101" s="168" customFormat="1" ht="18" customHeight="1" x14ac:dyDescent="0.2">
      <c r="A116" s="127" t="str">
        <f t="shared" si="52"/>
        <v/>
      </c>
      <c r="B116" s="128"/>
      <c r="C116" s="129" t="str">
        <f t="shared" si="43"/>
        <v/>
      </c>
      <c r="D116" s="130"/>
      <c r="E116" s="131"/>
      <c r="F116" s="129" t="str">
        <f t="shared" si="44"/>
        <v/>
      </c>
      <c r="G116" s="130"/>
      <c r="H116" s="131"/>
      <c r="I116" s="132" t="str">
        <f t="shared" si="53"/>
        <v>-</v>
      </c>
      <c r="J116" s="133"/>
      <c r="K116" s="134" t="str">
        <f t="shared" si="54"/>
        <v/>
      </c>
      <c r="L116" s="135"/>
      <c r="M116" s="134" t="str">
        <f t="shared" si="55"/>
        <v/>
      </c>
      <c r="N116" s="135"/>
      <c r="O116" s="136" t="str">
        <f t="shared" si="56"/>
        <v>-</v>
      </c>
      <c r="P116" s="136"/>
      <c r="Q116" s="136" t="str">
        <f t="shared" si="57"/>
        <v>-</v>
      </c>
      <c r="R116" s="136"/>
      <c r="S116" s="137" t="str">
        <f t="shared" si="58"/>
        <v>-</v>
      </c>
      <c r="T116" s="86"/>
      <c r="U116" s="58"/>
      <c r="V116" s="59"/>
      <c r="W116" s="87"/>
      <c r="X116" s="87"/>
      <c r="Y116" s="87"/>
      <c r="Z116" s="87"/>
      <c r="AA116" s="87"/>
      <c r="AB116" s="87"/>
      <c r="AC116" s="136" t="str">
        <f t="shared" si="73"/>
        <v/>
      </c>
      <c r="AD116" s="136"/>
      <c r="AE116" s="65"/>
      <c r="AF116" s="66"/>
      <c r="AG116" s="65"/>
      <c r="AH116" s="66"/>
      <c r="AI116" s="138" t="e">
        <f t="shared" si="45"/>
        <v>#VALUE!</v>
      </c>
      <c r="AJ116" s="139"/>
      <c r="AK116" s="138" t="e">
        <f t="shared" si="46"/>
        <v>#VALUE!</v>
      </c>
      <c r="AL116" s="139"/>
      <c r="AM116" s="140" t="e">
        <f t="shared" si="47"/>
        <v>#VALUE!</v>
      </c>
      <c r="AN116" s="141"/>
      <c r="AO116" s="142" t="str">
        <f t="shared" si="59"/>
        <v/>
      </c>
      <c r="AP116" s="143"/>
      <c r="AQ116" s="144" t="str">
        <f t="shared" si="60"/>
        <v/>
      </c>
      <c r="AR116" s="145"/>
      <c r="AS116" s="146"/>
      <c r="AT116" s="144" t="e">
        <f t="shared" si="48"/>
        <v>#VALUE!</v>
      </c>
      <c r="AU116" s="145"/>
      <c r="AV116" s="146"/>
      <c r="AW116" s="136" t="e">
        <f t="shared" si="74"/>
        <v>#VALUE!</v>
      </c>
      <c r="AX116" s="136"/>
      <c r="AY116" s="147" t="str">
        <f t="shared" si="61"/>
        <v/>
      </c>
      <c r="AZ116" s="148"/>
      <c r="BA116" s="138" t="e">
        <f t="shared" si="62"/>
        <v>#VALUE!</v>
      </c>
      <c r="BB116" s="139"/>
      <c r="BC116" s="138" t="e">
        <f t="shared" si="49"/>
        <v>#VALUE!</v>
      </c>
      <c r="BD116" s="139"/>
      <c r="BE116" s="149" t="e">
        <f t="shared" si="63"/>
        <v>#VALUE!</v>
      </c>
      <c r="BF116" s="167"/>
      <c r="BG116" s="167"/>
      <c r="BH116" s="142">
        <f t="shared" si="64"/>
        <v>0</v>
      </c>
      <c r="BI116" s="143"/>
      <c r="BJ116" s="144">
        <f t="shared" si="76"/>
        <v>0</v>
      </c>
      <c r="BK116" s="145"/>
      <c r="BL116" s="146"/>
      <c r="BM116" s="144" t="e">
        <f t="shared" si="50"/>
        <v>#DIV/0!</v>
      </c>
      <c r="BN116" s="145"/>
      <c r="BO116" s="146"/>
      <c r="BP116" s="136" t="e">
        <f t="shared" si="66"/>
        <v>#DIV/0!</v>
      </c>
      <c r="BQ116" s="136"/>
      <c r="BR116" s="147">
        <f t="shared" si="67"/>
        <v>0</v>
      </c>
      <c r="BS116" s="148"/>
      <c r="BT116" s="138" t="e">
        <f t="shared" si="75"/>
        <v>#VALUE!</v>
      </c>
      <c r="BU116" s="139"/>
      <c r="BV116" s="138" t="e">
        <f t="shared" si="51"/>
        <v>#VALUE!</v>
      </c>
      <c r="BW116" s="139"/>
      <c r="BX116" s="149" t="e">
        <f t="shared" si="68"/>
        <v>#VALUE!</v>
      </c>
      <c r="BY116" s="167"/>
      <c r="BZ116" s="167"/>
      <c r="CA116" s="167"/>
      <c r="CB116" s="178">
        <f t="shared" si="69"/>
        <v>0</v>
      </c>
      <c r="CC116" s="178">
        <f t="shared" si="70"/>
        <v>0</v>
      </c>
      <c r="CD116" s="178">
        <f t="shared" si="71"/>
        <v>0</v>
      </c>
      <c r="CE116" s="178">
        <f t="shared" si="72"/>
        <v>0</v>
      </c>
      <c r="CF116" s="159"/>
      <c r="CG116" s="167"/>
      <c r="CH116" s="167"/>
      <c r="CI116" s="167"/>
      <c r="CJ116" s="167"/>
      <c r="CK116" s="167"/>
      <c r="CL116" s="167"/>
      <c r="CM116" s="167"/>
      <c r="CN116" s="167"/>
      <c r="CO116" s="167"/>
      <c r="CP116" s="167"/>
      <c r="CQ116" s="167"/>
      <c r="CR116" s="167"/>
      <c r="CS116" s="167"/>
      <c r="CT116" s="167"/>
      <c r="CU116" s="167"/>
      <c r="CV116" s="167"/>
      <c r="CW116" s="167"/>
    </row>
    <row r="117" spans="1:101" s="168" customFormat="1" ht="18" customHeight="1" x14ac:dyDescent="0.2">
      <c r="A117" s="127" t="str">
        <f t="shared" si="52"/>
        <v/>
      </c>
      <c r="B117" s="128"/>
      <c r="C117" s="129" t="str">
        <f t="shared" si="43"/>
        <v/>
      </c>
      <c r="D117" s="130"/>
      <c r="E117" s="131"/>
      <c r="F117" s="129" t="str">
        <f t="shared" si="44"/>
        <v/>
      </c>
      <c r="G117" s="130"/>
      <c r="H117" s="131"/>
      <c r="I117" s="132" t="str">
        <f t="shared" si="53"/>
        <v>-</v>
      </c>
      <c r="J117" s="133"/>
      <c r="K117" s="134" t="str">
        <f t="shared" si="54"/>
        <v/>
      </c>
      <c r="L117" s="135"/>
      <c r="M117" s="134" t="str">
        <f t="shared" si="55"/>
        <v/>
      </c>
      <c r="N117" s="135"/>
      <c r="O117" s="136" t="str">
        <f t="shared" si="56"/>
        <v>-</v>
      </c>
      <c r="P117" s="136"/>
      <c r="Q117" s="136" t="str">
        <f t="shared" si="57"/>
        <v>-</v>
      </c>
      <c r="R117" s="136"/>
      <c r="S117" s="137" t="str">
        <f t="shared" si="58"/>
        <v>-</v>
      </c>
      <c r="T117" s="86"/>
      <c r="U117" s="58"/>
      <c r="V117" s="59"/>
      <c r="W117" s="87"/>
      <c r="X117" s="87"/>
      <c r="Y117" s="87"/>
      <c r="Z117" s="87"/>
      <c r="AA117" s="87"/>
      <c r="AB117" s="87"/>
      <c r="AC117" s="136" t="str">
        <f t="shared" si="73"/>
        <v/>
      </c>
      <c r="AD117" s="136"/>
      <c r="AE117" s="65"/>
      <c r="AF117" s="66"/>
      <c r="AG117" s="65"/>
      <c r="AH117" s="66"/>
      <c r="AI117" s="138" t="e">
        <f t="shared" si="45"/>
        <v>#VALUE!</v>
      </c>
      <c r="AJ117" s="139"/>
      <c r="AK117" s="138" t="e">
        <f t="shared" si="46"/>
        <v>#VALUE!</v>
      </c>
      <c r="AL117" s="139"/>
      <c r="AM117" s="140" t="e">
        <f t="shared" si="47"/>
        <v>#VALUE!</v>
      </c>
      <c r="AN117" s="141"/>
      <c r="AO117" s="142" t="str">
        <f t="shared" si="59"/>
        <v/>
      </c>
      <c r="AP117" s="143"/>
      <c r="AQ117" s="144" t="str">
        <f t="shared" si="60"/>
        <v/>
      </c>
      <c r="AR117" s="145"/>
      <c r="AS117" s="146"/>
      <c r="AT117" s="144" t="e">
        <f t="shared" si="48"/>
        <v>#VALUE!</v>
      </c>
      <c r="AU117" s="145"/>
      <c r="AV117" s="146"/>
      <c r="AW117" s="136" t="e">
        <f t="shared" si="74"/>
        <v>#VALUE!</v>
      </c>
      <c r="AX117" s="136"/>
      <c r="AY117" s="147" t="str">
        <f t="shared" si="61"/>
        <v/>
      </c>
      <c r="AZ117" s="148"/>
      <c r="BA117" s="138" t="e">
        <f t="shared" si="62"/>
        <v>#VALUE!</v>
      </c>
      <c r="BB117" s="139"/>
      <c r="BC117" s="138" t="e">
        <f t="shared" si="49"/>
        <v>#VALUE!</v>
      </c>
      <c r="BD117" s="139"/>
      <c r="BE117" s="149" t="e">
        <f t="shared" si="63"/>
        <v>#VALUE!</v>
      </c>
      <c r="BF117" s="167"/>
      <c r="BG117" s="167"/>
      <c r="BH117" s="142">
        <f t="shared" si="64"/>
        <v>0</v>
      </c>
      <c r="BI117" s="143"/>
      <c r="BJ117" s="144">
        <f t="shared" si="76"/>
        <v>0</v>
      </c>
      <c r="BK117" s="145"/>
      <c r="BL117" s="146"/>
      <c r="BM117" s="144" t="e">
        <f t="shared" si="50"/>
        <v>#DIV/0!</v>
      </c>
      <c r="BN117" s="145"/>
      <c r="BO117" s="146"/>
      <c r="BP117" s="136" t="e">
        <f t="shared" si="66"/>
        <v>#DIV/0!</v>
      </c>
      <c r="BQ117" s="136"/>
      <c r="BR117" s="147">
        <f t="shared" si="67"/>
        <v>0</v>
      </c>
      <c r="BS117" s="148"/>
      <c r="BT117" s="138" t="e">
        <f t="shared" si="75"/>
        <v>#VALUE!</v>
      </c>
      <c r="BU117" s="139"/>
      <c r="BV117" s="138" t="e">
        <f t="shared" si="51"/>
        <v>#VALUE!</v>
      </c>
      <c r="BW117" s="139"/>
      <c r="BX117" s="149" t="e">
        <f t="shared" si="68"/>
        <v>#VALUE!</v>
      </c>
      <c r="BY117" s="167"/>
      <c r="BZ117" s="167"/>
      <c r="CA117" s="167"/>
      <c r="CB117" s="178">
        <f t="shared" si="69"/>
        <v>0</v>
      </c>
      <c r="CC117" s="178">
        <f t="shared" si="70"/>
        <v>0</v>
      </c>
      <c r="CD117" s="178">
        <f t="shared" si="71"/>
        <v>0</v>
      </c>
      <c r="CE117" s="178">
        <f t="shared" si="72"/>
        <v>0</v>
      </c>
      <c r="CF117" s="159"/>
      <c r="CG117" s="167"/>
      <c r="CH117" s="167"/>
      <c r="CI117" s="167"/>
      <c r="CJ117" s="167"/>
      <c r="CK117" s="167"/>
      <c r="CL117" s="167"/>
      <c r="CM117" s="167"/>
      <c r="CN117" s="167"/>
      <c r="CO117" s="167"/>
      <c r="CP117" s="167"/>
      <c r="CQ117" s="167"/>
      <c r="CR117" s="167"/>
      <c r="CS117" s="167"/>
      <c r="CT117" s="167"/>
      <c r="CU117" s="167"/>
      <c r="CV117" s="167"/>
      <c r="CW117" s="167"/>
    </row>
    <row r="118" spans="1:101" s="168" customFormat="1" ht="18" customHeight="1" x14ac:dyDescent="0.2">
      <c r="A118" s="127" t="str">
        <f t="shared" si="52"/>
        <v/>
      </c>
      <c r="B118" s="128"/>
      <c r="C118" s="129" t="str">
        <f t="shared" si="43"/>
        <v/>
      </c>
      <c r="D118" s="130"/>
      <c r="E118" s="131"/>
      <c r="F118" s="129" t="str">
        <f t="shared" si="44"/>
        <v/>
      </c>
      <c r="G118" s="130"/>
      <c r="H118" s="131"/>
      <c r="I118" s="132" t="str">
        <f t="shared" si="53"/>
        <v>-</v>
      </c>
      <c r="J118" s="133"/>
      <c r="K118" s="134" t="str">
        <f t="shared" si="54"/>
        <v/>
      </c>
      <c r="L118" s="135"/>
      <c r="M118" s="134" t="str">
        <f t="shared" si="55"/>
        <v/>
      </c>
      <c r="N118" s="135"/>
      <c r="O118" s="136" t="str">
        <f t="shared" si="56"/>
        <v>-</v>
      </c>
      <c r="P118" s="136"/>
      <c r="Q118" s="136" t="str">
        <f t="shared" si="57"/>
        <v>-</v>
      </c>
      <c r="R118" s="136"/>
      <c r="S118" s="137" t="str">
        <f t="shared" si="58"/>
        <v>-</v>
      </c>
      <c r="T118" s="86"/>
      <c r="U118" s="58"/>
      <c r="V118" s="59"/>
      <c r="W118" s="87"/>
      <c r="X118" s="87"/>
      <c r="Y118" s="87"/>
      <c r="Z118" s="87"/>
      <c r="AA118" s="87"/>
      <c r="AB118" s="87"/>
      <c r="AC118" s="136" t="str">
        <f t="shared" si="73"/>
        <v/>
      </c>
      <c r="AD118" s="136"/>
      <c r="AE118" s="65"/>
      <c r="AF118" s="66"/>
      <c r="AG118" s="65"/>
      <c r="AH118" s="66"/>
      <c r="AI118" s="138" t="e">
        <f t="shared" si="45"/>
        <v>#VALUE!</v>
      </c>
      <c r="AJ118" s="139"/>
      <c r="AK118" s="138" t="e">
        <f t="shared" si="46"/>
        <v>#VALUE!</v>
      </c>
      <c r="AL118" s="139"/>
      <c r="AM118" s="140" t="e">
        <f t="shared" si="47"/>
        <v>#VALUE!</v>
      </c>
      <c r="AN118" s="141"/>
      <c r="AO118" s="142" t="str">
        <f t="shared" si="59"/>
        <v/>
      </c>
      <c r="AP118" s="143"/>
      <c r="AQ118" s="144" t="str">
        <f t="shared" si="60"/>
        <v/>
      </c>
      <c r="AR118" s="145"/>
      <c r="AS118" s="146"/>
      <c r="AT118" s="144" t="e">
        <f t="shared" si="48"/>
        <v>#VALUE!</v>
      </c>
      <c r="AU118" s="145"/>
      <c r="AV118" s="146"/>
      <c r="AW118" s="136" t="e">
        <f t="shared" si="74"/>
        <v>#VALUE!</v>
      </c>
      <c r="AX118" s="136"/>
      <c r="AY118" s="147" t="str">
        <f t="shared" si="61"/>
        <v/>
      </c>
      <c r="AZ118" s="148"/>
      <c r="BA118" s="138" t="e">
        <f t="shared" si="62"/>
        <v>#VALUE!</v>
      </c>
      <c r="BB118" s="139"/>
      <c r="BC118" s="138" t="e">
        <f t="shared" si="49"/>
        <v>#VALUE!</v>
      </c>
      <c r="BD118" s="139"/>
      <c r="BE118" s="149" t="e">
        <f t="shared" si="63"/>
        <v>#VALUE!</v>
      </c>
      <c r="BF118" s="167"/>
      <c r="BG118" s="167"/>
      <c r="BH118" s="142">
        <f t="shared" si="64"/>
        <v>0</v>
      </c>
      <c r="BI118" s="143"/>
      <c r="BJ118" s="144">
        <f t="shared" si="76"/>
        <v>0</v>
      </c>
      <c r="BK118" s="145"/>
      <c r="BL118" s="146"/>
      <c r="BM118" s="144" t="e">
        <f t="shared" si="50"/>
        <v>#DIV/0!</v>
      </c>
      <c r="BN118" s="145"/>
      <c r="BO118" s="146"/>
      <c r="BP118" s="136" t="e">
        <f t="shared" si="66"/>
        <v>#DIV/0!</v>
      </c>
      <c r="BQ118" s="136"/>
      <c r="BR118" s="147">
        <f t="shared" si="67"/>
        <v>0</v>
      </c>
      <c r="BS118" s="148"/>
      <c r="BT118" s="138" t="e">
        <f t="shared" si="75"/>
        <v>#VALUE!</v>
      </c>
      <c r="BU118" s="139"/>
      <c r="BV118" s="138" t="e">
        <f t="shared" si="51"/>
        <v>#VALUE!</v>
      </c>
      <c r="BW118" s="139"/>
      <c r="BX118" s="149" t="e">
        <f t="shared" si="68"/>
        <v>#VALUE!</v>
      </c>
      <c r="BY118" s="167"/>
      <c r="BZ118" s="167"/>
      <c r="CA118" s="167"/>
      <c r="CB118" s="178">
        <f t="shared" si="69"/>
        <v>0</v>
      </c>
      <c r="CC118" s="178">
        <f t="shared" si="70"/>
        <v>0</v>
      </c>
      <c r="CD118" s="178">
        <f t="shared" si="71"/>
        <v>0</v>
      </c>
      <c r="CE118" s="178">
        <f t="shared" si="72"/>
        <v>0</v>
      </c>
      <c r="CF118" s="159"/>
      <c r="CG118" s="167"/>
      <c r="CH118" s="167"/>
      <c r="CI118" s="167"/>
      <c r="CJ118" s="167"/>
      <c r="CK118" s="167"/>
      <c r="CL118" s="167"/>
      <c r="CM118" s="167"/>
      <c r="CN118" s="167"/>
      <c r="CO118" s="167"/>
      <c r="CP118" s="167"/>
      <c r="CQ118" s="167"/>
      <c r="CR118" s="167"/>
      <c r="CS118" s="167"/>
      <c r="CT118" s="167"/>
      <c r="CU118" s="167"/>
      <c r="CV118" s="167"/>
      <c r="CW118" s="167"/>
    </row>
    <row r="119" spans="1:101" s="168" customFormat="1" ht="18" customHeight="1" x14ac:dyDescent="0.2">
      <c r="A119" s="127" t="str">
        <f t="shared" si="52"/>
        <v/>
      </c>
      <c r="B119" s="128"/>
      <c r="C119" s="129" t="str">
        <f t="shared" si="43"/>
        <v/>
      </c>
      <c r="D119" s="130"/>
      <c r="E119" s="131"/>
      <c r="F119" s="129" t="str">
        <f t="shared" si="44"/>
        <v/>
      </c>
      <c r="G119" s="130"/>
      <c r="H119" s="131"/>
      <c r="I119" s="132" t="str">
        <f t="shared" si="53"/>
        <v>-</v>
      </c>
      <c r="J119" s="133"/>
      <c r="K119" s="134" t="str">
        <f t="shared" si="54"/>
        <v/>
      </c>
      <c r="L119" s="135"/>
      <c r="M119" s="134" t="str">
        <f t="shared" si="55"/>
        <v/>
      </c>
      <c r="N119" s="135"/>
      <c r="O119" s="136" t="str">
        <f t="shared" si="56"/>
        <v>-</v>
      </c>
      <c r="P119" s="136"/>
      <c r="Q119" s="136" t="str">
        <f t="shared" si="57"/>
        <v>-</v>
      </c>
      <c r="R119" s="136"/>
      <c r="S119" s="137" t="str">
        <f t="shared" si="58"/>
        <v>-</v>
      </c>
      <c r="T119" s="86"/>
      <c r="U119" s="58"/>
      <c r="V119" s="59"/>
      <c r="W119" s="87"/>
      <c r="X119" s="87"/>
      <c r="Y119" s="87"/>
      <c r="Z119" s="87"/>
      <c r="AA119" s="87"/>
      <c r="AB119" s="87"/>
      <c r="AC119" s="136" t="str">
        <f t="shared" si="73"/>
        <v/>
      </c>
      <c r="AD119" s="136"/>
      <c r="AE119" s="150"/>
      <c r="AF119" s="150"/>
      <c r="AG119" s="150"/>
      <c r="AH119" s="150"/>
      <c r="AI119" s="138" t="e">
        <f t="shared" si="45"/>
        <v>#VALUE!</v>
      </c>
      <c r="AJ119" s="139"/>
      <c r="AK119" s="138" t="e">
        <f t="shared" si="46"/>
        <v>#VALUE!</v>
      </c>
      <c r="AL119" s="139"/>
      <c r="AM119" s="140" t="e">
        <f t="shared" si="47"/>
        <v>#VALUE!</v>
      </c>
      <c r="AN119" s="141"/>
      <c r="AO119" s="142" t="str">
        <f t="shared" si="59"/>
        <v/>
      </c>
      <c r="AP119" s="143"/>
      <c r="AQ119" s="144" t="str">
        <f t="shared" si="60"/>
        <v/>
      </c>
      <c r="AR119" s="145"/>
      <c r="AS119" s="146"/>
      <c r="AT119" s="144" t="e">
        <f t="shared" si="48"/>
        <v>#VALUE!</v>
      </c>
      <c r="AU119" s="145"/>
      <c r="AV119" s="146"/>
      <c r="AW119" s="136" t="e">
        <f t="shared" si="74"/>
        <v>#VALUE!</v>
      </c>
      <c r="AX119" s="136"/>
      <c r="AY119" s="147" t="str">
        <f t="shared" si="61"/>
        <v/>
      </c>
      <c r="AZ119" s="148"/>
      <c r="BA119" s="138" t="e">
        <f t="shared" si="62"/>
        <v>#VALUE!</v>
      </c>
      <c r="BB119" s="139"/>
      <c r="BC119" s="138" t="e">
        <f t="shared" si="49"/>
        <v>#VALUE!</v>
      </c>
      <c r="BD119" s="139"/>
      <c r="BE119" s="149" t="e">
        <f t="shared" si="63"/>
        <v>#VALUE!</v>
      </c>
      <c r="BF119" s="167"/>
      <c r="BG119" s="167"/>
      <c r="BH119" s="142">
        <f t="shared" si="64"/>
        <v>0</v>
      </c>
      <c r="BI119" s="143"/>
      <c r="BJ119" s="144">
        <f t="shared" si="76"/>
        <v>0</v>
      </c>
      <c r="BK119" s="145"/>
      <c r="BL119" s="146"/>
      <c r="BM119" s="144" t="e">
        <f t="shared" si="50"/>
        <v>#DIV/0!</v>
      </c>
      <c r="BN119" s="145"/>
      <c r="BO119" s="146"/>
      <c r="BP119" s="136" t="e">
        <f t="shared" si="66"/>
        <v>#DIV/0!</v>
      </c>
      <c r="BQ119" s="136"/>
      <c r="BR119" s="147">
        <f t="shared" si="67"/>
        <v>0</v>
      </c>
      <c r="BS119" s="148"/>
      <c r="BT119" s="138" t="e">
        <f t="shared" si="75"/>
        <v>#VALUE!</v>
      </c>
      <c r="BU119" s="139"/>
      <c r="BV119" s="138" t="e">
        <f t="shared" si="51"/>
        <v>#VALUE!</v>
      </c>
      <c r="BW119" s="139"/>
      <c r="BX119" s="149" t="e">
        <f t="shared" ref="BX119:BX137" si="77">AY119/BC119</f>
        <v>#VALUE!</v>
      </c>
      <c r="BY119" s="167"/>
      <c r="BZ119" s="167"/>
      <c r="CA119" s="167"/>
      <c r="CB119" s="178">
        <f t="shared" si="69"/>
        <v>0</v>
      </c>
      <c r="CC119" s="178">
        <f t="shared" si="70"/>
        <v>0</v>
      </c>
      <c r="CD119" s="178">
        <f t="shared" si="71"/>
        <v>0</v>
      </c>
      <c r="CE119" s="178">
        <f t="shared" si="72"/>
        <v>0</v>
      </c>
      <c r="CF119" s="159"/>
      <c r="CG119" s="167"/>
      <c r="CH119" s="167"/>
      <c r="CI119" s="167"/>
      <c r="CJ119" s="167"/>
      <c r="CK119" s="167"/>
      <c r="CL119" s="167"/>
      <c r="CM119" s="167"/>
      <c r="CN119" s="167"/>
      <c r="CO119" s="167"/>
      <c r="CP119" s="167"/>
      <c r="CQ119" s="167"/>
      <c r="CR119" s="167"/>
      <c r="CS119" s="167"/>
      <c r="CT119" s="167"/>
      <c r="CU119" s="167"/>
      <c r="CV119" s="167"/>
      <c r="CW119" s="167"/>
    </row>
    <row r="120" spans="1:101" s="168" customFormat="1" ht="18" customHeight="1" x14ac:dyDescent="0.2">
      <c r="A120" s="127" t="str">
        <f t="shared" si="52"/>
        <v/>
      </c>
      <c r="B120" s="128"/>
      <c r="C120" s="129" t="str">
        <f t="shared" si="43"/>
        <v/>
      </c>
      <c r="D120" s="130"/>
      <c r="E120" s="131"/>
      <c r="F120" s="129" t="str">
        <f t="shared" si="44"/>
        <v/>
      </c>
      <c r="G120" s="130"/>
      <c r="H120" s="131"/>
      <c r="I120" s="132" t="str">
        <f t="shared" si="53"/>
        <v>-</v>
      </c>
      <c r="J120" s="133"/>
      <c r="K120" s="134" t="str">
        <f t="shared" si="54"/>
        <v/>
      </c>
      <c r="L120" s="135"/>
      <c r="M120" s="134" t="str">
        <f t="shared" si="55"/>
        <v/>
      </c>
      <c r="N120" s="135"/>
      <c r="O120" s="136" t="str">
        <f t="shared" si="56"/>
        <v>-</v>
      </c>
      <c r="P120" s="136"/>
      <c r="Q120" s="136" t="str">
        <f t="shared" si="57"/>
        <v>-</v>
      </c>
      <c r="R120" s="136"/>
      <c r="S120" s="137" t="str">
        <f t="shared" si="58"/>
        <v>-</v>
      </c>
      <c r="T120" s="86"/>
      <c r="U120" s="58"/>
      <c r="V120" s="59"/>
      <c r="W120" s="87"/>
      <c r="X120" s="87"/>
      <c r="Y120" s="87"/>
      <c r="Z120" s="87"/>
      <c r="AA120" s="87"/>
      <c r="AB120" s="87"/>
      <c r="AC120" s="136" t="str">
        <f t="shared" si="73"/>
        <v/>
      </c>
      <c r="AD120" s="136"/>
      <c r="AE120" s="150"/>
      <c r="AF120" s="150"/>
      <c r="AG120" s="150"/>
      <c r="AH120" s="150"/>
      <c r="AI120" s="138" t="e">
        <f t="shared" si="45"/>
        <v>#VALUE!</v>
      </c>
      <c r="AJ120" s="139"/>
      <c r="AK120" s="138" t="e">
        <f t="shared" si="46"/>
        <v>#VALUE!</v>
      </c>
      <c r="AL120" s="139"/>
      <c r="AM120" s="140" t="e">
        <f t="shared" si="47"/>
        <v>#VALUE!</v>
      </c>
      <c r="AN120" s="141"/>
      <c r="AO120" s="142" t="str">
        <f t="shared" si="59"/>
        <v/>
      </c>
      <c r="AP120" s="143"/>
      <c r="AQ120" s="144" t="str">
        <f t="shared" si="60"/>
        <v/>
      </c>
      <c r="AR120" s="145"/>
      <c r="AS120" s="146"/>
      <c r="AT120" s="144" t="e">
        <f t="shared" si="48"/>
        <v>#VALUE!</v>
      </c>
      <c r="AU120" s="145"/>
      <c r="AV120" s="146"/>
      <c r="AW120" s="136" t="e">
        <f t="shared" si="74"/>
        <v>#VALUE!</v>
      </c>
      <c r="AX120" s="136"/>
      <c r="AY120" s="147" t="str">
        <f t="shared" si="61"/>
        <v/>
      </c>
      <c r="AZ120" s="148"/>
      <c r="BA120" s="138" t="e">
        <f t="shared" si="62"/>
        <v>#VALUE!</v>
      </c>
      <c r="BB120" s="139"/>
      <c r="BC120" s="138" t="e">
        <f t="shared" si="49"/>
        <v>#VALUE!</v>
      </c>
      <c r="BD120" s="139"/>
      <c r="BE120" s="149" t="e">
        <f t="shared" si="63"/>
        <v>#VALUE!</v>
      </c>
      <c r="BF120" s="167"/>
      <c r="BG120" s="167"/>
      <c r="BH120" s="142">
        <f t="shared" si="64"/>
        <v>0</v>
      </c>
      <c r="BI120" s="143"/>
      <c r="BJ120" s="144">
        <f t="shared" si="76"/>
        <v>0</v>
      </c>
      <c r="BK120" s="145"/>
      <c r="BL120" s="146"/>
      <c r="BM120" s="144" t="e">
        <f t="shared" si="50"/>
        <v>#DIV/0!</v>
      </c>
      <c r="BN120" s="145"/>
      <c r="BO120" s="146"/>
      <c r="BP120" s="136" t="e">
        <f t="shared" si="66"/>
        <v>#DIV/0!</v>
      </c>
      <c r="BQ120" s="136"/>
      <c r="BR120" s="147">
        <f t="shared" si="67"/>
        <v>0</v>
      </c>
      <c r="BS120" s="148"/>
      <c r="BT120" s="138" t="e">
        <f t="shared" si="75"/>
        <v>#VALUE!</v>
      </c>
      <c r="BU120" s="139"/>
      <c r="BV120" s="138" t="e">
        <f t="shared" si="51"/>
        <v>#VALUE!</v>
      </c>
      <c r="BW120" s="139"/>
      <c r="BX120" s="149" t="e">
        <f t="shared" si="77"/>
        <v>#VALUE!</v>
      </c>
      <c r="BY120" s="167"/>
      <c r="BZ120" s="167"/>
      <c r="CA120" s="167"/>
      <c r="CB120" s="178">
        <f t="shared" si="69"/>
        <v>0</v>
      </c>
      <c r="CC120" s="178">
        <f t="shared" si="70"/>
        <v>0</v>
      </c>
      <c r="CD120" s="178">
        <f t="shared" si="71"/>
        <v>0</v>
      </c>
      <c r="CE120" s="178">
        <f t="shared" si="72"/>
        <v>0</v>
      </c>
      <c r="CF120" s="159"/>
      <c r="CG120" s="167"/>
      <c r="CH120" s="167"/>
      <c r="CI120" s="167"/>
      <c r="CJ120" s="167"/>
      <c r="CK120" s="167"/>
      <c r="CL120" s="167"/>
      <c r="CM120" s="167"/>
      <c r="CN120" s="167"/>
      <c r="CO120" s="167"/>
      <c r="CP120" s="167"/>
      <c r="CQ120" s="167"/>
      <c r="CR120" s="167"/>
      <c r="CS120" s="167"/>
      <c r="CT120" s="167"/>
      <c r="CU120" s="167"/>
      <c r="CV120" s="167"/>
      <c r="CW120" s="167"/>
    </row>
    <row r="121" spans="1:101" s="168" customFormat="1" ht="18" customHeight="1" x14ac:dyDescent="0.2">
      <c r="A121" s="127" t="str">
        <f t="shared" si="52"/>
        <v/>
      </c>
      <c r="B121" s="128"/>
      <c r="C121" s="129" t="str">
        <f t="shared" si="43"/>
        <v/>
      </c>
      <c r="D121" s="130"/>
      <c r="E121" s="131"/>
      <c r="F121" s="129" t="str">
        <f t="shared" si="44"/>
        <v/>
      </c>
      <c r="G121" s="130"/>
      <c r="H121" s="131"/>
      <c r="I121" s="132" t="str">
        <f t="shared" si="53"/>
        <v>-</v>
      </c>
      <c r="J121" s="133"/>
      <c r="K121" s="134" t="str">
        <f t="shared" si="54"/>
        <v/>
      </c>
      <c r="L121" s="135"/>
      <c r="M121" s="134" t="str">
        <f t="shared" si="55"/>
        <v/>
      </c>
      <c r="N121" s="135"/>
      <c r="O121" s="136" t="str">
        <f t="shared" si="56"/>
        <v>-</v>
      </c>
      <c r="P121" s="136"/>
      <c r="Q121" s="136" t="str">
        <f t="shared" si="57"/>
        <v>-</v>
      </c>
      <c r="R121" s="136"/>
      <c r="S121" s="137" t="str">
        <f t="shared" si="58"/>
        <v>-</v>
      </c>
      <c r="T121" s="86"/>
      <c r="U121" s="58"/>
      <c r="V121" s="59"/>
      <c r="W121" s="87"/>
      <c r="X121" s="87"/>
      <c r="Y121" s="87"/>
      <c r="Z121" s="87"/>
      <c r="AA121" s="87"/>
      <c r="AB121" s="87"/>
      <c r="AC121" s="136" t="str">
        <f t="shared" si="73"/>
        <v/>
      </c>
      <c r="AD121" s="136"/>
      <c r="AE121" s="150"/>
      <c r="AF121" s="150"/>
      <c r="AG121" s="150"/>
      <c r="AH121" s="150"/>
      <c r="AI121" s="138" t="e">
        <f t="shared" si="45"/>
        <v>#VALUE!</v>
      </c>
      <c r="AJ121" s="139"/>
      <c r="AK121" s="138" t="e">
        <f t="shared" si="46"/>
        <v>#VALUE!</v>
      </c>
      <c r="AL121" s="139"/>
      <c r="AM121" s="140" t="e">
        <f t="shared" si="47"/>
        <v>#VALUE!</v>
      </c>
      <c r="AN121" s="141"/>
      <c r="AO121" s="142" t="str">
        <f t="shared" si="59"/>
        <v/>
      </c>
      <c r="AP121" s="143"/>
      <c r="AQ121" s="144" t="str">
        <f t="shared" si="60"/>
        <v/>
      </c>
      <c r="AR121" s="145"/>
      <c r="AS121" s="146"/>
      <c r="AT121" s="144" t="e">
        <f t="shared" si="48"/>
        <v>#VALUE!</v>
      </c>
      <c r="AU121" s="145"/>
      <c r="AV121" s="146"/>
      <c r="AW121" s="136" t="e">
        <f t="shared" si="74"/>
        <v>#VALUE!</v>
      </c>
      <c r="AX121" s="136"/>
      <c r="AY121" s="147" t="str">
        <f t="shared" si="61"/>
        <v/>
      </c>
      <c r="AZ121" s="148"/>
      <c r="BA121" s="138" t="e">
        <f t="shared" si="62"/>
        <v>#VALUE!</v>
      </c>
      <c r="BB121" s="139"/>
      <c r="BC121" s="138" t="e">
        <f t="shared" si="49"/>
        <v>#VALUE!</v>
      </c>
      <c r="BD121" s="139"/>
      <c r="BE121" s="149" t="e">
        <f t="shared" si="63"/>
        <v>#VALUE!</v>
      </c>
      <c r="BF121" s="167"/>
      <c r="BG121" s="167"/>
      <c r="BH121" s="142">
        <f t="shared" si="64"/>
        <v>0</v>
      </c>
      <c r="BI121" s="143"/>
      <c r="BJ121" s="144">
        <f t="shared" si="76"/>
        <v>0</v>
      </c>
      <c r="BK121" s="145"/>
      <c r="BL121" s="146"/>
      <c r="BM121" s="144" t="e">
        <f t="shared" si="50"/>
        <v>#DIV/0!</v>
      </c>
      <c r="BN121" s="145"/>
      <c r="BO121" s="146"/>
      <c r="BP121" s="136" t="e">
        <f t="shared" si="66"/>
        <v>#DIV/0!</v>
      </c>
      <c r="BQ121" s="136"/>
      <c r="BR121" s="147">
        <f t="shared" si="67"/>
        <v>0</v>
      </c>
      <c r="BS121" s="148"/>
      <c r="BT121" s="138" t="e">
        <f t="shared" si="75"/>
        <v>#VALUE!</v>
      </c>
      <c r="BU121" s="139"/>
      <c r="BV121" s="138" t="e">
        <f t="shared" si="51"/>
        <v>#VALUE!</v>
      </c>
      <c r="BW121" s="139"/>
      <c r="BX121" s="149" t="e">
        <f t="shared" si="77"/>
        <v>#VALUE!</v>
      </c>
      <c r="BY121" s="167"/>
      <c r="BZ121" s="167"/>
      <c r="CA121" s="167"/>
      <c r="CB121" s="178">
        <f t="shared" si="69"/>
        <v>0</v>
      </c>
      <c r="CC121" s="178">
        <f t="shared" si="70"/>
        <v>0</v>
      </c>
      <c r="CD121" s="178">
        <f t="shared" si="71"/>
        <v>0</v>
      </c>
      <c r="CE121" s="178">
        <f t="shared" si="72"/>
        <v>0</v>
      </c>
      <c r="CF121" s="159"/>
      <c r="CG121" s="167"/>
      <c r="CH121" s="167"/>
      <c r="CI121" s="167"/>
      <c r="CJ121" s="167"/>
      <c r="CK121" s="167"/>
      <c r="CL121" s="167"/>
      <c r="CM121" s="167"/>
      <c r="CN121" s="167"/>
      <c r="CO121" s="167"/>
      <c r="CP121" s="167"/>
      <c r="CQ121" s="167"/>
      <c r="CR121" s="167"/>
      <c r="CS121" s="167"/>
      <c r="CT121" s="167"/>
      <c r="CU121" s="167"/>
      <c r="CV121" s="167"/>
      <c r="CW121" s="167"/>
    </row>
    <row r="122" spans="1:101" s="168" customFormat="1" ht="18" customHeight="1" x14ac:dyDescent="0.2">
      <c r="A122" s="127" t="str">
        <f t="shared" si="52"/>
        <v/>
      </c>
      <c r="B122" s="128"/>
      <c r="C122" s="129" t="str">
        <f t="shared" si="43"/>
        <v/>
      </c>
      <c r="D122" s="130"/>
      <c r="E122" s="131"/>
      <c r="F122" s="129" t="str">
        <f t="shared" si="44"/>
        <v/>
      </c>
      <c r="G122" s="130"/>
      <c r="H122" s="131"/>
      <c r="I122" s="132" t="str">
        <f t="shared" si="53"/>
        <v>-</v>
      </c>
      <c r="J122" s="133"/>
      <c r="K122" s="134" t="str">
        <f t="shared" si="54"/>
        <v/>
      </c>
      <c r="L122" s="135"/>
      <c r="M122" s="134" t="str">
        <f t="shared" si="55"/>
        <v/>
      </c>
      <c r="N122" s="135"/>
      <c r="O122" s="136" t="str">
        <f t="shared" si="56"/>
        <v>-</v>
      </c>
      <c r="P122" s="136"/>
      <c r="Q122" s="136" t="str">
        <f t="shared" si="57"/>
        <v>-</v>
      </c>
      <c r="R122" s="136"/>
      <c r="S122" s="137" t="str">
        <f t="shared" si="58"/>
        <v>-</v>
      </c>
      <c r="T122" s="86"/>
      <c r="U122" s="58"/>
      <c r="V122" s="59"/>
      <c r="W122" s="87"/>
      <c r="X122" s="87"/>
      <c r="Y122" s="87"/>
      <c r="Z122" s="87"/>
      <c r="AA122" s="87"/>
      <c r="AB122" s="87"/>
      <c r="AC122" s="136" t="str">
        <f t="shared" si="73"/>
        <v/>
      </c>
      <c r="AD122" s="136"/>
      <c r="AE122" s="150"/>
      <c r="AF122" s="150"/>
      <c r="AG122" s="150"/>
      <c r="AH122" s="150"/>
      <c r="AI122" s="138" t="e">
        <f t="shared" si="45"/>
        <v>#VALUE!</v>
      </c>
      <c r="AJ122" s="139"/>
      <c r="AK122" s="138" t="e">
        <f t="shared" si="46"/>
        <v>#VALUE!</v>
      </c>
      <c r="AL122" s="139"/>
      <c r="AM122" s="140" t="e">
        <f t="shared" si="47"/>
        <v>#VALUE!</v>
      </c>
      <c r="AN122" s="141"/>
      <c r="AO122" s="142" t="str">
        <f t="shared" si="59"/>
        <v/>
      </c>
      <c r="AP122" s="143"/>
      <c r="AQ122" s="144" t="str">
        <f t="shared" si="60"/>
        <v/>
      </c>
      <c r="AR122" s="145"/>
      <c r="AS122" s="146"/>
      <c r="AT122" s="144" t="e">
        <f t="shared" si="48"/>
        <v>#VALUE!</v>
      </c>
      <c r="AU122" s="145"/>
      <c r="AV122" s="146"/>
      <c r="AW122" s="136" t="e">
        <f t="shared" si="74"/>
        <v>#VALUE!</v>
      </c>
      <c r="AX122" s="136"/>
      <c r="AY122" s="147" t="str">
        <f t="shared" si="61"/>
        <v/>
      </c>
      <c r="AZ122" s="148"/>
      <c r="BA122" s="138" t="e">
        <f t="shared" si="62"/>
        <v>#VALUE!</v>
      </c>
      <c r="BB122" s="139"/>
      <c r="BC122" s="138" t="e">
        <f t="shared" si="49"/>
        <v>#VALUE!</v>
      </c>
      <c r="BD122" s="139"/>
      <c r="BE122" s="149" t="e">
        <f t="shared" si="63"/>
        <v>#VALUE!</v>
      </c>
      <c r="BF122" s="167"/>
      <c r="BG122" s="167"/>
      <c r="BH122" s="142">
        <f t="shared" si="64"/>
        <v>0</v>
      </c>
      <c r="BI122" s="143"/>
      <c r="BJ122" s="144">
        <f t="shared" si="76"/>
        <v>0</v>
      </c>
      <c r="BK122" s="145"/>
      <c r="BL122" s="146"/>
      <c r="BM122" s="144" t="e">
        <f t="shared" si="50"/>
        <v>#DIV/0!</v>
      </c>
      <c r="BN122" s="145"/>
      <c r="BO122" s="146"/>
      <c r="BP122" s="136" t="e">
        <f t="shared" si="66"/>
        <v>#DIV/0!</v>
      </c>
      <c r="BQ122" s="136"/>
      <c r="BR122" s="147">
        <f t="shared" si="67"/>
        <v>0</v>
      </c>
      <c r="BS122" s="148"/>
      <c r="BT122" s="138" t="e">
        <f t="shared" si="75"/>
        <v>#VALUE!</v>
      </c>
      <c r="BU122" s="139"/>
      <c r="BV122" s="138" t="e">
        <f t="shared" si="51"/>
        <v>#VALUE!</v>
      </c>
      <c r="BW122" s="139"/>
      <c r="BX122" s="149" t="e">
        <f t="shared" si="77"/>
        <v>#VALUE!</v>
      </c>
      <c r="BY122" s="167"/>
      <c r="BZ122" s="167"/>
      <c r="CA122" s="167"/>
      <c r="CB122" s="178">
        <f t="shared" si="69"/>
        <v>0</v>
      </c>
      <c r="CC122" s="178">
        <f t="shared" si="70"/>
        <v>0</v>
      </c>
      <c r="CD122" s="178">
        <f t="shared" si="71"/>
        <v>0</v>
      </c>
      <c r="CE122" s="178">
        <f t="shared" si="72"/>
        <v>0</v>
      </c>
      <c r="CF122" s="159"/>
      <c r="CG122" s="167"/>
      <c r="CH122" s="167"/>
      <c r="CI122" s="167"/>
      <c r="CJ122" s="167"/>
      <c r="CK122" s="167"/>
      <c r="CL122" s="167"/>
      <c r="CM122" s="167"/>
      <c r="CN122" s="167"/>
      <c r="CO122" s="167"/>
      <c r="CP122" s="167"/>
      <c r="CQ122" s="167"/>
      <c r="CR122" s="167"/>
      <c r="CS122" s="167"/>
      <c r="CT122" s="167"/>
      <c r="CU122" s="167"/>
      <c r="CV122" s="167"/>
      <c r="CW122" s="167"/>
    </row>
    <row r="123" spans="1:101" s="168" customFormat="1" ht="18" customHeight="1" x14ac:dyDescent="0.2">
      <c r="A123" s="127" t="str">
        <f t="shared" si="52"/>
        <v/>
      </c>
      <c r="B123" s="128"/>
      <c r="C123" s="129" t="str">
        <f t="shared" si="43"/>
        <v/>
      </c>
      <c r="D123" s="130"/>
      <c r="E123" s="131"/>
      <c r="F123" s="129" t="str">
        <f t="shared" si="44"/>
        <v/>
      </c>
      <c r="G123" s="130"/>
      <c r="H123" s="131"/>
      <c r="I123" s="132" t="str">
        <f t="shared" si="53"/>
        <v>-</v>
      </c>
      <c r="J123" s="133"/>
      <c r="K123" s="134" t="str">
        <f t="shared" si="54"/>
        <v/>
      </c>
      <c r="L123" s="135"/>
      <c r="M123" s="134" t="str">
        <f t="shared" si="55"/>
        <v/>
      </c>
      <c r="N123" s="135"/>
      <c r="O123" s="136" t="str">
        <f t="shared" si="56"/>
        <v>-</v>
      </c>
      <c r="P123" s="136"/>
      <c r="Q123" s="136" t="str">
        <f t="shared" si="57"/>
        <v>-</v>
      </c>
      <c r="R123" s="136"/>
      <c r="S123" s="137" t="str">
        <f t="shared" si="58"/>
        <v>-</v>
      </c>
      <c r="T123" s="86"/>
      <c r="U123" s="58"/>
      <c r="V123" s="59"/>
      <c r="W123" s="87"/>
      <c r="X123" s="87"/>
      <c r="Y123" s="87"/>
      <c r="Z123" s="87"/>
      <c r="AA123" s="87"/>
      <c r="AB123" s="87"/>
      <c r="AC123" s="136" t="str">
        <f t="shared" si="73"/>
        <v/>
      </c>
      <c r="AD123" s="136"/>
      <c r="AE123" s="150"/>
      <c r="AF123" s="150"/>
      <c r="AG123" s="150"/>
      <c r="AH123" s="150"/>
      <c r="AI123" s="138" t="e">
        <f t="shared" si="45"/>
        <v>#VALUE!</v>
      </c>
      <c r="AJ123" s="139"/>
      <c r="AK123" s="138" t="e">
        <f t="shared" si="46"/>
        <v>#VALUE!</v>
      </c>
      <c r="AL123" s="139"/>
      <c r="AM123" s="140" t="e">
        <f t="shared" si="47"/>
        <v>#VALUE!</v>
      </c>
      <c r="AN123" s="141"/>
      <c r="AO123" s="142" t="str">
        <f t="shared" si="59"/>
        <v/>
      </c>
      <c r="AP123" s="143"/>
      <c r="AQ123" s="144" t="str">
        <f t="shared" si="60"/>
        <v/>
      </c>
      <c r="AR123" s="145"/>
      <c r="AS123" s="146"/>
      <c r="AT123" s="144" t="e">
        <f t="shared" si="48"/>
        <v>#VALUE!</v>
      </c>
      <c r="AU123" s="145"/>
      <c r="AV123" s="146"/>
      <c r="AW123" s="136" t="e">
        <f t="shared" si="74"/>
        <v>#VALUE!</v>
      </c>
      <c r="AX123" s="136"/>
      <c r="AY123" s="147" t="str">
        <f t="shared" si="61"/>
        <v/>
      </c>
      <c r="AZ123" s="148"/>
      <c r="BA123" s="138" t="e">
        <f t="shared" si="62"/>
        <v>#VALUE!</v>
      </c>
      <c r="BB123" s="139"/>
      <c r="BC123" s="138" t="e">
        <f t="shared" si="49"/>
        <v>#VALUE!</v>
      </c>
      <c r="BD123" s="139"/>
      <c r="BE123" s="149" t="e">
        <f t="shared" si="63"/>
        <v>#VALUE!</v>
      </c>
      <c r="BF123" s="167"/>
      <c r="BG123" s="167"/>
      <c r="BH123" s="142">
        <f t="shared" si="64"/>
        <v>0</v>
      </c>
      <c r="BI123" s="143"/>
      <c r="BJ123" s="144">
        <f t="shared" si="76"/>
        <v>0</v>
      </c>
      <c r="BK123" s="145"/>
      <c r="BL123" s="146"/>
      <c r="BM123" s="144" t="e">
        <f t="shared" si="50"/>
        <v>#DIV/0!</v>
      </c>
      <c r="BN123" s="145"/>
      <c r="BO123" s="146"/>
      <c r="BP123" s="136" t="e">
        <f t="shared" si="66"/>
        <v>#DIV/0!</v>
      </c>
      <c r="BQ123" s="136"/>
      <c r="BR123" s="147">
        <f t="shared" si="67"/>
        <v>0</v>
      </c>
      <c r="BS123" s="148"/>
      <c r="BT123" s="138" t="e">
        <f t="shared" si="75"/>
        <v>#VALUE!</v>
      </c>
      <c r="BU123" s="139"/>
      <c r="BV123" s="138" t="e">
        <f t="shared" si="51"/>
        <v>#VALUE!</v>
      </c>
      <c r="BW123" s="139"/>
      <c r="BX123" s="149" t="e">
        <f t="shared" si="77"/>
        <v>#VALUE!</v>
      </c>
      <c r="BY123" s="167"/>
      <c r="BZ123" s="167"/>
      <c r="CA123" s="167"/>
      <c r="CB123" s="178">
        <f t="shared" si="69"/>
        <v>0</v>
      </c>
      <c r="CC123" s="178">
        <f t="shared" si="70"/>
        <v>0</v>
      </c>
      <c r="CD123" s="178">
        <f t="shared" si="71"/>
        <v>0</v>
      </c>
      <c r="CE123" s="178">
        <f t="shared" si="72"/>
        <v>0</v>
      </c>
      <c r="CF123" s="159"/>
      <c r="CG123" s="167"/>
      <c r="CH123" s="167"/>
      <c r="CI123" s="167"/>
      <c r="CJ123" s="167"/>
      <c r="CK123" s="167"/>
      <c r="CL123" s="167"/>
      <c r="CM123" s="167"/>
      <c r="CN123" s="167"/>
      <c r="CO123" s="167"/>
      <c r="CP123" s="167"/>
      <c r="CQ123" s="167"/>
      <c r="CR123" s="167"/>
      <c r="CS123" s="167"/>
      <c r="CT123" s="167"/>
      <c r="CU123" s="167"/>
      <c r="CV123" s="167"/>
      <c r="CW123" s="167"/>
    </row>
    <row r="124" spans="1:101" s="168" customFormat="1" ht="18" customHeight="1" x14ac:dyDescent="0.2">
      <c r="A124" s="127" t="str">
        <f t="shared" si="52"/>
        <v/>
      </c>
      <c r="B124" s="128"/>
      <c r="C124" s="129" t="str">
        <f t="shared" si="43"/>
        <v/>
      </c>
      <c r="D124" s="130"/>
      <c r="E124" s="131"/>
      <c r="F124" s="129" t="str">
        <f t="shared" si="44"/>
        <v/>
      </c>
      <c r="G124" s="130"/>
      <c r="H124" s="131"/>
      <c r="I124" s="132" t="str">
        <f t="shared" si="53"/>
        <v>-</v>
      </c>
      <c r="J124" s="133"/>
      <c r="K124" s="134" t="str">
        <f t="shared" si="54"/>
        <v/>
      </c>
      <c r="L124" s="135"/>
      <c r="M124" s="134" t="str">
        <f t="shared" si="55"/>
        <v/>
      </c>
      <c r="N124" s="135"/>
      <c r="O124" s="136" t="str">
        <f t="shared" si="56"/>
        <v>-</v>
      </c>
      <c r="P124" s="136"/>
      <c r="Q124" s="136" t="str">
        <f t="shared" si="57"/>
        <v>-</v>
      </c>
      <c r="R124" s="136"/>
      <c r="S124" s="137" t="str">
        <f t="shared" si="58"/>
        <v>-</v>
      </c>
      <c r="T124" s="86"/>
      <c r="U124" s="58"/>
      <c r="V124" s="59"/>
      <c r="W124" s="87"/>
      <c r="X124" s="87"/>
      <c r="Y124" s="87"/>
      <c r="Z124" s="87"/>
      <c r="AA124" s="87"/>
      <c r="AB124" s="87"/>
      <c r="AC124" s="136" t="str">
        <f t="shared" si="73"/>
        <v/>
      </c>
      <c r="AD124" s="136"/>
      <c r="AE124" s="150"/>
      <c r="AF124" s="150"/>
      <c r="AG124" s="150"/>
      <c r="AH124" s="150"/>
      <c r="AI124" s="138" t="e">
        <f t="shared" si="45"/>
        <v>#VALUE!</v>
      </c>
      <c r="AJ124" s="139"/>
      <c r="AK124" s="138" t="e">
        <f t="shared" si="46"/>
        <v>#VALUE!</v>
      </c>
      <c r="AL124" s="139"/>
      <c r="AM124" s="140" t="e">
        <f t="shared" si="47"/>
        <v>#VALUE!</v>
      </c>
      <c r="AN124" s="141"/>
      <c r="AO124" s="142" t="str">
        <f t="shared" si="59"/>
        <v/>
      </c>
      <c r="AP124" s="143"/>
      <c r="AQ124" s="144" t="str">
        <f t="shared" si="60"/>
        <v/>
      </c>
      <c r="AR124" s="145"/>
      <c r="AS124" s="146"/>
      <c r="AT124" s="144" t="e">
        <f t="shared" si="48"/>
        <v>#VALUE!</v>
      </c>
      <c r="AU124" s="145"/>
      <c r="AV124" s="146"/>
      <c r="AW124" s="136" t="e">
        <f t="shared" si="74"/>
        <v>#VALUE!</v>
      </c>
      <c r="AX124" s="136"/>
      <c r="AY124" s="147" t="str">
        <f t="shared" si="61"/>
        <v/>
      </c>
      <c r="AZ124" s="148"/>
      <c r="BA124" s="138" t="e">
        <f t="shared" si="62"/>
        <v>#VALUE!</v>
      </c>
      <c r="BB124" s="139"/>
      <c r="BC124" s="138" t="e">
        <f t="shared" si="49"/>
        <v>#VALUE!</v>
      </c>
      <c r="BD124" s="139"/>
      <c r="BE124" s="149" t="e">
        <f t="shared" si="63"/>
        <v>#VALUE!</v>
      </c>
      <c r="BF124" s="167"/>
      <c r="BG124" s="167"/>
      <c r="BH124" s="142">
        <f t="shared" si="64"/>
        <v>0</v>
      </c>
      <c r="BI124" s="143"/>
      <c r="BJ124" s="144">
        <f t="shared" si="76"/>
        <v>0</v>
      </c>
      <c r="BK124" s="145"/>
      <c r="BL124" s="146"/>
      <c r="BM124" s="144" t="e">
        <f t="shared" si="50"/>
        <v>#DIV/0!</v>
      </c>
      <c r="BN124" s="145"/>
      <c r="BO124" s="146"/>
      <c r="BP124" s="136" t="e">
        <f t="shared" si="66"/>
        <v>#DIV/0!</v>
      </c>
      <c r="BQ124" s="136"/>
      <c r="BR124" s="147">
        <f t="shared" si="67"/>
        <v>0</v>
      </c>
      <c r="BS124" s="148"/>
      <c r="BT124" s="138" t="e">
        <f t="shared" si="75"/>
        <v>#VALUE!</v>
      </c>
      <c r="BU124" s="139"/>
      <c r="BV124" s="138" t="e">
        <f t="shared" si="51"/>
        <v>#VALUE!</v>
      </c>
      <c r="BW124" s="139"/>
      <c r="BX124" s="149" t="e">
        <f t="shared" si="77"/>
        <v>#VALUE!</v>
      </c>
      <c r="BY124" s="167"/>
      <c r="BZ124" s="167"/>
      <c r="CA124" s="167"/>
      <c r="CB124" s="178">
        <f t="shared" si="69"/>
        <v>0</v>
      </c>
      <c r="CC124" s="178">
        <f t="shared" si="70"/>
        <v>0</v>
      </c>
      <c r="CD124" s="178">
        <f t="shared" si="71"/>
        <v>0</v>
      </c>
      <c r="CE124" s="178">
        <f t="shared" si="72"/>
        <v>0</v>
      </c>
      <c r="CF124" s="159"/>
      <c r="CG124" s="167"/>
      <c r="CH124" s="167"/>
      <c r="CI124" s="167"/>
      <c r="CJ124" s="167"/>
      <c r="CK124" s="167"/>
      <c r="CL124" s="167"/>
      <c r="CM124" s="167"/>
      <c r="CN124" s="167"/>
      <c r="CO124" s="167"/>
      <c r="CP124" s="167"/>
      <c r="CQ124" s="167"/>
      <c r="CR124" s="167"/>
      <c r="CS124" s="167"/>
      <c r="CT124" s="167"/>
      <c r="CU124" s="167"/>
      <c r="CV124" s="167"/>
      <c r="CW124" s="167"/>
    </row>
    <row r="125" spans="1:101" s="168" customFormat="1" ht="18" customHeight="1" x14ac:dyDescent="0.2">
      <c r="A125" s="127" t="str">
        <f t="shared" si="52"/>
        <v/>
      </c>
      <c r="B125" s="128"/>
      <c r="C125" s="129" t="str">
        <f t="shared" si="43"/>
        <v/>
      </c>
      <c r="D125" s="130"/>
      <c r="E125" s="131"/>
      <c r="F125" s="129" t="str">
        <f t="shared" si="44"/>
        <v/>
      </c>
      <c r="G125" s="130"/>
      <c r="H125" s="131"/>
      <c r="I125" s="132" t="str">
        <f t="shared" si="53"/>
        <v>-</v>
      </c>
      <c r="J125" s="133"/>
      <c r="K125" s="134" t="str">
        <f t="shared" si="54"/>
        <v/>
      </c>
      <c r="L125" s="135"/>
      <c r="M125" s="134" t="str">
        <f t="shared" si="55"/>
        <v/>
      </c>
      <c r="N125" s="135"/>
      <c r="O125" s="136" t="str">
        <f t="shared" si="56"/>
        <v>-</v>
      </c>
      <c r="P125" s="136"/>
      <c r="Q125" s="136" t="str">
        <f t="shared" si="57"/>
        <v>-</v>
      </c>
      <c r="R125" s="136"/>
      <c r="S125" s="137" t="str">
        <f t="shared" si="58"/>
        <v>-</v>
      </c>
      <c r="T125" s="86"/>
      <c r="U125" s="58"/>
      <c r="V125" s="59"/>
      <c r="W125" s="87"/>
      <c r="X125" s="87"/>
      <c r="Y125" s="87"/>
      <c r="Z125" s="87"/>
      <c r="AA125" s="87"/>
      <c r="AB125" s="87"/>
      <c r="AC125" s="136" t="str">
        <f t="shared" si="73"/>
        <v/>
      </c>
      <c r="AD125" s="136"/>
      <c r="AE125" s="150"/>
      <c r="AF125" s="150"/>
      <c r="AG125" s="150"/>
      <c r="AH125" s="150"/>
      <c r="AI125" s="138" t="e">
        <f t="shared" si="45"/>
        <v>#VALUE!</v>
      </c>
      <c r="AJ125" s="139"/>
      <c r="AK125" s="138" t="e">
        <f t="shared" si="46"/>
        <v>#VALUE!</v>
      </c>
      <c r="AL125" s="139"/>
      <c r="AM125" s="140" t="e">
        <f t="shared" si="47"/>
        <v>#VALUE!</v>
      </c>
      <c r="AN125" s="141"/>
      <c r="AO125" s="142" t="str">
        <f t="shared" si="59"/>
        <v/>
      </c>
      <c r="AP125" s="143"/>
      <c r="AQ125" s="144" t="str">
        <f t="shared" si="60"/>
        <v/>
      </c>
      <c r="AR125" s="145"/>
      <c r="AS125" s="146"/>
      <c r="AT125" s="144" t="e">
        <f t="shared" si="48"/>
        <v>#VALUE!</v>
      </c>
      <c r="AU125" s="145"/>
      <c r="AV125" s="146"/>
      <c r="AW125" s="136" t="e">
        <f t="shared" si="74"/>
        <v>#VALUE!</v>
      </c>
      <c r="AX125" s="136"/>
      <c r="AY125" s="147" t="str">
        <f t="shared" si="61"/>
        <v/>
      </c>
      <c r="AZ125" s="148"/>
      <c r="BA125" s="138" t="e">
        <f t="shared" si="62"/>
        <v>#VALUE!</v>
      </c>
      <c r="BB125" s="139"/>
      <c r="BC125" s="138" t="e">
        <f t="shared" si="49"/>
        <v>#VALUE!</v>
      </c>
      <c r="BD125" s="139"/>
      <c r="BE125" s="149" t="e">
        <f t="shared" si="63"/>
        <v>#VALUE!</v>
      </c>
      <c r="BF125" s="167"/>
      <c r="BG125" s="167"/>
      <c r="BH125" s="142">
        <f t="shared" si="64"/>
        <v>0</v>
      </c>
      <c r="BI125" s="143"/>
      <c r="BJ125" s="144">
        <f t="shared" si="76"/>
        <v>0</v>
      </c>
      <c r="BK125" s="145"/>
      <c r="BL125" s="146"/>
      <c r="BM125" s="144" t="e">
        <f t="shared" si="50"/>
        <v>#DIV/0!</v>
      </c>
      <c r="BN125" s="145"/>
      <c r="BO125" s="146"/>
      <c r="BP125" s="136" t="e">
        <f t="shared" si="66"/>
        <v>#DIV/0!</v>
      </c>
      <c r="BQ125" s="136"/>
      <c r="BR125" s="147">
        <f t="shared" si="67"/>
        <v>0</v>
      </c>
      <c r="BS125" s="148"/>
      <c r="BT125" s="138" t="e">
        <f t="shared" si="75"/>
        <v>#VALUE!</v>
      </c>
      <c r="BU125" s="139"/>
      <c r="BV125" s="138" t="e">
        <f t="shared" si="51"/>
        <v>#VALUE!</v>
      </c>
      <c r="BW125" s="139"/>
      <c r="BX125" s="149" t="e">
        <f t="shared" si="77"/>
        <v>#VALUE!</v>
      </c>
      <c r="BY125" s="167"/>
      <c r="BZ125" s="167"/>
      <c r="CA125" s="167"/>
      <c r="CB125" s="178">
        <f t="shared" si="69"/>
        <v>0</v>
      </c>
      <c r="CC125" s="178">
        <f t="shared" si="70"/>
        <v>0</v>
      </c>
      <c r="CD125" s="178">
        <f t="shared" si="71"/>
        <v>0</v>
      </c>
      <c r="CE125" s="178">
        <f t="shared" si="72"/>
        <v>0</v>
      </c>
      <c r="CF125" s="159"/>
      <c r="CG125" s="167"/>
      <c r="CH125" s="167"/>
      <c r="CI125" s="167"/>
      <c r="CJ125" s="167"/>
      <c r="CK125" s="167"/>
      <c r="CL125" s="167"/>
      <c r="CM125" s="167"/>
      <c r="CN125" s="167"/>
      <c r="CO125" s="167"/>
      <c r="CP125" s="167"/>
      <c r="CQ125" s="167"/>
      <c r="CR125" s="167"/>
      <c r="CS125" s="167"/>
      <c r="CT125" s="167"/>
      <c r="CU125" s="167"/>
      <c r="CV125" s="167"/>
      <c r="CW125" s="167"/>
    </row>
    <row r="126" spans="1:101" s="168" customFormat="1" ht="18.75" customHeight="1" x14ac:dyDescent="0.2">
      <c r="A126" s="127" t="str">
        <f t="shared" si="52"/>
        <v/>
      </c>
      <c r="B126" s="128"/>
      <c r="C126" s="129" t="str">
        <f t="shared" si="43"/>
        <v/>
      </c>
      <c r="D126" s="130"/>
      <c r="E126" s="131"/>
      <c r="F126" s="129" t="str">
        <f t="shared" si="44"/>
        <v/>
      </c>
      <c r="G126" s="130"/>
      <c r="H126" s="131"/>
      <c r="I126" s="132" t="str">
        <f t="shared" si="53"/>
        <v>-</v>
      </c>
      <c r="J126" s="133"/>
      <c r="K126" s="134" t="str">
        <f t="shared" si="54"/>
        <v/>
      </c>
      <c r="L126" s="135"/>
      <c r="M126" s="134" t="str">
        <f t="shared" si="55"/>
        <v/>
      </c>
      <c r="N126" s="135"/>
      <c r="O126" s="136" t="str">
        <f t="shared" si="56"/>
        <v>-</v>
      </c>
      <c r="P126" s="136"/>
      <c r="Q126" s="136" t="str">
        <f t="shared" si="57"/>
        <v>-</v>
      </c>
      <c r="R126" s="136"/>
      <c r="S126" s="137" t="str">
        <f t="shared" si="58"/>
        <v>-</v>
      </c>
      <c r="T126" s="86"/>
      <c r="U126" s="58"/>
      <c r="V126" s="59"/>
      <c r="W126" s="87"/>
      <c r="X126" s="87"/>
      <c r="Y126" s="87"/>
      <c r="Z126" s="87"/>
      <c r="AA126" s="87"/>
      <c r="AB126" s="87"/>
      <c r="AC126" s="136" t="str">
        <f t="shared" si="73"/>
        <v/>
      </c>
      <c r="AD126" s="136"/>
      <c r="AE126" s="150"/>
      <c r="AF126" s="150"/>
      <c r="AG126" s="150"/>
      <c r="AH126" s="150"/>
      <c r="AI126" s="138" t="e">
        <f t="shared" si="45"/>
        <v>#VALUE!</v>
      </c>
      <c r="AJ126" s="139"/>
      <c r="AK126" s="138" t="e">
        <f t="shared" si="46"/>
        <v>#VALUE!</v>
      </c>
      <c r="AL126" s="139"/>
      <c r="AM126" s="140" t="e">
        <f t="shared" si="47"/>
        <v>#VALUE!</v>
      </c>
      <c r="AN126" s="141"/>
      <c r="AO126" s="142" t="str">
        <f t="shared" si="59"/>
        <v/>
      </c>
      <c r="AP126" s="143"/>
      <c r="AQ126" s="144" t="str">
        <f t="shared" si="60"/>
        <v/>
      </c>
      <c r="AR126" s="145"/>
      <c r="AS126" s="146"/>
      <c r="AT126" s="144" t="e">
        <f t="shared" si="48"/>
        <v>#VALUE!</v>
      </c>
      <c r="AU126" s="145"/>
      <c r="AV126" s="146"/>
      <c r="AW126" s="136" t="e">
        <f t="shared" si="74"/>
        <v>#VALUE!</v>
      </c>
      <c r="AX126" s="136"/>
      <c r="AY126" s="147" t="str">
        <f t="shared" si="61"/>
        <v/>
      </c>
      <c r="AZ126" s="148"/>
      <c r="BA126" s="138" t="e">
        <f t="shared" si="62"/>
        <v>#VALUE!</v>
      </c>
      <c r="BB126" s="139"/>
      <c r="BC126" s="138" t="e">
        <f t="shared" si="49"/>
        <v>#VALUE!</v>
      </c>
      <c r="BD126" s="139"/>
      <c r="BE126" s="149" t="e">
        <f t="shared" si="63"/>
        <v>#VALUE!</v>
      </c>
      <c r="BF126" s="167"/>
      <c r="BG126" s="167"/>
      <c r="BH126" s="142">
        <f t="shared" si="64"/>
        <v>0</v>
      </c>
      <c r="BI126" s="143"/>
      <c r="BJ126" s="144">
        <f t="shared" si="76"/>
        <v>0</v>
      </c>
      <c r="BK126" s="145"/>
      <c r="BL126" s="146"/>
      <c r="BM126" s="144" t="e">
        <f t="shared" si="50"/>
        <v>#DIV/0!</v>
      </c>
      <c r="BN126" s="145"/>
      <c r="BO126" s="146"/>
      <c r="BP126" s="136" t="e">
        <f t="shared" si="66"/>
        <v>#DIV/0!</v>
      </c>
      <c r="BQ126" s="136"/>
      <c r="BR126" s="147">
        <f t="shared" si="67"/>
        <v>0</v>
      </c>
      <c r="BS126" s="148"/>
      <c r="BT126" s="138" t="e">
        <f t="shared" si="75"/>
        <v>#VALUE!</v>
      </c>
      <c r="BU126" s="139"/>
      <c r="BV126" s="138" t="e">
        <f t="shared" si="51"/>
        <v>#VALUE!</v>
      </c>
      <c r="BW126" s="139"/>
      <c r="BX126" s="149" t="e">
        <f t="shared" si="77"/>
        <v>#VALUE!</v>
      </c>
      <c r="BY126" s="167"/>
      <c r="BZ126" s="167"/>
      <c r="CA126" s="167"/>
      <c r="CB126" s="178">
        <f t="shared" si="69"/>
        <v>0</v>
      </c>
      <c r="CC126" s="178">
        <f t="shared" si="70"/>
        <v>0</v>
      </c>
      <c r="CD126" s="178">
        <f t="shared" si="71"/>
        <v>0</v>
      </c>
      <c r="CE126" s="178">
        <f t="shared" si="72"/>
        <v>0</v>
      </c>
      <c r="CF126" s="159"/>
      <c r="CG126" s="167"/>
      <c r="CH126" s="167"/>
      <c r="CI126" s="167"/>
      <c r="CJ126" s="167"/>
      <c r="CK126" s="167"/>
      <c r="CL126" s="167"/>
      <c r="CM126" s="167"/>
      <c r="CN126" s="167"/>
      <c r="CO126" s="167"/>
      <c r="CP126" s="167"/>
      <c r="CQ126" s="167"/>
      <c r="CR126" s="167"/>
      <c r="CS126" s="167"/>
      <c r="CT126" s="167"/>
      <c r="CU126" s="167"/>
      <c r="CV126" s="167"/>
      <c r="CW126" s="167"/>
    </row>
    <row r="127" spans="1:101" s="168" customFormat="1" ht="18" customHeight="1" x14ac:dyDescent="0.2">
      <c r="A127" s="127" t="str">
        <f t="shared" si="52"/>
        <v/>
      </c>
      <c r="B127" s="128"/>
      <c r="C127" s="129" t="str">
        <f t="shared" si="43"/>
        <v/>
      </c>
      <c r="D127" s="130"/>
      <c r="E127" s="131"/>
      <c r="F127" s="129" t="str">
        <f t="shared" si="44"/>
        <v/>
      </c>
      <c r="G127" s="130"/>
      <c r="H127" s="131"/>
      <c r="I127" s="132" t="str">
        <f t="shared" si="53"/>
        <v>-</v>
      </c>
      <c r="J127" s="133"/>
      <c r="K127" s="134" t="str">
        <f t="shared" si="54"/>
        <v/>
      </c>
      <c r="L127" s="135"/>
      <c r="M127" s="134" t="str">
        <f t="shared" si="55"/>
        <v/>
      </c>
      <c r="N127" s="135"/>
      <c r="O127" s="136" t="str">
        <f t="shared" si="56"/>
        <v>-</v>
      </c>
      <c r="P127" s="136"/>
      <c r="Q127" s="136" t="str">
        <f t="shared" si="57"/>
        <v>-</v>
      </c>
      <c r="R127" s="136"/>
      <c r="S127" s="137" t="str">
        <f t="shared" si="58"/>
        <v>-</v>
      </c>
      <c r="T127" s="86"/>
      <c r="U127" s="58"/>
      <c r="V127" s="59"/>
      <c r="W127" s="87"/>
      <c r="X127" s="87"/>
      <c r="Y127" s="87"/>
      <c r="Z127" s="87"/>
      <c r="AA127" s="87"/>
      <c r="AB127" s="87"/>
      <c r="AC127" s="136" t="str">
        <f t="shared" si="73"/>
        <v/>
      </c>
      <c r="AD127" s="136"/>
      <c r="AE127" s="150"/>
      <c r="AF127" s="150"/>
      <c r="AG127" s="150"/>
      <c r="AH127" s="150"/>
      <c r="AI127" s="138" t="e">
        <f t="shared" si="45"/>
        <v>#VALUE!</v>
      </c>
      <c r="AJ127" s="139"/>
      <c r="AK127" s="138" t="e">
        <f t="shared" si="46"/>
        <v>#VALUE!</v>
      </c>
      <c r="AL127" s="139"/>
      <c r="AM127" s="140" t="e">
        <f t="shared" si="47"/>
        <v>#VALUE!</v>
      </c>
      <c r="AN127" s="141"/>
      <c r="AO127" s="142" t="str">
        <f t="shared" si="59"/>
        <v/>
      </c>
      <c r="AP127" s="143"/>
      <c r="AQ127" s="144" t="str">
        <f t="shared" si="60"/>
        <v/>
      </c>
      <c r="AR127" s="145"/>
      <c r="AS127" s="146"/>
      <c r="AT127" s="144" t="e">
        <f t="shared" si="48"/>
        <v>#VALUE!</v>
      </c>
      <c r="AU127" s="145"/>
      <c r="AV127" s="146"/>
      <c r="AW127" s="136" t="e">
        <f t="shared" si="74"/>
        <v>#VALUE!</v>
      </c>
      <c r="AX127" s="136"/>
      <c r="AY127" s="147" t="str">
        <f t="shared" si="61"/>
        <v/>
      </c>
      <c r="AZ127" s="148"/>
      <c r="BA127" s="138" t="e">
        <f t="shared" si="62"/>
        <v>#VALUE!</v>
      </c>
      <c r="BB127" s="139"/>
      <c r="BC127" s="138" t="e">
        <f t="shared" si="49"/>
        <v>#VALUE!</v>
      </c>
      <c r="BD127" s="139"/>
      <c r="BE127" s="149" t="e">
        <f t="shared" si="63"/>
        <v>#VALUE!</v>
      </c>
      <c r="BF127" s="167"/>
      <c r="BG127" s="167"/>
      <c r="BH127" s="142">
        <f t="shared" si="64"/>
        <v>0</v>
      </c>
      <c r="BI127" s="143"/>
      <c r="BJ127" s="144">
        <f t="shared" si="76"/>
        <v>0</v>
      </c>
      <c r="BK127" s="145"/>
      <c r="BL127" s="146"/>
      <c r="BM127" s="144" t="e">
        <f t="shared" si="50"/>
        <v>#DIV/0!</v>
      </c>
      <c r="BN127" s="145"/>
      <c r="BO127" s="146"/>
      <c r="BP127" s="136" t="e">
        <f t="shared" si="66"/>
        <v>#DIV/0!</v>
      </c>
      <c r="BQ127" s="136"/>
      <c r="BR127" s="147">
        <f t="shared" si="67"/>
        <v>0</v>
      </c>
      <c r="BS127" s="148"/>
      <c r="BT127" s="138" t="e">
        <f t="shared" si="75"/>
        <v>#VALUE!</v>
      </c>
      <c r="BU127" s="139"/>
      <c r="BV127" s="138" t="e">
        <f t="shared" si="51"/>
        <v>#VALUE!</v>
      </c>
      <c r="BW127" s="139"/>
      <c r="BX127" s="149" t="e">
        <f t="shared" si="77"/>
        <v>#VALUE!</v>
      </c>
      <c r="BY127" s="167"/>
      <c r="BZ127" s="167"/>
      <c r="CA127" s="167"/>
      <c r="CB127" s="178">
        <f t="shared" si="69"/>
        <v>0</v>
      </c>
      <c r="CC127" s="178">
        <f t="shared" si="70"/>
        <v>0</v>
      </c>
      <c r="CD127" s="178">
        <f t="shared" si="71"/>
        <v>0</v>
      </c>
      <c r="CE127" s="178">
        <f t="shared" si="72"/>
        <v>0</v>
      </c>
      <c r="CF127" s="159"/>
      <c r="CG127" s="167"/>
      <c r="CH127" s="167"/>
      <c r="CI127" s="167"/>
      <c r="CJ127" s="167"/>
      <c r="CK127" s="167"/>
      <c r="CL127" s="167"/>
      <c r="CM127" s="167"/>
      <c r="CN127" s="167"/>
      <c r="CO127" s="167"/>
      <c r="CP127" s="167"/>
      <c r="CQ127" s="167"/>
      <c r="CR127" s="167"/>
      <c r="CS127" s="167"/>
      <c r="CT127" s="167"/>
      <c r="CU127" s="167"/>
      <c r="CV127" s="167"/>
      <c r="CW127" s="167"/>
    </row>
    <row r="128" spans="1:101" s="168" customFormat="1" ht="18" customHeight="1" x14ac:dyDescent="0.2">
      <c r="A128" s="127" t="str">
        <f t="shared" si="52"/>
        <v/>
      </c>
      <c r="B128" s="128"/>
      <c r="C128" s="129" t="str">
        <f t="shared" si="43"/>
        <v/>
      </c>
      <c r="D128" s="130"/>
      <c r="E128" s="131"/>
      <c r="F128" s="129" t="str">
        <f t="shared" si="44"/>
        <v/>
      </c>
      <c r="G128" s="130"/>
      <c r="H128" s="131"/>
      <c r="I128" s="132" t="str">
        <f t="shared" si="53"/>
        <v>-</v>
      </c>
      <c r="J128" s="133"/>
      <c r="K128" s="134" t="str">
        <f t="shared" si="54"/>
        <v/>
      </c>
      <c r="L128" s="135"/>
      <c r="M128" s="134" t="str">
        <f t="shared" si="55"/>
        <v/>
      </c>
      <c r="N128" s="135"/>
      <c r="O128" s="136" t="str">
        <f t="shared" si="56"/>
        <v>-</v>
      </c>
      <c r="P128" s="136"/>
      <c r="Q128" s="136" t="str">
        <f t="shared" si="57"/>
        <v>-</v>
      </c>
      <c r="R128" s="136"/>
      <c r="S128" s="137" t="str">
        <f t="shared" si="58"/>
        <v>-</v>
      </c>
      <c r="T128" s="86"/>
      <c r="U128" s="58"/>
      <c r="V128" s="59"/>
      <c r="W128" s="87"/>
      <c r="X128" s="87"/>
      <c r="Y128" s="87"/>
      <c r="Z128" s="87"/>
      <c r="AA128" s="87"/>
      <c r="AB128" s="87"/>
      <c r="AC128" s="136" t="str">
        <f t="shared" si="73"/>
        <v/>
      </c>
      <c r="AD128" s="136"/>
      <c r="AE128" s="150"/>
      <c r="AF128" s="150"/>
      <c r="AG128" s="150"/>
      <c r="AH128" s="150"/>
      <c r="AI128" s="138" t="e">
        <f t="shared" si="45"/>
        <v>#VALUE!</v>
      </c>
      <c r="AJ128" s="139"/>
      <c r="AK128" s="138" t="e">
        <f t="shared" si="46"/>
        <v>#VALUE!</v>
      </c>
      <c r="AL128" s="139"/>
      <c r="AM128" s="140" t="e">
        <f t="shared" si="47"/>
        <v>#VALUE!</v>
      </c>
      <c r="AN128" s="141"/>
      <c r="AO128" s="142" t="str">
        <f t="shared" si="59"/>
        <v/>
      </c>
      <c r="AP128" s="143"/>
      <c r="AQ128" s="144" t="str">
        <f t="shared" si="60"/>
        <v/>
      </c>
      <c r="AR128" s="145"/>
      <c r="AS128" s="146"/>
      <c r="AT128" s="144" t="e">
        <f t="shared" si="48"/>
        <v>#VALUE!</v>
      </c>
      <c r="AU128" s="145"/>
      <c r="AV128" s="146"/>
      <c r="AW128" s="136" t="e">
        <f t="shared" si="74"/>
        <v>#VALUE!</v>
      </c>
      <c r="AX128" s="136"/>
      <c r="AY128" s="147" t="str">
        <f t="shared" si="61"/>
        <v/>
      </c>
      <c r="AZ128" s="148"/>
      <c r="BA128" s="138" t="e">
        <f t="shared" si="62"/>
        <v>#VALUE!</v>
      </c>
      <c r="BB128" s="139"/>
      <c r="BC128" s="138" t="e">
        <f t="shared" si="49"/>
        <v>#VALUE!</v>
      </c>
      <c r="BD128" s="139"/>
      <c r="BE128" s="149" t="e">
        <f t="shared" si="63"/>
        <v>#VALUE!</v>
      </c>
      <c r="BF128" s="167"/>
      <c r="BG128" s="167"/>
      <c r="BH128" s="142">
        <f t="shared" si="64"/>
        <v>0</v>
      </c>
      <c r="BI128" s="143"/>
      <c r="BJ128" s="144">
        <f t="shared" si="76"/>
        <v>0</v>
      </c>
      <c r="BK128" s="145"/>
      <c r="BL128" s="146"/>
      <c r="BM128" s="144" t="e">
        <f t="shared" si="50"/>
        <v>#DIV/0!</v>
      </c>
      <c r="BN128" s="145"/>
      <c r="BO128" s="146"/>
      <c r="BP128" s="136" t="e">
        <f t="shared" si="66"/>
        <v>#DIV/0!</v>
      </c>
      <c r="BQ128" s="136"/>
      <c r="BR128" s="147">
        <f t="shared" si="67"/>
        <v>0</v>
      </c>
      <c r="BS128" s="148"/>
      <c r="BT128" s="138" t="e">
        <f t="shared" si="75"/>
        <v>#VALUE!</v>
      </c>
      <c r="BU128" s="139"/>
      <c r="BV128" s="138" t="e">
        <f t="shared" si="51"/>
        <v>#VALUE!</v>
      </c>
      <c r="BW128" s="139"/>
      <c r="BX128" s="149" t="e">
        <f t="shared" si="77"/>
        <v>#VALUE!</v>
      </c>
      <c r="BY128" s="167"/>
      <c r="BZ128" s="167"/>
      <c r="CA128" s="167"/>
      <c r="CB128" s="178">
        <f t="shared" si="69"/>
        <v>0</v>
      </c>
      <c r="CC128" s="178">
        <f t="shared" si="70"/>
        <v>0</v>
      </c>
      <c r="CD128" s="178">
        <f t="shared" si="71"/>
        <v>0</v>
      </c>
      <c r="CE128" s="178">
        <f t="shared" si="72"/>
        <v>0</v>
      </c>
      <c r="CF128" s="159"/>
      <c r="CG128" s="167"/>
      <c r="CH128" s="167"/>
      <c r="CI128" s="167"/>
      <c r="CJ128" s="167"/>
      <c r="CK128" s="167"/>
      <c r="CL128" s="167"/>
      <c r="CM128" s="167"/>
      <c r="CN128" s="167"/>
      <c r="CO128" s="167"/>
      <c r="CP128" s="167"/>
      <c r="CQ128" s="167"/>
      <c r="CR128" s="167"/>
      <c r="CS128" s="167"/>
      <c r="CT128" s="167"/>
      <c r="CU128" s="167"/>
      <c r="CV128" s="167"/>
      <c r="CW128" s="167"/>
    </row>
    <row r="129" spans="1:101" s="168" customFormat="1" ht="18" customHeight="1" x14ac:dyDescent="0.2">
      <c r="A129" s="127" t="str">
        <f t="shared" si="52"/>
        <v/>
      </c>
      <c r="B129" s="128"/>
      <c r="C129" s="129" t="str">
        <f t="shared" si="43"/>
        <v/>
      </c>
      <c r="D129" s="130"/>
      <c r="E129" s="131"/>
      <c r="F129" s="129" t="str">
        <f t="shared" si="44"/>
        <v/>
      </c>
      <c r="G129" s="130"/>
      <c r="H129" s="131"/>
      <c r="I129" s="132" t="str">
        <f t="shared" si="53"/>
        <v>-</v>
      </c>
      <c r="J129" s="133"/>
      <c r="K129" s="134" t="str">
        <f t="shared" si="54"/>
        <v/>
      </c>
      <c r="L129" s="135"/>
      <c r="M129" s="134" t="str">
        <f t="shared" si="55"/>
        <v/>
      </c>
      <c r="N129" s="135"/>
      <c r="O129" s="136" t="str">
        <f t="shared" si="56"/>
        <v>-</v>
      </c>
      <c r="P129" s="136"/>
      <c r="Q129" s="136" t="str">
        <f t="shared" si="57"/>
        <v>-</v>
      </c>
      <c r="R129" s="136"/>
      <c r="S129" s="137" t="str">
        <f t="shared" si="58"/>
        <v>-</v>
      </c>
      <c r="T129" s="86"/>
      <c r="U129" s="58"/>
      <c r="V129" s="59"/>
      <c r="W129" s="87"/>
      <c r="X129" s="87"/>
      <c r="Y129" s="87"/>
      <c r="Z129" s="87"/>
      <c r="AA129" s="87"/>
      <c r="AB129" s="87"/>
      <c r="AC129" s="136" t="str">
        <f t="shared" si="73"/>
        <v/>
      </c>
      <c r="AD129" s="136"/>
      <c r="AE129" s="150"/>
      <c r="AF129" s="150"/>
      <c r="AG129" s="150"/>
      <c r="AH129" s="150"/>
      <c r="AI129" s="138" t="e">
        <f t="shared" si="45"/>
        <v>#VALUE!</v>
      </c>
      <c r="AJ129" s="139"/>
      <c r="AK129" s="138" t="e">
        <f t="shared" si="46"/>
        <v>#VALUE!</v>
      </c>
      <c r="AL129" s="139"/>
      <c r="AM129" s="140" t="e">
        <f t="shared" si="47"/>
        <v>#VALUE!</v>
      </c>
      <c r="AN129" s="141"/>
      <c r="AO129" s="142" t="str">
        <f t="shared" si="59"/>
        <v/>
      </c>
      <c r="AP129" s="143"/>
      <c r="AQ129" s="144" t="str">
        <f t="shared" si="60"/>
        <v/>
      </c>
      <c r="AR129" s="145"/>
      <c r="AS129" s="146"/>
      <c r="AT129" s="144" t="e">
        <f t="shared" si="48"/>
        <v>#VALUE!</v>
      </c>
      <c r="AU129" s="145"/>
      <c r="AV129" s="146"/>
      <c r="AW129" s="136" t="e">
        <f t="shared" si="74"/>
        <v>#VALUE!</v>
      </c>
      <c r="AX129" s="136"/>
      <c r="AY129" s="147" t="str">
        <f t="shared" si="61"/>
        <v/>
      </c>
      <c r="AZ129" s="148"/>
      <c r="BA129" s="138" t="e">
        <f t="shared" si="62"/>
        <v>#VALUE!</v>
      </c>
      <c r="BB129" s="139"/>
      <c r="BC129" s="138" t="e">
        <f t="shared" si="49"/>
        <v>#VALUE!</v>
      </c>
      <c r="BD129" s="139"/>
      <c r="BE129" s="149" t="e">
        <f t="shared" si="63"/>
        <v>#VALUE!</v>
      </c>
      <c r="BF129" s="167"/>
      <c r="BG129" s="167"/>
      <c r="BH129" s="142">
        <f t="shared" si="64"/>
        <v>0</v>
      </c>
      <c r="BI129" s="143"/>
      <c r="BJ129" s="144">
        <f t="shared" si="76"/>
        <v>0</v>
      </c>
      <c r="BK129" s="145"/>
      <c r="BL129" s="146"/>
      <c r="BM129" s="144" t="e">
        <f t="shared" si="50"/>
        <v>#DIV/0!</v>
      </c>
      <c r="BN129" s="145"/>
      <c r="BO129" s="146"/>
      <c r="BP129" s="136" t="e">
        <f t="shared" si="66"/>
        <v>#DIV/0!</v>
      </c>
      <c r="BQ129" s="136"/>
      <c r="BR129" s="147">
        <f t="shared" si="67"/>
        <v>0</v>
      </c>
      <c r="BS129" s="148"/>
      <c r="BT129" s="138" t="e">
        <f t="shared" si="75"/>
        <v>#VALUE!</v>
      </c>
      <c r="BU129" s="139"/>
      <c r="BV129" s="138" t="e">
        <f t="shared" si="51"/>
        <v>#VALUE!</v>
      </c>
      <c r="BW129" s="139"/>
      <c r="BX129" s="149" t="e">
        <f t="shared" si="77"/>
        <v>#VALUE!</v>
      </c>
      <c r="BY129" s="167"/>
      <c r="BZ129" s="167"/>
      <c r="CA129" s="167"/>
      <c r="CB129" s="178">
        <f t="shared" si="69"/>
        <v>0</v>
      </c>
      <c r="CC129" s="178">
        <f t="shared" si="70"/>
        <v>0</v>
      </c>
      <c r="CD129" s="178">
        <f t="shared" si="71"/>
        <v>0</v>
      </c>
      <c r="CE129" s="178">
        <f t="shared" si="72"/>
        <v>0</v>
      </c>
      <c r="CF129" s="159"/>
      <c r="CG129" s="167"/>
      <c r="CH129" s="167"/>
      <c r="CI129" s="167"/>
      <c r="CJ129" s="167"/>
      <c r="CK129" s="167"/>
      <c r="CL129" s="167"/>
      <c r="CM129" s="167"/>
      <c r="CN129" s="167"/>
      <c r="CO129" s="167"/>
      <c r="CP129" s="167"/>
      <c r="CQ129" s="167"/>
      <c r="CR129" s="167"/>
      <c r="CS129" s="167"/>
      <c r="CT129" s="167"/>
      <c r="CU129" s="167"/>
      <c r="CV129" s="167"/>
      <c r="CW129" s="167"/>
    </row>
    <row r="130" spans="1:101" s="168" customFormat="1" ht="18" customHeight="1" x14ac:dyDescent="0.2">
      <c r="A130" s="127" t="str">
        <f t="shared" si="52"/>
        <v/>
      </c>
      <c r="B130" s="128"/>
      <c r="C130" s="129" t="str">
        <f t="shared" si="43"/>
        <v/>
      </c>
      <c r="D130" s="130"/>
      <c r="E130" s="131"/>
      <c r="F130" s="129" t="str">
        <f t="shared" si="44"/>
        <v/>
      </c>
      <c r="G130" s="130"/>
      <c r="H130" s="131"/>
      <c r="I130" s="132" t="str">
        <f t="shared" si="53"/>
        <v>-</v>
      </c>
      <c r="J130" s="133"/>
      <c r="K130" s="134" t="str">
        <f t="shared" si="54"/>
        <v/>
      </c>
      <c r="L130" s="135"/>
      <c r="M130" s="134" t="str">
        <f t="shared" si="55"/>
        <v/>
      </c>
      <c r="N130" s="135"/>
      <c r="O130" s="136" t="str">
        <f t="shared" si="56"/>
        <v>-</v>
      </c>
      <c r="P130" s="136"/>
      <c r="Q130" s="136" t="str">
        <f t="shared" si="57"/>
        <v>-</v>
      </c>
      <c r="R130" s="136"/>
      <c r="S130" s="137" t="str">
        <f t="shared" si="58"/>
        <v>-</v>
      </c>
      <c r="T130" s="86"/>
      <c r="U130" s="58"/>
      <c r="V130" s="59"/>
      <c r="W130" s="87"/>
      <c r="X130" s="87"/>
      <c r="Y130" s="87"/>
      <c r="Z130" s="87"/>
      <c r="AA130" s="87"/>
      <c r="AB130" s="87"/>
      <c r="AC130" s="136" t="str">
        <f t="shared" si="73"/>
        <v/>
      </c>
      <c r="AD130" s="136"/>
      <c r="AE130" s="150"/>
      <c r="AF130" s="150"/>
      <c r="AG130" s="150"/>
      <c r="AH130" s="150"/>
      <c r="AI130" s="138" t="e">
        <f t="shared" si="45"/>
        <v>#VALUE!</v>
      </c>
      <c r="AJ130" s="139"/>
      <c r="AK130" s="138" t="e">
        <f t="shared" si="46"/>
        <v>#VALUE!</v>
      </c>
      <c r="AL130" s="139"/>
      <c r="AM130" s="140" t="e">
        <f t="shared" si="47"/>
        <v>#VALUE!</v>
      </c>
      <c r="AN130" s="141"/>
      <c r="AO130" s="142" t="str">
        <f t="shared" si="59"/>
        <v/>
      </c>
      <c r="AP130" s="143"/>
      <c r="AQ130" s="144" t="str">
        <f t="shared" si="60"/>
        <v/>
      </c>
      <c r="AR130" s="145"/>
      <c r="AS130" s="146"/>
      <c r="AT130" s="144" t="e">
        <f t="shared" si="48"/>
        <v>#VALUE!</v>
      </c>
      <c r="AU130" s="145"/>
      <c r="AV130" s="146"/>
      <c r="AW130" s="136" t="e">
        <f t="shared" si="74"/>
        <v>#VALUE!</v>
      </c>
      <c r="AX130" s="136"/>
      <c r="AY130" s="147" t="str">
        <f t="shared" si="61"/>
        <v/>
      </c>
      <c r="AZ130" s="148"/>
      <c r="BA130" s="138" t="e">
        <f t="shared" si="62"/>
        <v>#VALUE!</v>
      </c>
      <c r="BB130" s="139"/>
      <c r="BC130" s="138" t="e">
        <f t="shared" si="49"/>
        <v>#VALUE!</v>
      </c>
      <c r="BD130" s="139"/>
      <c r="BE130" s="149" t="e">
        <f t="shared" si="63"/>
        <v>#VALUE!</v>
      </c>
      <c r="BF130" s="167"/>
      <c r="BG130" s="167"/>
      <c r="BH130" s="142">
        <f t="shared" si="64"/>
        <v>0</v>
      </c>
      <c r="BI130" s="143"/>
      <c r="BJ130" s="144">
        <f t="shared" si="76"/>
        <v>0</v>
      </c>
      <c r="BK130" s="145"/>
      <c r="BL130" s="146"/>
      <c r="BM130" s="144" t="e">
        <f t="shared" si="50"/>
        <v>#DIV/0!</v>
      </c>
      <c r="BN130" s="145"/>
      <c r="BO130" s="146"/>
      <c r="BP130" s="136" t="e">
        <f t="shared" si="66"/>
        <v>#DIV/0!</v>
      </c>
      <c r="BQ130" s="136"/>
      <c r="BR130" s="147">
        <f t="shared" si="67"/>
        <v>0</v>
      </c>
      <c r="BS130" s="148"/>
      <c r="BT130" s="138" t="e">
        <f t="shared" si="75"/>
        <v>#VALUE!</v>
      </c>
      <c r="BU130" s="139"/>
      <c r="BV130" s="138" t="e">
        <f t="shared" si="51"/>
        <v>#VALUE!</v>
      </c>
      <c r="BW130" s="139"/>
      <c r="BX130" s="149" t="e">
        <f t="shared" si="77"/>
        <v>#VALUE!</v>
      </c>
      <c r="BY130" s="167"/>
      <c r="BZ130" s="167"/>
      <c r="CA130" s="167"/>
      <c r="CB130" s="178">
        <f t="shared" si="69"/>
        <v>0</v>
      </c>
      <c r="CC130" s="178">
        <f t="shared" si="70"/>
        <v>0</v>
      </c>
      <c r="CD130" s="178">
        <f t="shared" si="71"/>
        <v>0</v>
      </c>
      <c r="CE130" s="178">
        <f t="shared" si="72"/>
        <v>0</v>
      </c>
      <c r="CF130" s="159"/>
      <c r="CG130" s="167"/>
      <c r="CH130" s="167"/>
      <c r="CI130" s="167"/>
      <c r="CJ130" s="167"/>
      <c r="CK130" s="167"/>
      <c r="CL130" s="167"/>
      <c r="CM130" s="167"/>
      <c r="CN130" s="167"/>
      <c r="CO130" s="167"/>
      <c r="CP130" s="167"/>
      <c r="CQ130" s="167"/>
      <c r="CR130" s="167"/>
      <c r="CS130" s="167"/>
      <c r="CT130" s="167"/>
      <c r="CU130" s="167"/>
      <c r="CV130" s="167"/>
      <c r="CW130" s="167"/>
    </row>
    <row r="131" spans="1:101" s="168" customFormat="1" ht="18" customHeight="1" x14ac:dyDescent="0.2">
      <c r="A131" s="127" t="str">
        <f t="shared" si="52"/>
        <v/>
      </c>
      <c r="B131" s="128"/>
      <c r="C131" s="129" t="str">
        <f t="shared" si="43"/>
        <v/>
      </c>
      <c r="D131" s="130"/>
      <c r="E131" s="131"/>
      <c r="F131" s="129" t="str">
        <f t="shared" si="44"/>
        <v/>
      </c>
      <c r="G131" s="130"/>
      <c r="H131" s="131"/>
      <c r="I131" s="132" t="str">
        <f t="shared" si="53"/>
        <v>-</v>
      </c>
      <c r="J131" s="133"/>
      <c r="K131" s="134" t="str">
        <f t="shared" si="54"/>
        <v/>
      </c>
      <c r="L131" s="135"/>
      <c r="M131" s="134" t="str">
        <f t="shared" si="55"/>
        <v/>
      </c>
      <c r="N131" s="135"/>
      <c r="O131" s="136" t="str">
        <f t="shared" si="56"/>
        <v>-</v>
      </c>
      <c r="P131" s="136"/>
      <c r="Q131" s="136" t="str">
        <f t="shared" si="57"/>
        <v>-</v>
      </c>
      <c r="R131" s="136"/>
      <c r="S131" s="137" t="str">
        <f t="shared" si="58"/>
        <v>-</v>
      </c>
      <c r="T131" s="86"/>
      <c r="U131" s="58"/>
      <c r="V131" s="59"/>
      <c r="W131" s="87"/>
      <c r="X131" s="87"/>
      <c r="Y131" s="87"/>
      <c r="Z131" s="87"/>
      <c r="AA131" s="87"/>
      <c r="AB131" s="87"/>
      <c r="AC131" s="136" t="str">
        <f t="shared" si="73"/>
        <v/>
      </c>
      <c r="AD131" s="136"/>
      <c r="AE131" s="150"/>
      <c r="AF131" s="150"/>
      <c r="AG131" s="150"/>
      <c r="AH131" s="150"/>
      <c r="AI131" s="138" t="e">
        <f t="shared" si="45"/>
        <v>#VALUE!</v>
      </c>
      <c r="AJ131" s="139"/>
      <c r="AK131" s="138" t="e">
        <f t="shared" si="46"/>
        <v>#VALUE!</v>
      </c>
      <c r="AL131" s="139"/>
      <c r="AM131" s="140" t="e">
        <f t="shared" si="47"/>
        <v>#VALUE!</v>
      </c>
      <c r="AN131" s="141"/>
      <c r="AO131" s="142" t="str">
        <f t="shared" si="59"/>
        <v/>
      </c>
      <c r="AP131" s="143"/>
      <c r="AQ131" s="144" t="str">
        <f t="shared" si="60"/>
        <v/>
      </c>
      <c r="AR131" s="145"/>
      <c r="AS131" s="146"/>
      <c r="AT131" s="144" t="e">
        <f t="shared" si="48"/>
        <v>#VALUE!</v>
      </c>
      <c r="AU131" s="145"/>
      <c r="AV131" s="146"/>
      <c r="AW131" s="136" t="e">
        <f t="shared" si="74"/>
        <v>#VALUE!</v>
      </c>
      <c r="AX131" s="136"/>
      <c r="AY131" s="147" t="str">
        <f t="shared" si="61"/>
        <v/>
      </c>
      <c r="AZ131" s="148"/>
      <c r="BA131" s="138" t="e">
        <f t="shared" si="62"/>
        <v>#VALUE!</v>
      </c>
      <c r="BB131" s="139"/>
      <c r="BC131" s="138" t="e">
        <f t="shared" si="49"/>
        <v>#VALUE!</v>
      </c>
      <c r="BD131" s="139"/>
      <c r="BE131" s="149" t="e">
        <f t="shared" si="63"/>
        <v>#VALUE!</v>
      </c>
      <c r="BF131" s="167"/>
      <c r="BG131" s="167"/>
      <c r="BH131" s="142">
        <f t="shared" si="64"/>
        <v>0</v>
      </c>
      <c r="BI131" s="143"/>
      <c r="BJ131" s="144">
        <f t="shared" si="76"/>
        <v>0</v>
      </c>
      <c r="BK131" s="145"/>
      <c r="BL131" s="146"/>
      <c r="BM131" s="144" t="e">
        <f t="shared" si="50"/>
        <v>#DIV/0!</v>
      </c>
      <c r="BN131" s="145"/>
      <c r="BO131" s="146"/>
      <c r="BP131" s="136" t="e">
        <f t="shared" si="66"/>
        <v>#DIV/0!</v>
      </c>
      <c r="BQ131" s="136"/>
      <c r="BR131" s="147">
        <f t="shared" si="67"/>
        <v>0</v>
      </c>
      <c r="BS131" s="148"/>
      <c r="BT131" s="138" t="e">
        <f t="shared" si="75"/>
        <v>#VALUE!</v>
      </c>
      <c r="BU131" s="139"/>
      <c r="BV131" s="138" t="e">
        <f t="shared" si="51"/>
        <v>#VALUE!</v>
      </c>
      <c r="BW131" s="139"/>
      <c r="BX131" s="149" t="e">
        <f t="shared" si="77"/>
        <v>#VALUE!</v>
      </c>
      <c r="BY131" s="167"/>
      <c r="BZ131" s="167"/>
      <c r="CA131" s="167"/>
      <c r="CB131" s="178">
        <f t="shared" si="69"/>
        <v>0</v>
      </c>
      <c r="CC131" s="178">
        <f t="shared" si="70"/>
        <v>0</v>
      </c>
      <c r="CD131" s="178">
        <f t="shared" si="71"/>
        <v>0</v>
      </c>
      <c r="CE131" s="178">
        <f t="shared" si="72"/>
        <v>0</v>
      </c>
      <c r="CF131" s="159"/>
      <c r="CG131" s="167"/>
      <c r="CH131" s="167"/>
      <c r="CI131" s="167"/>
      <c r="CJ131" s="167"/>
      <c r="CK131" s="167"/>
      <c r="CL131" s="167"/>
      <c r="CM131" s="167"/>
      <c r="CN131" s="167"/>
      <c r="CO131" s="167"/>
      <c r="CP131" s="167"/>
      <c r="CQ131" s="167"/>
      <c r="CR131" s="167"/>
      <c r="CS131" s="167"/>
      <c r="CT131" s="167"/>
      <c r="CU131" s="167"/>
      <c r="CV131" s="167"/>
      <c r="CW131" s="167"/>
    </row>
    <row r="132" spans="1:101" s="168" customFormat="1" ht="18" customHeight="1" x14ac:dyDescent="0.2">
      <c r="A132" s="127" t="str">
        <f t="shared" si="52"/>
        <v/>
      </c>
      <c r="B132" s="128"/>
      <c r="C132" s="129" t="str">
        <f t="shared" si="43"/>
        <v/>
      </c>
      <c r="D132" s="130"/>
      <c r="E132" s="131"/>
      <c r="F132" s="129" t="str">
        <f t="shared" si="44"/>
        <v/>
      </c>
      <c r="G132" s="130"/>
      <c r="H132" s="131"/>
      <c r="I132" s="132" t="str">
        <f t="shared" si="53"/>
        <v>-</v>
      </c>
      <c r="J132" s="133"/>
      <c r="K132" s="134" t="str">
        <f t="shared" si="54"/>
        <v/>
      </c>
      <c r="L132" s="135"/>
      <c r="M132" s="134" t="str">
        <f t="shared" si="55"/>
        <v/>
      </c>
      <c r="N132" s="135"/>
      <c r="O132" s="136" t="str">
        <f t="shared" si="56"/>
        <v>-</v>
      </c>
      <c r="P132" s="136"/>
      <c r="Q132" s="136" t="str">
        <f t="shared" si="57"/>
        <v>-</v>
      </c>
      <c r="R132" s="136"/>
      <c r="S132" s="137" t="str">
        <f t="shared" si="58"/>
        <v>-</v>
      </c>
      <c r="T132" s="86"/>
      <c r="U132" s="58"/>
      <c r="V132" s="59"/>
      <c r="W132" s="87"/>
      <c r="X132" s="87"/>
      <c r="Y132" s="87"/>
      <c r="Z132" s="87"/>
      <c r="AA132" s="87"/>
      <c r="AB132" s="87"/>
      <c r="AC132" s="136" t="str">
        <f t="shared" si="73"/>
        <v/>
      </c>
      <c r="AD132" s="136"/>
      <c r="AE132" s="150"/>
      <c r="AF132" s="150"/>
      <c r="AG132" s="150"/>
      <c r="AH132" s="150"/>
      <c r="AI132" s="138" t="e">
        <f t="shared" si="45"/>
        <v>#VALUE!</v>
      </c>
      <c r="AJ132" s="139"/>
      <c r="AK132" s="138" t="e">
        <f t="shared" si="46"/>
        <v>#VALUE!</v>
      </c>
      <c r="AL132" s="139"/>
      <c r="AM132" s="140" t="e">
        <f t="shared" si="47"/>
        <v>#VALUE!</v>
      </c>
      <c r="AN132" s="141"/>
      <c r="AO132" s="142" t="str">
        <f t="shared" si="59"/>
        <v/>
      </c>
      <c r="AP132" s="143"/>
      <c r="AQ132" s="144" t="str">
        <f t="shared" si="60"/>
        <v/>
      </c>
      <c r="AR132" s="145"/>
      <c r="AS132" s="146"/>
      <c r="AT132" s="144" t="e">
        <f t="shared" si="48"/>
        <v>#VALUE!</v>
      </c>
      <c r="AU132" s="145"/>
      <c r="AV132" s="146"/>
      <c r="AW132" s="136" t="e">
        <f t="shared" si="74"/>
        <v>#VALUE!</v>
      </c>
      <c r="AX132" s="136"/>
      <c r="AY132" s="147" t="str">
        <f t="shared" si="61"/>
        <v/>
      </c>
      <c r="AZ132" s="148"/>
      <c r="BA132" s="138" t="e">
        <f t="shared" si="62"/>
        <v>#VALUE!</v>
      </c>
      <c r="BB132" s="139"/>
      <c r="BC132" s="138" t="e">
        <f t="shared" si="49"/>
        <v>#VALUE!</v>
      </c>
      <c r="BD132" s="139"/>
      <c r="BE132" s="149" t="e">
        <f t="shared" si="63"/>
        <v>#VALUE!</v>
      </c>
      <c r="BF132" s="167"/>
      <c r="BG132" s="167"/>
      <c r="BH132" s="142">
        <f t="shared" si="64"/>
        <v>0</v>
      </c>
      <c r="BI132" s="143"/>
      <c r="BJ132" s="144">
        <f t="shared" si="76"/>
        <v>0</v>
      </c>
      <c r="BK132" s="145"/>
      <c r="BL132" s="146"/>
      <c r="BM132" s="144" t="e">
        <f t="shared" si="50"/>
        <v>#DIV/0!</v>
      </c>
      <c r="BN132" s="145"/>
      <c r="BO132" s="146"/>
      <c r="BP132" s="136" t="e">
        <f t="shared" si="66"/>
        <v>#DIV/0!</v>
      </c>
      <c r="BQ132" s="136"/>
      <c r="BR132" s="147">
        <f t="shared" si="67"/>
        <v>0</v>
      </c>
      <c r="BS132" s="148"/>
      <c r="BT132" s="138" t="e">
        <f t="shared" si="75"/>
        <v>#VALUE!</v>
      </c>
      <c r="BU132" s="139"/>
      <c r="BV132" s="138" t="e">
        <f t="shared" si="51"/>
        <v>#VALUE!</v>
      </c>
      <c r="BW132" s="139"/>
      <c r="BX132" s="149" t="e">
        <f t="shared" si="77"/>
        <v>#VALUE!</v>
      </c>
      <c r="BY132" s="167"/>
      <c r="BZ132" s="167"/>
      <c r="CA132" s="167"/>
      <c r="CB132" s="178">
        <f t="shared" si="69"/>
        <v>0</v>
      </c>
      <c r="CC132" s="178">
        <f t="shared" si="70"/>
        <v>0</v>
      </c>
      <c r="CD132" s="178">
        <f t="shared" si="71"/>
        <v>0</v>
      </c>
      <c r="CE132" s="178">
        <f t="shared" si="72"/>
        <v>0</v>
      </c>
      <c r="CF132" s="159"/>
      <c r="CG132" s="167"/>
      <c r="CH132" s="167"/>
      <c r="CI132" s="167"/>
      <c r="CJ132" s="167"/>
      <c r="CK132" s="167"/>
      <c r="CL132" s="167"/>
      <c r="CM132" s="167"/>
      <c r="CN132" s="167"/>
      <c r="CO132" s="167"/>
      <c r="CP132" s="167"/>
      <c r="CQ132" s="167"/>
      <c r="CR132" s="167"/>
      <c r="CS132" s="167"/>
      <c r="CT132" s="167"/>
      <c r="CU132" s="167"/>
      <c r="CV132" s="167"/>
      <c r="CW132" s="167"/>
    </row>
    <row r="133" spans="1:101" s="168" customFormat="1" ht="18" customHeight="1" x14ac:dyDescent="0.2">
      <c r="A133" s="127" t="str">
        <f t="shared" si="52"/>
        <v/>
      </c>
      <c r="B133" s="128"/>
      <c r="C133" s="129" t="str">
        <f t="shared" si="43"/>
        <v/>
      </c>
      <c r="D133" s="130"/>
      <c r="E133" s="131"/>
      <c r="F133" s="129" t="str">
        <f t="shared" si="44"/>
        <v/>
      </c>
      <c r="G133" s="130"/>
      <c r="H133" s="131"/>
      <c r="I133" s="132" t="str">
        <f t="shared" si="53"/>
        <v>-</v>
      </c>
      <c r="J133" s="133"/>
      <c r="K133" s="134" t="str">
        <f t="shared" si="54"/>
        <v/>
      </c>
      <c r="L133" s="135"/>
      <c r="M133" s="134" t="str">
        <f t="shared" si="55"/>
        <v/>
      </c>
      <c r="N133" s="135"/>
      <c r="O133" s="136" t="str">
        <f t="shared" si="56"/>
        <v>-</v>
      </c>
      <c r="P133" s="136"/>
      <c r="Q133" s="136" t="str">
        <f t="shared" si="57"/>
        <v>-</v>
      </c>
      <c r="R133" s="136"/>
      <c r="S133" s="137" t="str">
        <f t="shared" si="58"/>
        <v>-</v>
      </c>
      <c r="T133" s="86"/>
      <c r="U133" s="58"/>
      <c r="V133" s="59"/>
      <c r="W133" s="87"/>
      <c r="X133" s="87"/>
      <c r="Y133" s="87"/>
      <c r="Z133" s="87"/>
      <c r="AA133" s="87"/>
      <c r="AB133" s="87"/>
      <c r="AC133" s="136" t="str">
        <f t="shared" si="73"/>
        <v/>
      </c>
      <c r="AD133" s="136"/>
      <c r="AE133" s="150"/>
      <c r="AF133" s="150"/>
      <c r="AG133" s="150"/>
      <c r="AH133" s="150"/>
      <c r="AI133" s="138" t="e">
        <f t="shared" si="45"/>
        <v>#VALUE!</v>
      </c>
      <c r="AJ133" s="139"/>
      <c r="AK133" s="138" t="e">
        <f t="shared" si="46"/>
        <v>#VALUE!</v>
      </c>
      <c r="AL133" s="139"/>
      <c r="AM133" s="140" t="e">
        <f t="shared" si="47"/>
        <v>#VALUE!</v>
      </c>
      <c r="AN133" s="141"/>
      <c r="AO133" s="142" t="str">
        <f t="shared" si="59"/>
        <v/>
      </c>
      <c r="AP133" s="143"/>
      <c r="AQ133" s="144" t="str">
        <f t="shared" si="60"/>
        <v/>
      </c>
      <c r="AR133" s="145"/>
      <c r="AS133" s="146"/>
      <c r="AT133" s="144" t="e">
        <f t="shared" si="48"/>
        <v>#VALUE!</v>
      </c>
      <c r="AU133" s="145"/>
      <c r="AV133" s="146"/>
      <c r="AW133" s="136" t="e">
        <f t="shared" si="74"/>
        <v>#VALUE!</v>
      </c>
      <c r="AX133" s="136"/>
      <c r="AY133" s="147" t="str">
        <f t="shared" si="61"/>
        <v/>
      </c>
      <c r="AZ133" s="148"/>
      <c r="BA133" s="138" t="e">
        <f t="shared" si="62"/>
        <v>#VALUE!</v>
      </c>
      <c r="BB133" s="139"/>
      <c r="BC133" s="138" t="e">
        <f t="shared" si="49"/>
        <v>#VALUE!</v>
      </c>
      <c r="BD133" s="139"/>
      <c r="BE133" s="149" t="e">
        <f t="shared" si="63"/>
        <v>#VALUE!</v>
      </c>
      <c r="BF133" s="167"/>
      <c r="BG133" s="167"/>
      <c r="BH133" s="142">
        <f t="shared" si="64"/>
        <v>0</v>
      </c>
      <c r="BI133" s="143"/>
      <c r="BJ133" s="144">
        <f t="shared" si="76"/>
        <v>0</v>
      </c>
      <c r="BK133" s="145"/>
      <c r="BL133" s="146"/>
      <c r="BM133" s="144" t="e">
        <f t="shared" si="50"/>
        <v>#DIV/0!</v>
      </c>
      <c r="BN133" s="145"/>
      <c r="BO133" s="146"/>
      <c r="BP133" s="136" t="e">
        <f t="shared" si="66"/>
        <v>#DIV/0!</v>
      </c>
      <c r="BQ133" s="136"/>
      <c r="BR133" s="147">
        <f t="shared" si="67"/>
        <v>0</v>
      </c>
      <c r="BS133" s="148"/>
      <c r="BT133" s="138" t="e">
        <f t="shared" si="75"/>
        <v>#VALUE!</v>
      </c>
      <c r="BU133" s="139"/>
      <c r="BV133" s="138" t="e">
        <f t="shared" si="51"/>
        <v>#VALUE!</v>
      </c>
      <c r="BW133" s="139"/>
      <c r="BX133" s="149" t="e">
        <f t="shared" si="77"/>
        <v>#VALUE!</v>
      </c>
      <c r="BY133" s="167"/>
      <c r="BZ133" s="167"/>
      <c r="CA133" s="167"/>
      <c r="CB133" s="178">
        <f t="shared" si="69"/>
        <v>0</v>
      </c>
      <c r="CC133" s="178">
        <f t="shared" si="70"/>
        <v>0</v>
      </c>
      <c r="CD133" s="178">
        <f t="shared" si="71"/>
        <v>0</v>
      </c>
      <c r="CE133" s="178">
        <f t="shared" si="72"/>
        <v>0</v>
      </c>
      <c r="CF133" s="159"/>
      <c r="CG133" s="167"/>
      <c r="CH133" s="167"/>
      <c r="CI133" s="167"/>
      <c r="CJ133" s="167"/>
      <c r="CK133" s="167"/>
      <c r="CL133" s="167"/>
      <c r="CM133" s="167"/>
      <c r="CN133" s="167"/>
      <c r="CO133" s="167"/>
      <c r="CP133" s="167"/>
      <c r="CQ133" s="167"/>
      <c r="CR133" s="167"/>
      <c r="CS133" s="167"/>
      <c r="CT133" s="167"/>
      <c r="CU133" s="167"/>
      <c r="CV133" s="167"/>
      <c r="CW133" s="167"/>
    </row>
    <row r="134" spans="1:101" s="168" customFormat="1" ht="18" customHeight="1" x14ac:dyDescent="0.2">
      <c r="A134" s="127" t="str">
        <f t="shared" si="52"/>
        <v/>
      </c>
      <c r="B134" s="128"/>
      <c r="C134" s="129" t="str">
        <f t="shared" si="43"/>
        <v/>
      </c>
      <c r="D134" s="130"/>
      <c r="E134" s="131"/>
      <c r="F134" s="129" t="str">
        <f t="shared" si="44"/>
        <v/>
      </c>
      <c r="G134" s="130"/>
      <c r="H134" s="131"/>
      <c r="I134" s="132" t="str">
        <f t="shared" si="53"/>
        <v>-</v>
      </c>
      <c r="J134" s="133"/>
      <c r="K134" s="134" t="str">
        <f t="shared" si="54"/>
        <v/>
      </c>
      <c r="L134" s="135"/>
      <c r="M134" s="134" t="str">
        <f t="shared" si="55"/>
        <v/>
      </c>
      <c r="N134" s="135"/>
      <c r="O134" s="136" t="str">
        <f t="shared" si="56"/>
        <v>-</v>
      </c>
      <c r="P134" s="136"/>
      <c r="Q134" s="136" t="str">
        <f t="shared" si="57"/>
        <v>-</v>
      </c>
      <c r="R134" s="136"/>
      <c r="S134" s="137" t="str">
        <f t="shared" si="58"/>
        <v>-</v>
      </c>
      <c r="T134" s="86"/>
      <c r="U134" s="58"/>
      <c r="V134" s="59"/>
      <c r="W134" s="87"/>
      <c r="X134" s="87"/>
      <c r="Y134" s="87"/>
      <c r="Z134" s="87"/>
      <c r="AA134" s="87"/>
      <c r="AB134" s="87"/>
      <c r="AC134" s="136" t="str">
        <f t="shared" si="73"/>
        <v/>
      </c>
      <c r="AD134" s="136"/>
      <c r="AE134" s="150"/>
      <c r="AF134" s="150"/>
      <c r="AG134" s="150"/>
      <c r="AH134" s="150"/>
      <c r="AI134" s="138" t="e">
        <f t="shared" si="45"/>
        <v>#VALUE!</v>
      </c>
      <c r="AJ134" s="139"/>
      <c r="AK134" s="138" t="e">
        <f t="shared" si="46"/>
        <v>#VALUE!</v>
      </c>
      <c r="AL134" s="139"/>
      <c r="AM134" s="140" t="e">
        <f t="shared" si="47"/>
        <v>#VALUE!</v>
      </c>
      <c r="AN134" s="141"/>
      <c r="AO134" s="142" t="str">
        <f t="shared" si="59"/>
        <v/>
      </c>
      <c r="AP134" s="143"/>
      <c r="AQ134" s="144" t="str">
        <f t="shared" si="60"/>
        <v/>
      </c>
      <c r="AR134" s="145"/>
      <c r="AS134" s="146"/>
      <c r="AT134" s="144" t="e">
        <f t="shared" si="48"/>
        <v>#VALUE!</v>
      </c>
      <c r="AU134" s="145"/>
      <c r="AV134" s="146"/>
      <c r="AW134" s="136" t="e">
        <f t="shared" si="74"/>
        <v>#VALUE!</v>
      </c>
      <c r="AX134" s="136"/>
      <c r="AY134" s="147" t="str">
        <f t="shared" si="61"/>
        <v/>
      </c>
      <c r="AZ134" s="148"/>
      <c r="BA134" s="138" t="e">
        <f t="shared" si="62"/>
        <v>#VALUE!</v>
      </c>
      <c r="BB134" s="139"/>
      <c r="BC134" s="138" t="e">
        <f t="shared" si="49"/>
        <v>#VALUE!</v>
      </c>
      <c r="BD134" s="139"/>
      <c r="BE134" s="149" t="e">
        <f t="shared" si="63"/>
        <v>#VALUE!</v>
      </c>
      <c r="BF134" s="167"/>
      <c r="BG134" s="167"/>
      <c r="BH134" s="142">
        <f t="shared" si="64"/>
        <v>0</v>
      </c>
      <c r="BI134" s="143"/>
      <c r="BJ134" s="144">
        <f t="shared" si="76"/>
        <v>0</v>
      </c>
      <c r="BK134" s="145"/>
      <c r="BL134" s="146"/>
      <c r="BM134" s="144" t="e">
        <f t="shared" si="50"/>
        <v>#DIV/0!</v>
      </c>
      <c r="BN134" s="145"/>
      <c r="BO134" s="146"/>
      <c r="BP134" s="136" t="e">
        <f t="shared" si="66"/>
        <v>#DIV/0!</v>
      </c>
      <c r="BQ134" s="136"/>
      <c r="BR134" s="147">
        <f t="shared" si="67"/>
        <v>0</v>
      </c>
      <c r="BS134" s="148"/>
      <c r="BT134" s="138" t="e">
        <f t="shared" si="75"/>
        <v>#VALUE!</v>
      </c>
      <c r="BU134" s="139"/>
      <c r="BV134" s="138" t="e">
        <f t="shared" si="51"/>
        <v>#VALUE!</v>
      </c>
      <c r="BW134" s="139"/>
      <c r="BX134" s="149" t="e">
        <f t="shared" si="77"/>
        <v>#VALUE!</v>
      </c>
      <c r="BY134" s="167"/>
      <c r="BZ134" s="167"/>
      <c r="CA134" s="167"/>
      <c r="CB134" s="178">
        <f t="shared" si="69"/>
        <v>0</v>
      </c>
      <c r="CC134" s="178">
        <f t="shared" si="70"/>
        <v>0</v>
      </c>
      <c r="CD134" s="178">
        <f t="shared" si="71"/>
        <v>0</v>
      </c>
      <c r="CE134" s="178">
        <f t="shared" si="72"/>
        <v>0</v>
      </c>
      <c r="CF134" s="159"/>
      <c r="CG134" s="167"/>
      <c r="CH134" s="167"/>
      <c r="CI134" s="167"/>
      <c r="CJ134" s="167"/>
      <c r="CK134" s="167"/>
      <c r="CL134" s="167"/>
      <c r="CM134" s="167"/>
      <c r="CN134" s="167"/>
      <c r="CO134" s="167"/>
      <c r="CP134" s="167"/>
      <c r="CQ134" s="167"/>
      <c r="CR134" s="167"/>
      <c r="CS134" s="167"/>
      <c r="CT134" s="167"/>
      <c r="CU134" s="167"/>
      <c r="CV134" s="167"/>
      <c r="CW134" s="167"/>
    </row>
    <row r="135" spans="1:101" s="168" customFormat="1" ht="18" customHeight="1" x14ac:dyDescent="0.2">
      <c r="A135" s="127" t="str">
        <f t="shared" si="52"/>
        <v/>
      </c>
      <c r="B135" s="128"/>
      <c r="C135" s="129" t="str">
        <f t="shared" si="43"/>
        <v/>
      </c>
      <c r="D135" s="130"/>
      <c r="E135" s="131"/>
      <c r="F135" s="129" t="str">
        <f t="shared" si="44"/>
        <v/>
      </c>
      <c r="G135" s="130"/>
      <c r="H135" s="131"/>
      <c r="I135" s="132" t="str">
        <f t="shared" si="53"/>
        <v>-</v>
      </c>
      <c r="J135" s="133"/>
      <c r="K135" s="134" t="str">
        <f t="shared" si="54"/>
        <v/>
      </c>
      <c r="L135" s="135"/>
      <c r="M135" s="134" t="str">
        <f t="shared" si="55"/>
        <v/>
      </c>
      <c r="N135" s="135"/>
      <c r="O135" s="136" t="str">
        <f t="shared" si="56"/>
        <v>-</v>
      </c>
      <c r="P135" s="136"/>
      <c r="Q135" s="136" t="str">
        <f t="shared" si="57"/>
        <v>-</v>
      </c>
      <c r="R135" s="136"/>
      <c r="S135" s="137" t="str">
        <f t="shared" si="58"/>
        <v>-</v>
      </c>
      <c r="T135" s="86"/>
      <c r="U135" s="58"/>
      <c r="V135" s="59"/>
      <c r="W135" s="87"/>
      <c r="X135" s="87"/>
      <c r="Y135" s="87"/>
      <c r="Z135" s="87"/>
      <c r="AA135" s="87"/>
      <c r="AB135" s="87"/>
      <c r="AC135" s="136" t="str">
        <f t="shared" si="73"/>
        <v/>
      </c>
      <c r="AD135" s="136"/>
      <c r="AE135" s="150"/>
      <c r="AF135" s="150"/>
      <c r="AG135" s="150"/>
      <c r="AH135" s="150"/>
      <c r="AI135" s="138" t="e">
        <f t="shared" si="45"/>
        <v>#VALUE!</v>
      </c>
      <c r="AJ135" s="139"/>
      <c r="AK135" s="138" t="e">
        <f t="shared" si="46"/>
        <v>#VALUE!</v>
      </c>
      <c r="AL135" s="139"/>
      <c r="AM135" s="140" t="e">
        <f t="shared" si="47"/>
        <v>#VALUE!</v>
      </c>
      <c r="AN135" s="141"/>
      <c r="AO135" s="142" t="str">
        <f t="shared" si="59"/>
        <v/>
      </c>
      <c r="AP135" s="143"/>
      <c r="AQ135" s="144" t="str">
        <f t="shared" si="60"/>
        <v/>
      </c>
      <c r="AR135" s="145"/>
      <c r="AS135" s="146"/>
      <c r="AT135" s="144" t="e">
        <f t="shared" si="48"/>
        <v>#VALUE!</v>
      </c>
      <c r="AU135" s="145"/>
      <c r="AV135" s="146"/>
      <c r="AW135" s="136" t="e">
        <f t="shared" si="74"/>
        <v>#VALUE!</v>
      </c>
      <c r="AX135" s="136"/>
      <c r="AY135" s="147" t="str">
        <f t="shared" si="61"/>
        <v/>
      </c>
      <c r="AZ135" s="148"/>
      <c r="BA135" s="138" t="e">
        <f t="shared" si="62"/>
        <v>#VALUE!</v>
      </c>
      <c r="BB135" s="139"/>
      <c r="BC135" s="138" t="e">
        <f t="shared" si="49"/>
        <v>#VALUE!</v>
      </c>
      <c r="BD135" s="139"/>
      <c r="BE135" s="149" t="e">
        <f t="shared" si="63"/>
        <v>#VALUE!</v>
      </c>
      <c r="BF135" s="167"/>
      <c r="BG135" s="167"/>
      <c r="BH135" s="142">
        <f t="shared" si="64"/>
        <v>0</v>
      </c>
      <c r="BI135" s="143"/>
      <c r="BJ135" s="144">
        <f t="shared" si="76"/>
        <v>0</v>
      </c>
      <c r="BK135" s="145"/>
      <c r="BL135" s="146"/>
      <c r="BM135" s="144" t="e">
        <f t="shared" si="50"/>
        <v>#DIV/0!</v>
      </c>
      <c r="BN135" s="145"/>
      <c r="BO135" s="146"/>
      <c r="BP135" s="136" t="e">
        <f t="shared" si="66"/>
        <v>#DIV/0!</v>
      </c>
      <c r="BQ135" s="136"/>
      <c r="BR135" s="147">
        <f t="shared" si="67"/>
        <v>0</v>
      </c>
      <c r="BS135" s="148"/>
      <c r="BT135" s="138" t="e">
        <f t="shared" si="75"/>
        <v>#VALUE!</v>
      </c>
      <c r="BU135" s="139"/>
      <c r="BV135" s="138" t="e">
        <f t="shared" si="51"/>
        <v>#VALUE!</v>
      </c>
      <c r="BW135" s="139"/>
      <c r="BX135" s="149" t="e">
        <f t="shared" si="77"/>
        <v>#VALUE!</v>
      </c>
      <c r="BY135" s="167"/>
      <c r="BZ135" s="167"/>
      <c r="CA135" s="167"/>
      <c r="CB135" s="178">
        <f t="shared" si="69"/>
        <v>0</v>
      </c>
      <c r="CC135" s="178">
        <f t="shared" si="70"/>
        <v>0</v>
      </c>
      <c r="CD135" s="178">
        <f t="shared" si="71"/>
        <v>0</v>
      </c>
      <c r="CE135" s="178">
        <f t="shared" si="72"/>
        <v>0</v>
      </c>
      <c r="CF135" s="159"/>
      <c r="CG135" s="167"/>
      <c r="CH135" s="167"/>
      <c r="CI135" s="167"/>
      <c r="CJ135" s="167"/>
      <c r="CK135" s="167"/>
      <c r="CL135" s="167"/>
      <c r="CM135" s="167"/>
      <c r="CN135" s="167"/>
      <c r="CO135" s="167"/>
      <c r="CP135" s="167"/>
      <c r="CQ135" s="167"/>
      <c r="CR135" s="167"/>
      <c r="CS135" s="167"/>
      <c r="CT135" s="167"/>
      <c r="CU135" s="167"/>
      <c r="CV135" s="167"/>
      <c r="CW135" s="167"/>
    </row>
    <row r="136" spans="1:101" s="168" customFormat="1" ht="18.75" customHeight="1" x14ac:dyDescent="0.2">
      <c r="A136" s="127" t="str">
        <f t="shared" si="52"/>
        <v/>
      </c>
      <c r="B136" s="128"/>
      <c r="C136" s="129" t="str">
        <f t="shared" si="43"/>
        <v/>
      </c>
      <c r="D136" s="130"/>
      <c r="E136" s="131"/>
      <c r="F136" s="129" t="str">
        <f t="shared" si="44"/>
        <v/>
      </c>
      <c r="G136" s="130"/>
      <c r="H136" s="131"/>
      <c r="I136" s="132" t="str">
        <f t="shared" si="53"/>
        <v>-</v>
      </c>
      <c r="J136" s="133"/>
      <c r="K136" s="134" t="str">
        <f t="shared" si="54"/>
        <v/>
      </c>
      <c r="L136" s="135"/>
      <c r="M136" s="134" t="str">
        <f t="shared" si="55"/>
        <v/>
      </c>
      <c r="N136" s="135"/>
      <c r="O136" s="136" t="str">
        <f t="shared" si="56"/>
        <v>-</v>
      </c>
      <c r="P136" s="136"/>
      <c r="Q136" s="136" t="str">
        <f t="shared" si="57"/>
        <v>-</v>
      </c>
      <c r="R136" s="136"/>
      <c r="S136" s="137" t="str">
        <f t="shared" si="58"/>
        <v>-</v>
      </c>
      <c r="T136" s="86"/>
      <c r="U136" s="58"/>
      <c r="V136" s="59"/>
      <c r="W136" s="87"/>
      <c r="X136" s="87"/>
      <c r="Y136" s="87"/>
      <c r="Z136" s="87"/>
      <c r="AA136" s="87"/>
      <c r="AB136" s="87"/>
      <c r="AC136" s="136" t="str">
        <f t="shared" si="73"/>
        <v/>
      </c>
      <c r="AD136" s="136"/>
      <c r="AE136" s="150"/>
      <c r="AF136" s="150"/>
      <c r="AG136" s="150"/>
      <c r="AH136" s="150"/>
      <c r="AI136" s="138" t="e">
        <f t="shared" si="45"/>
        <v>#VALUE!</v>
      </c>
      <c r="AJ136" s="139"/>
      <c r="AK136" s="138" t="e">
        <f t="shared" si="46"/>
        <v>#VALUE!</v>
      </c>
      <c r="AL136" s="139"/>
      <c r="AM136" s="140" t="e">
        <f t="shared" si="47"/>
        <v>#VALUE!</v>
      </c>
      <c r="AN136" s="141"/>
      <c r="AO136" s="142" t="str">
        <f t="shared" si="59"/>
        <v/>
      </c>
      <c r="AP136" s="143"/>
      <c r="AQ136" s="144" t="str">
        <f t="shared" si="60"/>
        <v/>
      </c>
      <c r="AR136" s="145"/>
      <c r="AS136" s="146"/>
      <c r="AT136" s="144" t="e">
        <f t="shared" si="48"/>
        <v>#VALUE!</v>
      </c>
      <c r="AU136" s="145"/>
      <c r="AV136" s="146"/>
      <c r="AW136" s="136" t="e">
        <f t="shared" si="74"/>
        <v>#VALUE!</v>
      </c>
      <c r="AX136" s="136"/>
      <c r="AY136" s="147" t="str">
        <f t="shared" si="61"/>
        <v/>
      </c>
      <c r="AZ136" s="148"/>
      <c r="BA136" s="138" t="e">
        <f t="shared" si="62"/>
        <v>#VALUE!</v>
      </c>
      <c r="BB136" s="139"/>
      <c r="BC136" s="138" t="e">
        <f t="shared" si="49"/>
        <v>#VALUE!</v>
      </c>
      <c r="BD136" s="139"/>
      <c r="BE136" s="149" t="e">
        <f t="shared" si="63"/>
        <v>#VALUE!</v>
      </c>
      <c r="BF136" s="167"/>
      <c r="BG136" s="167"/>
      <c r="BH136" s="142">
        <f t="shared" si="64"/>
        <v>0</v>
      </c>
      <c r="BI136" s="143"/>
      <c r="BJ136" s="144">
        <f t="shared" si="76"/>
        <v>0</v>
      </c>
      <c r="BK136" s="145"/>
      <c r="BL136" s="146"/>
      <c r="BM136" s="144" t="e">
        <f t="shared" si="50"/>
        <v>#DIV/0!</v>
      </c>
      <c r="BN136" s="145"/>
      <c r="BO136" s="146"/>
      <c r="BP136" s="136" t="e">
        <f t="shared" si="66"/>
        <v>#DIV/0!</v>
      </c>
      <c r="BQ136" s="136"/>
      <c r="BR136" s="147">
        <f t="shared" si="67"/>
        <v>0</v>
      </c>
      <c r="BS136" s="148"/>
      <c r="BT136" s="138" t="e">
        <f t="shared" si="75"/>
        <v>#VALUE!</v>
      </c>
      <c r="BU136" s="139"/>
      <c r="BV136" s="138" t="e">
        <f t="shared" si="51"/>
        <v>#VALUE!</v>
      </c>
      <c r="BW136" s="139"/>
      <c r="BX136" s="149" t="e">
        <f t="shared" si="77"/>
        <v>#VALUE!</v>
      </c>
      <c r="BY136" s="167"/>
      <c r="BZ136" s="167"/>
      <c r="CA136" s="167"/>
      <c r="CB136" s="178">
        <f t="shared" si="69"/>
        <v>0</v>
      </c>
      <c r="CC136" s="178">
        <f t="shared" si="70"/>
        <v>0</v>
      </c>
      <c r="CD136" s="178">
        <f t="shared" si="71"/>
        <v>0</v>
      </c>
      <c r="CE136" s="178">
        <f t="shared" si="72"/>
        <v>0</v>
      </c>
      <c r="CF136" s="159"/>
      <c r="CG136" s="167"/>
      <c r="CH136" s="167"/>
      <c r="CI136" s="167"/>
      <c r="CJ136" s="167"/>
      <c r="CK136" s="167"/>
      <c r="CL136" s="167"/>
      <c r="CM136" s="167"/>
      <c r="CN136" s="167"/>
      <c r="CO136" s="167"/>
      <c r="CP136" s="167"/>
      <c r="CQ136" s="167"/>
      <c r="CR136" s="167"/>
      <c r="CS136" s="167"/>
      <c r="CT136" s="167"/>
      <c r="CU136" s="167"/>
      <c r="CV136" s="167"/>
      <c r="CW136" s="167"/>
    </row>
    <row r="137" spans="1:101" s="168" customFormat="1" ht="22.5" customHeight="1" x14ac:dyDescent="0.2">
      <c r="A137" s="127" t="str">
        <f t="shared" si="52"/>
        <v/>
      </c>
      <c r="B137" s="128"/>
      <c r="C137" s="129" t="str">
        <f t="shared" si="43"/>
        <v/>
      </c>
      <c r="D137" s="130"/>
      <c r="E137" s="131"/>
      <c r="F137" s="129" t="str">
        <f t="shared" si="44"/>
        <v/>
      </c>
      <c r="G137" s="130"/>
      <c r="H137" s="131"/>
      <c r="I137" s="132" t="str">
        <f t="shared" si="53"/>
        <v>-</v>
      </c>
      <c r="J137" s="133"/>
      <c r="K137" s="134" t="str">
        <f t="shared" si="54"/>
        <v/>
      </c>
      <c r="L137" s="135"/>
      <c r="M137" s="134" t="str">
        <f t="shared" si="55"/>
        <v/>
      </c>
      <c r="N137" s="135"/>
      <c r="O137" s="136" t="str">
        <f t="shared" si="56"/>
        <v>-</v>
      </c>
      <c r="P137" s="136"/>
      <c r="Q137" s="136" t="str">
        <f t="shared" si="57"/>
        <v>-</v>
      </c>
      <c r="R137" s="136"/>
      <c r="S137" s="137" t="str">
        <f t="shared" si="58"/>
        <v>-</v>
      </c>
      <c r="T137" s="86"/>
      <c r="U137" s="58"/>
      <c r="V137" s="59"/>
      <c r="W137" s="87"/>
      <c r="X137" s="87"/>
      <c r="Y137" s="87"/>
      <c r="Z137" s="87"/>
      <c r="AA137" s="87"/>
      <c r="AB137" s="87"/>
      <c r="AC137" s="136" t="str">
        <f t="shared" si="73"/>
        <v/>
      </c>
      <c r="AD137" s="136"/>
      <c r="AE137" s="150"/>
      <c r="AF137" s="150"/>
      <c r="AG137" s="150"/>
      <c r="AH137" s="150"/>
      <c r="AI137" s="138" t="e">
        <f t="shared" si="45"/>
        <v>#VALUE!</v>
      </c>
      <c r="AJ137" s="139"/>
      <c r="AK137" s="138" t="e">
        <f t="shared" si="46"/>
        <v>#VALUE!</v>
      </c>
      <c r="AL137" s="139"/>
      <c r="AM137" s="140" t="e">
        <f t="shared" si="47"/>
        <v>#VALUE!</v>
      </c>
      <c r="AN137" s="141"/>
      <c r="AO137" s="142" t="str">
        <f t="shared" si="59"/>
        <v/>
      </c>
      <c r="AP137" s="143"/>
      <c r="AQ137" s="144" t="str">
        <f t="shared" si="60"/>
        <v/>
      </c>
      <c r="AR137" s="145"/>
      <c r="AS137" s="146"/>
      <c r="AT137" s="144" t="e">
        <f t="shared" si="48"/>
        <v>#VALUE!</v>
      </c>
      <c r="AU137" s="145"/>
      <c r="AV137" s="146"/>
      <c r="AW137" s="136" t="e">
        <f t="shared" si="74"/>
        <v>#VALUE!</v>
      </c>
      <c r="AX137" s="136"/>
      <c r="AY137" s="147" t="str">
        <f t="shared" si="61"/>
        <v/>
      </c>
      <c r="AZ137" s="148"/>
      <c r="BA137" s="138" t="e">
        <f t="shared" si="62"/>
        <v>#VALUE!</v>
      </c>
      <c r="BB137" s="139"/>
      <c r="BC137" s="138" t="e">
        <f t="shared" si="49"/>
        <v>#VALUE!</v>
      </c>
      <c r="BD137" s="139"/>
      <c r="BE137" s="149" t="e">
        <f t="shared" si="63"/>
        <v>#VALUE!</v>
      </c>
      <c r="BF137" s="167"/>
      <c r="BG137" s="167"/>
      <c r="BH137" s="142">
        <f t="shared" si="64"/>
        <v>0</v>
      </c>
      <c r="BI137" s="143"/>
      <c r="BJ137" s="144">
        <f t="shared" si="76"/>
        <v>0</v>
      </c>
      <c r="BK137" s="145"/>
      <c r="BL137" s="146"/>
      <c r="BM137" s="144" t="e">
        <f t="shared" si="50"/>
        <v>#DIV/0!</v>
      </c>
      <c r="BN137" s="145"/>
      <c r="BO137" s="146"/>
      <c r="BP137" s="136" t="e">
        <f t="shared" si="66"/>
        <v>#DIV/0!</v>
      </c>
      <c r="BQ137" s="136"/>
      <c r="BR137" s="147">
        <f t="shared" si="67"/>
        <v>0</v>
      </c>
      <c r="BS137" s="148"/>
      <c r="BT137" s="138" t="e">
        <f t="shared" si="75"/>
        <v>#VALUE!</v>
      </c>
      <c r="BU137" s="139"/>
      <c r="BV137" s="138" t="e">
        <f t="shared" si="51"/>
        <v>#VALUE!</v>
      </c>
      <c r="BW137" s="139"/>
      <c r="BX137" s="149" t="e">
        <f t="shared" si="77"/>
        <v>#VALUE!</v>
      </c>
      <c r="BY137" s="167"/>
      <c r="BZ137" s="167"/>
      <c r="CA137" s="167"/>
      <c r="CB137" s="178">
        <f t="shared" si="69"/>
        <v>0</v>
      </c>
      <c r="CC137" s="178">
        <f t="shared" si="70"/>
        <v>0</v>
      </c>
      <c r="CD137" s="178">
        <f t="shared" si="71"/>
        <v>0</v>
      </c>
      <c r="CE137" s="178">
        <f t="shared" si="72"/>
        <v>0</v>
      </c>
      <c r="CF137" s="159"/>
      <c r="CG137" s="167"/>
      <c r="CH137" s="167"/>
      <c r="CI137" s="167"/>
      <c r="CJ137" s="167"/>
      <c r="CK137" s="167"/>
      <c r="CL137" s="167"/>
      <c r="CM137" s="167"/>
      <c r="CN137" s="167"/>
      <c r="CO137" s="167"/>
      <c r="CP137" s="167"/>
      <c r="CQ137" s="167"/>
      <c r="CR137" s="167"/>
      <c r="CS137" s="167"/>
      <c r="CT137" s="167"/>
      <c r="CU137" s="167"/>
      <c r="CV137" s="167"/>
      <c r="CW137" s="167"/>
    </row>
    <row r="138" spans="1:101" ht="18" customHeight="1" x14ac:dyDescent="0.2">
      <c r="A138" s="29"/>
      <c r="B138" s="10"/>
      <c r="C138" s="10"/>
      <c r="D138" s="10"/>
      <c r="E138" s="10"/>
      <c r="F138" s="10"/>
      <c r="G138" s="10"/>
      <c r="H138" s="10"/>
      <c r="I138" s="10"/>
      <c r="J138" s="42"/>
      <c r="K138" s="42"/>
      <c r="L138" s="10"/>
      <c r="M138" s="10"/>
      <c r="N138" s="10"/>
      <c r="O138" s="10"/>
      <c r="P138" s="10"/>
      <c r="Q138" s="10"/>
      <c r="R138" s="10"/>
      <c r="S138" s="10"/>
      <c r="T138" s="12"/>
      <c r="U138" s="13"/>
      <c r="V138" s="13"/>
      <c r="W138" s="13"/>
      <c r="X138" s="13"/>
      <c r="Y138" s="41"/>
      <c r="Z138" s="41"/>
      <c r="AA138" s="41"/>
      <c r="AB138" s="41"/>
      <c r="AC138" s="41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0"/>
      <c r="AO138" s="13"/>
      <c r="AP138" s="13"/>
      <c r="AQ138" s="13"/>
      <c r="AR138" s="13"/>
      <c r="AS138" s="13"/>
      <c r="AT138" s="13"/>
      <c r="AU138" s="41"/>
      <c r="AV138" s="13"/>
      <c r="AW138" s="13"/>
      <c r="AX138" s="13"/>
      <c r="AY138" s="13"/>
      <c r="AZ138" s="13"/>
      <c r="BA138" s="13"/>
      <c r="BH138" s="13"/>
      <c r="BI138" s="13"/>
      <c r="BJ138" s="13"/>
      <c r="BK138" s="13"/>
      <c r="BL138" s="13"/>
      <c r="BM138" s="13"/>
      <c r="BN138" s="41"/>
      <c r="BO138" s="13"/>
      <c r="BP138" s="13"/>
      <c r="BQ138" s="13"/>
      <c r="BR138" s="13"/>
      <c r="BS138" s="13"/>
      <c r="BT138" s="13"/>
    </row>
    <row r="139" spans="1:101" s="168" customFormat="1" ht="19.5" customHeight="1" x14ac:dyDescent="0.2">
      <c r="A139" s="48" t="s">
        <v>14</v>
      </c>
      <c r="B139" s="48"/>
      <c r="C139" s="48"/>
      <c r="D139" s="49"/>
      <c r="E139" s="49"/>
      <c r="F139" s="49"/>
      <c r="G139" s="49"/>
      <c r="H139" s="10"/>
      <c r="I139" s="10"/>
      <c r="J139" s="102" t="s">
        <v>17</v>
      </c>
      <c r="K139" s="103"/>
      <c r="L139" s="170"/>
      <c r="M139" s="167"/>
      <c r="N139" s="167"/>
      <c r="O139" s="102" t="s">
        <v>18</v>
      </c>
      <c r="P139" s="104"/>
      <c r="Q139" s="103"/>
      <c r="R139" s="171"/>
      <c r="S139" s="171"/>
      <c r="T139" s="105">
        <f>D105</f>
        <v>0</v>
      </c>
      <c r="U139" s="13"/>
      <c r="V139" s="13"/>
      <c r="W139" s="13"/>
      <c r="X139" s="13"/>
      <c r="Y139" s="41"/>
      <c r="Z139" s="41"/>
      <c r="AA139" s="41"/>
      <c r="AB139" s="13"/>
      <c r="AC139" s="13"/>
      <c r="AD139" s="13"/>
      <c r="AE139" s="13"/>
      <c r="AF139" s="13"/>
      <c r="AG139" s="166"/>
      <c r="AH139" s="166"/>
      <c r="AI139" s="166"/>
      <c r="AJ139" s="13"/>
      <c r="AK139" s="13"/>
      <c r="AL139" s="13"/>
      <c r="AM139" s="166"/>
      <c r="AN139" s="167"/>
      <c r="AO139" s="106" t="s">
        <v>19</v>
      </c>
      <c r="AP139" s="106"/>
      <c r="AQ139" s="107" t="str">
        <f>+CONCATENATE("VALORES DE REFERENCIA","              ",$I$17)</f>
        <v xml:space="preserve">VALORES DE REFERENCIA              </v>
      </c>
      <c r="AR139" s="108"/>
      <c r="AS139" s="109"/>
      <c r="AT139" s="110" t="str">
        <f>+CONCATENATE("VALORES EQUIPO BAJO PRUEBA","             ",$I$17)</f>
        <v xml:space="preserve">VALORES EQUIPO BAJO PRUEBA             </v>
      </c>
      <c r="AU139" s="111"/>
      <c r="AV139" s="112"/>
      <c r="AW139" s="107" t="str">
        <f>+CONCATENATE("ERROR","                                ",$I$17)</f>
        <v xml:space="preserve">ERROR                                </v>
      </c>
      <c r="AX139" s="108"/>
      <c r="AY139" s="107" t="str">
        <f>+CONCATENATE("EMP / TOLERANCIA","                                       ",$I$17)</f>
        <v xml:space="preserve">EMP / TOLERANCIA                                       </v>
      </c>
      <c r="AZ139" s="109"/>
      <c r="BA139" s="107" t="str">
        <f>+CONCATENATE("DESVIACIÓN","             ",$I$17)</f>
        <v xml:space="preserve">DESVIACIÓN             </v>
      </c>
      <c r="BB139" s="109"/>
      <c r="BC139" s="107" t="str">
        <f>+CONCATENATE("DERIVA","         ",$I$17,"/","mes")</f>
        <v>DERIVA         /mes</v>
      </c>
      <c r="BD139" s="109"/>
      <c r="BE139" s="106" t="s">
        <v>20</v>
      </c>
      <c r="BF139" s="167"/>
      <c r="BG139" s="167"/>
      <c r="BH139" s="106" t="s">
        <v>19</v>
      </c>
      <c r="BI139" s="106"/>
      <c r="BJ139" s="107" t="str">
        <f>+CONCATENATE("VALORES DE REFERENCIA","              ",$I$17)</f>
        <v xml:space="preserve">VALORES DE REFERENCIA              </v>
      </c>
      <c r="BK139" s="108"/>
      <c r="BL139" s="109"/>
      <c r="BM139" s="110" t="str">
        <f>+CONCATENATE("VALORES EQUIPO BAJO PRUEBA","             ",$I$17)</f>
        <v xml:space="preserve">VALORES EQUIPO BAJO PRUEBA             </v>
      </c>
      <c r="BN139" s="111"/>
      <c r="BO139" s="112"/>
      <c r="BP139" s="107" t="str">
        <f>+CONCATENATE("ERROR","                                ",$I$17)</f>
        <v xml:space="preserve">ERROR                                </v>
      </c>
      <c r="BQ139" s="108"/>
      <c r="BR139" s="51" t="str">
        <f>+CONCATENATE("EMP / TOLERANCIA","                                       ",$I$17)</f>
        <v xml:space="preserve">EMP / TOLERANCIA                                       </v>
      </c>
      <c r="BS139" s="51"/>
      <c r="BT139" s="107" t="str">
        <f>+CONCATENATE("DESVIACIÓN","             ",$I$17)</f>
        <v xml:space="preserve">DESVIACIÓN             </v>
      </c>
      <c r="BU139" s="109"/>
      <c r="BV139" s="107" t="str">
        <f>+CONCATENATE("DERIVA","         ",$I$17,"/","mes")</f>
        <v>DERIVA         /mes</v>
      </c>
      <c r="BW139" s="109"/>
      <c r="BX139" s="106" t="s">
        <v>20</v>
      </c>
      <c r="BY139" s="167"/>
      <c r="BZ139" s="167"/>
      <c r="CA139" s="167"/>
      <c r="CB139" s="172" t="s">
        <v>21</v>
      </c>
      <c r="CC139" s="173"/>
      <c r="CD139" s="173"/>
      <c r="CE139" s="174"/>
      <c r="CF139" s="159"/>
      <c r="CG139" s="167"/>
      <c r="CH139" s="167"/>
      <c r="CI139" s="167"/>
      <c r="CJ139" s="167"/>
      <c r="CK139" s="167"/>
      <c r="CL139" s="167"/>
      <c r="CM139" s="167"/>
      <c r="CN139" s="167"/>
      <c r="CO139" s="167"/>
      <c r="CP139" s="167"/>
      <c r="CQ139" s="167"/>
      <c r="CR139" s="167"/>
      <c r="CS139" s="167"/>
      <c r="CT139" s="167"/>
      <c r="CU139" s="167"/>
      <c r="CV139" s="167"/>
      <c r="CW139" s="167"/>
    </row>
    <row r="140" spans="1:101" s="168" customFormat="1" ht="19.5" customHeight="1" x14ac:dyDescent="0.2">
      <c r="A140" s="98"/>
      <c r="B140" s="98"/>
      <c r="C140" s="98"/>
      <c r="D140" s="98"/>
      <c r="E140" s="151"/>
      <c r="F140" s="151"/>
      <c r="G140" s="151"/>
      <c r="H140" s="151"/>
      <c r="I140" s="151"/>
      <c r="J140" s="151"/>
      <c r="K140" s="98"/>
      <c r="L140" s="98"/>
      <c r="M140" s="151"/>
      <c r="N140" s="151"/>
      <c r="O140" s="151"/>
      <c r="P140" s="151"/>
      <c r="Q140" s="151"/>
      <c r="R140" s="151"/>
      <c r="S140" s="151"/>
      <c r="T140" s="115">
        <f>D139</f>
        <v>0</v>
      </c>
      <c r="U140" s="101"/>
      <c r="V140" s="101"/>
      <c r="W140" s="101"/>
      <c r="X140" s="101"/>
      <c r="Y140" s="195"/>
      <c r="Z140" s="195"/>
      <c r="AA140" s="195"/>
      <c r="AB140" s="101"/>
      <c r="AC140" s="101"/>
      <c r="AD140" s="101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16"/>
      <c r="AO140" s="106"/>
      <c r="AP140" s="106"/>
      <c r="AQ140" s="117"/>
      <c r="AR140" s="118"/>
      <c r="AS140" s="119"/>
      <c r="AT140" s="152" t="s">
        <v>22</v>
      </c>
      <c r="AU140" s="153" t="e">
        <f>((COUNT(W142:Y171)*SUM(CB142:CB171))-((SUM(W142:Y171)*(SUM(Z142:AB171)))))/((COUNT(W142:Y171)*SUM(CC142:CC171)-(SUM(W142:Y171)^2)))</f>
        <v>#DIV/0!</v>
      </c>
      <c r="AV140" s="154"/>
      <c r="AW140" s="117"/>
      <c r="AX140" s="118"/>
      <c r="AY140" s="117"/>
      <c r="AZ140" s="119"/>
      <c r="BA140" s="117"/>
      <c r="BB140" s="119"/>
      <c r="BC140" s="117"/>
      <c r="BD140" s="119"/>
      <c r="BE140" s="106"/>
      <c r="BF140" s="167"/>
      <c r="BG140" s="167"/>
      <c r="BH140" s="106"/>
      <c r="BI140" s="106"/>
      <c r="BJ140" s="117"/>
      <c r="BK140" s="118"/>
      <c r="BL140" s="119"/>
      <c r="BM140" s="152" t="s">
        <v>22</v>
      </c>
      <c r="BN140" s="153" t="e">
        <f>((COUNT(C108:C137)*SUM(CD142:CD171))-((SUM(C108:E137)*(SUM(F108:H137)))))/((COUNT(C108:C137)*SUM(CE142:CE171)-(SUM(C108:E136)^2)))</f>
        <v>#DIV/0!</v>
      </c>
      <c r="BO140" s="154"/>
      <c r="BP140" s="117"/>
      <c r="BQ140" s="118"/>
      <c r="BR140" s="51"/>
      <c r="BS140" s="51"/>
      <c r="BT140" s="117"/>
      <c r="BU140" s="119"/>
      <c r="BV140" s="117"/>
      <c r="BW140" s="119"/>
      <c r="BX140" s="106"/>
      <c r="BY140" s="167"/>
      <c r="BZ140" s="167"/>
      <c r="CA140" s="167"/>
      <c r="CB140" s="175">
        <f>D139</f>
        <v>0</v>
      </c>
      <c r="CC140" s="176"/>
      <c r="CD140" s="175">
        <f>D105</f>
        <v>0</v>
      </c>
      <c r="CE140" s="176"/>
      <c r="CF140" s="159"/>
      <c r="CG140" s="167"/>
      <c r="CH140" s="167"/>
      <c r="CI140" s="167"/>
      <c r="CJ140" s="167"/>
      <c r="CK140" s="167"/>
      <c r="CL140" s="167"/>
      <c r="CM140" s="167"/>
      <c r="CN140" s="167"/>
      <c r="CO140" s="167"/>
      <c r="CP140" s="167"/>
      <c r="CQ140" s="167"/>
      <c r="CR140" s="167"/>
      <c r="CS140" s="167"/>
      <c r="CT140" s="167"/>
      <c r="CU140" s="167"/>
      <c r="CV140" s="167"/>
      <c r="CW140" s="167"/>
    </row>
    <row r="141" spans="1:101" s="168" customFormat="1" ht="59.25" customHeight="1" x14ac:dyDescent="0.2">
      <c r="A141" s="50" t="str">
        <f>+CONCATENATE("PUNTO DE CALIBRACIÓN
",$I$17)</f>
        <v xml:space="preserve">PUNTO DE CALIBRACIÓN
</v>
      </c>
      <c r="B141" s="50"/>
      <c r="C141" s="51" t="str">
        <f>+CONCATENATE("VALORES DE REFERENCIA","            ",$I$17)</f>
        <v xml:space="preserve">VALORES DE REFERENCIA            </v>
      </c>
      <c r="D141" s="51"/>
      <c r="E141" s="51"/>
      <c r="F141" s="51" t="str">
        <f>+CONCATENATE("VALORES EQUIPO BAJO PRUEBA","                 ",$I$17)</f>
        <v xml:space="preserve">VALORES EQUIPO BAJO PRUEBA                 </v>
      </c>
      <c r="G141" s="51"/>
      <c r="H141" s="51"/>
      <c r="I141" s="51" t="str">
        <f>+CONCATENATE("ERROR","                   ",$I$17)</f>
        <v xml:space="preserve">ERROR                   </v>
      </c>
      <c r="J141" s="51"/>
      <c r="K141" s="51" t="str">
        <f>+CONCATENATE("INCERTIDUMBRE","                     ",$I$17)</f>
        <v xml:space="preserve">INCERTIDUMBRE                     </v>
      </c>
      <c r="L141" s="51"/>
      <c r="M141" s="51" t="str">
        <f>+CONCATENATE("EMP / TOLERANCIA",$I$17)</f>
        <v>EMP / TOLERANCIA</v>
      </c>
      <c r="N141" s="51"/>
      <c r="O141" s="51" t="str">
        <f>+CONCATENATE("DESVIACIÓN","                   ",$I$17)</f>
        <v xml:space="preserve">DESVIACIÓN                   </v>
      </c>
      <c r="P141" s="51"/>
      <c r="Q141" s="51" t="str">
        <f>+CONCATENATE("DERIVA","                  ",$I$17,"/","mes")</f>
        <v>DERIVA                  /mes</v>
      </c>
      <c r="R141" s="51"/>
      <c r="S141" s="52" t="s">
        <v>15</v>
      </c>
      <c r="T141" s="53">
        <f>COUNTIF(AG142:AH172,"&gt;0")</f>
        <v>0</v>
      </c>
      <c r="U141" s="50" t="str">
        <f>+CONCATENATE("PUNTO DE CALIBRACIÓN
",$I$17)</f>
        <v xml:space="preserve">PUNTO DE CALIBRACIÓN
</v>
      </c>
      <c r="V141" s="50"/>
      <c r="W141" s="51" t="str">
        <f>+CONCATENATE("VALORES DE REFERENCIA","            ",$I$17)</f>
        <v xml:space="preserve">VALORES DE REFERENCIA            </v>
      </c>
      <c r="X141" s="51"/>
      <c r="Y141" s="51"/>
      <c r="Z141" s="51" t="str">
        <f>+CONCATENATE("VALORES EQUIPO BAJO PRUEBA","                 ",$I$17)</f>
        <v xml:space="preserve">VALORES EQUIPO BAJO PRUEBA                 </v>
      </c>
      <c r="AA141" s="51"/>
      <c r="AB141" s="51"/>
      <c r="AC141" s="51" t="str">
        <f>+CONCATENATE("ERROR","                   ",$I$17)</f>
        <v xml:space="preserve">ERROR                   </v>
      </c>
      <c r="AD141" s="51"/>
      <c r="AE141" s="51" t="str">
        <f>+CONCATENATE("INCERTIDUMBRE","                     ",$I$17)</f>
        <v xml:space="preserve">INCERTIDUMBRE                     </v>
      </c>
      <c r="AF141" s="51"/>
      <c r="AG141" s="51" t="str">
        <f>+CONCATENATE("EMP / TOLERANCIA",$I$17)</f>
        <v>EMP / TOLERANCIA</v>
      </c>
      <c r="AH141" s="51"/>
      <c r="AI141" s="51" t="str">
        <f>+CONCATENATE("DESVIACIÓN","                   ",$I$17)</f>
        <v xml:space="preserve">DESVIACIÓN                   </v>
      </c>
      <c r="AJ141" s="51"/>
      <c r="AK141" s="51" t="str">
        <f>+CONCATENATE("DERIVA","                  ",$I$17,"/","mes")</f>
        <v>DERIVA                  /mes</v>
      </c>
      <c r="AL141" s="51"/>
      <c r="AM141" s="52" t="s">
        <v>15</v>
      </c>
      <c r="AN141" s="123"/>
      <c r="AO141" s="106"/>
      <c r="AP141" s="106"/>
      <c r="AQ141" s="124"/>
      <c r="AR141" s="125"/>
      <c r="AS141" s="126"/>
      <c r="AT141" s="152" t="s">
        <v>23</v>
      </c>
      <c r="AU141" s="153" t="e">
        <f>(SUM(Z142:AB171)-AU140*SUM(W142:Y171))/(COUNT(W142:Y171))</f>
        <v>#DIV/0!</v>
      </c>
      <c r="AV141" s="154"/>
      <c r="AW141" s="124"/>
      <c r="AX141" s="125"/>
      <c r="AY141" s="124"/>
      <c r="AZ141" s="126"/>
      <c r="BA141" s="124"/>
      <c r="BB141" s="126"/>
      <c r="BC141" s="124"/>
      <c r="BD141" s="126"/>
      <c r="BE141" s="106"/>
      <c r="BF141" s="167"/>
      <c r="BG141" s="167"/>
      <c r="BH141" s="106"/>
      <c r="BI141" s="106"/>
      <c r="BJ141" s="124"/>
      <c r="BK141" s="125"/>
      <c r="BL141" s="126"/>
      <c r="BM141" s="152" t="s">
        <v>23</v>
      </c>
      <c r="BN141" s="153" t="e">
        <f>(SUM(F108:H137)-BN140*SUM(C108:E137))/(COUNT(C108:E137))</f>
        <v>#DIV/0!</v>
      </c>
      <c r="BO141" s="154"/>
      <c r="BP141" s="124"/>
      <c r="BQ141" s="125"/>
      <c r="BR141" s="51"/>
      <c r="BS141" s="51"/>
      <c r="BT141" s="124"/>
      <c r="BU141" s="126"/>
      <c r="BV141" s="124"/>
      <c r="BW141" s="126"/>
      <c r="BX141" s="106"/>
      <c r="BY141" s="167"/>
      <c r="BZ141" s="167"/>
      <c r="CA141" s="167"/>
      <c r="CB141" s="177" t="s">
        <v>24</v>
      </c>
      <c r="CC141" s="177" t="s">
        <v>25</v>
      </c>
      <c r="CD141" s="177" t="s">
        <v>24</v>
      </c>
      <c r="CE141" s="177" t="s">
        <v>25</v>
      </c>
      <c r="CF141" s="159"/>
      <c r="CG141" s="167"/>
      <c r="CH141" s="167"/>
      <c r="CI141" s="167"/>
      <c r="CJ141" s="167"/>
      <c r="CK141" s="167"/>
      <c r="CL141" s="167"/>
      <c r="CM141" s="167"/>
      <c r="CN141" s="167"/>
      <c r="CO141" s="167"/>
      <c r="CP141" s="167"/>
      <c r="CQ141" s="167"/>
      <c r="CR141" s="167"/>
      <c r="CS141" s="167"/>
      <c r="CT141" s="167"/>
      <c r="CU141" s="167"/>
      <c r="CV141" s="167"/>
      <c r="CW141" s="167"/>
    </row>
    <row r="142" spans="1:101" s="168" customFormat="1" ht="18" customHeight="1" x14ac:dyDescent="0.2">
      <c r="A142" s="127" t="str">
        <f>IF(ISBLANK(U142),"",IF(AND($R$139=$D$139,$L$139=$T$6),AO142,U142))</f>
        <v/>
      </c>
      <c r="B142" s="128"/>
      <c r="C142" s="129" t="str">
        <f t="shared" ref="C142:C171" si="78">IF(ISBLANK(W142),"",IF(AND($R$139=$D$139,$L$139=$T$6),AQ142,W142))</f>
        <v/>
      </c>
      <c r="D142" s="130"/>
      <c r="E142" s="131"/>
      <c r="F142" s="129" t="str">
        <f t="shared" ref="F142:F171" si="79">IF(ISBLANK(Z142),"",IF(AND($R$139=$D$139,$L$139=$T$6),AT142,Z142))</f>
        <v/>
      </c>
      <c r="G142" s="130"/>
      <c r="H142" s="131"/>
      <c r="I142" s="132" t="e">
        <f t="shared" ref="I142:I171" si="80">IF(AND($R$139=$D$139,$L$139=$T$6),AW142,AC142)</f>
        <v>#VALUE!</v>
      </c>
      <c r="J142" s="133"/>
      <c r="K142" s="134" t="str">
        <f>IF(ISBLANK(W142),"",AE142)</f>
        <v/>
      </c>
      <c r="L142" s="135"/>
      <c r="M142" s="134" t="str">
        <f>IF(ISBLANK(AG142),"",AG142)</f>
        <v/>
      </c>
      <c r="N142" s="135"/>
      <c r="O142" s="136" t="e">
        <f t="shared" ref="O142:O171" si="81">IF(AND($L$139=$T$6,$R$139=$D$139),BA142,IF(AND($L$139=$T$6,$R$139=$D$105),BT142,AI142))</f>
        <v>#VALUE!</v>
      </c>
      <c r="P142" s="136"/>
      <c r="Q142" s="136" t="e">
        <f t="shared" ref="Q142:Q171" si="82">IF(AND($L$139=$T$6,$R$139=$D$139),BC142,IF(AND($L$139=$T$6,$R$139=$D$105),BV142,AK142))</f>
        <v>#VALUE!</v>
      </c>
      <c r="R142" s="136"/>
      <c r="S142" s="137" t="e">
        <f t="shared" ref="S142:S171" si="83">IF(AND($L$139=$T$6,$R$139=$D$139),BE142,IF(AND($L$139=$T$6,$R$139=$D$105),BX142,AM142))</f>
        <v>#VALUE!</v>
      </c>
      <c r="T142" s="72"/>
      <c r="U142" s="58"/>
      <c r="V142" s="59"/>
      <c r="W142" s="60"/>
      <c r="X142" s="61"/>
      <c r="Y142" s="62"/>
      <c r="Z142" s="60"/>
      <c r="AA142" s="61"/>
      <c r="AB142" s="62"/>
      <c r="AC142" s="136" t="str">
        <f>IF(OR(ISBLANK(W142),ISBLANK(Z142)),"",(Z142-W142))</f>
        <v/>
      </c>
      <c r="AD142" s="136"/>
      <c r="AE142" s="65"/>
      <c r="AF142" s="66"/>
      <c r="AG142" s="65"/>
      <c r="AH142" s="66"/>
      <c r="AI142" s="138" t="e">
        <f t="shared" ref="AI142:AI171" si="84">ABS(AC142-I108)</f>
        <v>#VALUE!</v>
      </c>
      <c r="AJ142" s="139"/>
      <c r="AK142" s="138" t="e">
        <f t="shared" ref="AK142:AK171" si="85">AI142/(YEARFRAC($D$139,$D$105,"3")*12)</f>
        <v>#VALUE!</v>
      </c>
      <c r="AL142" s="139"/>
      <c r="AM142" s="140" t="e">
        <f t="shared" ref="AM142:AM171" si="86">AG142/AK142</f>
        <v>#VALUE!</v>
      </c>
      <c r="AN142" s="141"/>
      <c r="AO142" s="142" t="str">
        <f>A108</f>
        <v/>
      </c>
      <c r="AP142" s="143"/>
      <c r="AQ142" s="144" t="str">
        <f>C108</f>
        <v/>
      </c>
      <c r="AR142" s="145"/>
      <c r="AS142" s="146"/>
      <c r="AT142" s="144" t="e">
        <f t="shared" ref="AT142:AT171" si="87">AQ142*$AU$140+$AU$141</f>
        <v>#VALUE!</v>
      </c>
      <c r="AU142" s="145"/>
      <c r="AV142" s="146"/>
      <c r="AW142" s="136" t="e">
        <f>IF(OR(ISBLANK(C108),ISBLANK(F108)),"",(AT142-AQ142))</f>
        <v>#VALUE!</v>
      </c>
      <c r="AX142" s="136"/>
      <c r="AY142" s="147" t="str">
        <f>M108</f>
        <v/>
      </c>
      <c r="AZ142" s="148"/>
      <c r="BA142" s="138" t="e">
        <f>ABS(AW142-I108)</f>
        <v>#VALUE!</v>
      </c>
      <c r="BB142" s="139"/>
      <c r="BC142" s="138" t="e">
        <f t="shared" ref="BC142:BC171" si="88">BA142/(YEARFRAC($D$139,$D$105,"3")*12)</f>
        <v>#VALUE!</v>
      </c>
      <c r="BD142" s="139"/>
      <c r="BE142" s="149" t="e">
        <f>AY142/BC142</f>
        <v>#VALUE!</v>
      </c>
      <c r="BF142" s="167"/>
      <c r="BG142" s="167"/>
      <c r="BH142" s="142">
        <f>U142</f>
        <v>0</v>
      </c>
      <c r="BI142" s="143"/>
      <c r="BJ142" s="144">
        <f>W142</f>
        <v>0</v>
      </c>
      <c r="BK142" s="145"/>
      <c r="BL142" s="146"/>
      <c r="BM142" s="144" t="e">
        <f t="shared" ref="BM142:BM171" si="89">BJ142*$BN$140+$BN$141</f>
        <v>#DIV/0!</v>
      </c>
      <c r="BN142" s="145"/>
      <c r="BO142" s="146"/>
      <c r="BP142" s="136" t="e">
        <f>IF(OR(ISBLANK(BJ142),ISBLANK(BM142)),"",(BM142-BJ142))</f>
        <v>#DIV/0!</v>
      </c>
      <c r="BQ142" s="136"/>
      <c r="BR142" s="147">
        <f>AG142</f>
        <v>0</v>
      </c>
      <c r="BS142" s="148"/>
      <c r="BT142" s="138" t="e">
        <f>ABS(AC142-BP142)</f>
        <v>#VALUE!</v>
      </c>
      <c r="BU142" s="139"/>
      <c r="BV142" s="138" t="e">
        <f t="shared" ref="BV142:BV171" si="90">BT142/(YEARFRAC($D$139,$D$105,"3")*12)</f>
        <v>#VALUE!</v>
      </c>
      <c r="BW142" s="139"/>
      <c r="BX142" s="149" t="e">
        <f>BR142/BV142</f>
        <v>#VALUE!</v>
      </c>
      <c r="BY142" s="167"/>
      <c r="BZ142" s="167"/>
      <c r="CA142" s="167"/>
      <c r="CB142" s="178">
        <f>IF(OR(ISBLANK(W142),ISBLANK(Z142)),0,W142*Z142)</f>
        <v>0</v>
      </c>
      <c r="CC142" s="178">
        <f>IF(ISBLANK(W142),0,W142^2)</f>
        <v>0</v>
      </c>
      <c r="CD142" s="178">
        <f>IF(OR(C108="",F108=""),0,C108*F108)</f>
        <v>0</v>
      </c>
      <c r="CE142" s="178">
        <f>IF(W142="",0,C108^2)</f>
        <v>0</v>
      </c>
      <c r="CF142" s="159"/>
      <c r="CG142" s="167"/>
      <c r="CH142" s="167"/>
      <c r="CI142" s="167"/>
      <c r="CJ142" s="167"/>
      <c r="CK142" s="167"/>
      <c r="CL142" s="167"/>
      <c r="CM142" s="167"/>
      <c r="CN142" s="167"/>
      <c r="CO142" s="167"/>
      <c r="CP142" s="167"/>
      <c r="CQ142" s="167"/>
      <c r="CR142" s="167"/>
      <c r="CS142" s="167"/>
      <c r="CT142" s="167"/>
      <c r="CU142" s="167"/>
      <c r="CV142" s="167"/>
      <c r="CW142" s="167"/>
    </row>
    <row r="143" spans="1:101" s="168" customFormat="1" ht="18" customHeight="1" x14ac:dyDescent="0.2">
      <c r="A143" s="127" t="str">
        <f t="shared" ref="A143:A171" si="91">IF(ISBLANK(U143),A142,IF(AND($R$139=$D$139,$L$139=$T$6),AO143,U143))</f>
        <v/>
      </c>
      <c r="B143" s="128"/>
      <c r="C143" s="129" t="str">
        <f t="shared" si="78"/>
        <v/>
      </c>
      <c r="D143" s="130"/>
      <c r="E143" s="131"/>
      <c r="F143" s="129" t="str">
        <f t="shared" si="79"/>
        <v/>
      </c>
      <c r="G143" s="130"/>
      <c r="H143" s="131"/>
      <c r="I143" s="132" t="e">
        <f t="shared" si="80"/>
        <v>#VALUE!</v>
      </c>
      <c r="J143" s="133"/>
      <c r="K143" s="134" t="str">
        <f t="shared" ref="K143:K171" si="92">IF(ISBLANK(W143),"",AE143)</f>
        <v/>
      </c>
      <c r="L143" s="135"/>
      <c r="M143" s="134" t="str">
        <f t="shared" ref="M143:M171" si="93">IF(ISBLANK(AG143),"",AG143)</f>
        <v/>
      </c>
      <c r="N143" s="135"/>
      <c r="O143" s="136" t="e">
        <f t="shared" si="81"/>
        <v>#VALUE!</v>
      </c>
      <c r="P143" s="136"/>
      <c r="Q143" s="136" t="e">
        <f t="shared" si="82"/>
        <v>#VALUE!</v>
      </c>
      <c r="R143" s="136"/>
      <c r="S143" s="137" t="e">
        <f t="shared" si="83"/>
        <v>#VALUE!</v>
      </c>
      <c r="T143" s="86"/>
      <c r="U143" s="58"/>
      <c r="V143" s="59"/>
      <c r="W143" s="60"/>
      <c r="X143" s="61"/>
      <c r="Y143" s="62"/>
      <c r="Z143" s="60"/>
      <c r="AA143" s="61"/>
      <c r="AB143" s="62"/>
      <c r="AC143" s="136" t="str">
        <f>IF(OR(ISBLANK(W143),ISBLANK(Z143)),AC142,(Z143-W143))</f>
        <v/>
      </c>
      <c r="AD143" s="136"/>
      <c r="AE143" s="65"/>
      <c r="AF143" s="66"/>
      <c r="AG143" s="65"/>
      <c r="AH143" s="66"/>
      <c r="AI143" s="138" t="e">
        <f t="shared" si="84"/>
        <v>#VALUE!</v>
      </c>
      <c r="AJ143" s="139"/>
      <c r="AK143" s="138" t="e">
        <f t="shared" si="85"/>
        <v>#VALUE!</v>
      </c>
      <c r="AL143" s="139"/>
      <c r="AM143" s="140" t="e">
        <f t="shared" si="86"/>
        <v>#VALUE!</v>
      </c>
      <c r="AN143" s="141"/>
      <c r="AO143" s="142" t="str">
        <f t="shared" ref="AO143:AO171" si="94">A109</f>
        <v/>
      </c>
      <c r="AP143" s="143"/>
      <c r="AQ143" s="144" t="str">
        <f t="shared" ref="AQ143:AQ171" si="95">C109</f>
        <v/>
      </c>
      <c r="AR143" s="145"/>
      <c r="AS143" s="146"/>
      <c r="AT143" s="144" t="e">
        <f t="shared" si="87"/>
        <v>#VALUE!</v>
      </c>
      <c r="AU143" s="145"/>
      <c r="AV143" s="146"/>
      <c r="AW143" s="136" t="e">
        <f>IF(OR(ISBLANK(C109),ISBLANK(F109)),AW142,(AT143-AQ143))</f>
        <v>#VALUE!</v>
      </c>
      <c r="AX143" s="136"/>
      <c r="AY143" s="147" t="str">
        <f t="shared" ref="AY143:AY171" si="96">M109</f>
        <v/>
      </c>
      <c r="AZ143" s="148"/>
      <c r="BA143" s="138" t="e">
        <f t="shared" ref="BA143:BA171" si="97">ABS(AW143-I109)</f>
        <v>#VALUE!</v>
      </c>
      <c r="BB143" s="139"/>
      <c r="BC143" s="138" t="e">
        <f t="shared" si="88"/>
        <v>#VALUE!</v>
      </c>
      <c r="BD143" s="139"/>
      <c r="BE143" s="149" t="e">
        <f t="shared" ref="BE143:BE171" si="98">AY143/BC143</f>
        <v>#VALUE!</v>
      </c>
      <c r="BF143" s="167"/>
      <c r="BG143" s="167"/>
      <c r="BH143" s="142">
        <f t="shared" ref="BH143:BH171" si="99">U143</f>
        <v>0</v>
      </c>
      <c r="BI143" s="143"/>
      <c r="BJ143" s="144">
        <f t="shared" ref="BJ143" si="100">W143</f>
        <v>0</v>
      </c>
      <c r="BK143" s="145"/>
      <c r="BL143" s="146"/>
      <c r="BM143" s="144" t="e">
        <f t="shared" si="89"/>
        <v>#DIV/0!</v>
      </c>
      <c r="BN143" s="145"/>
      <c r="BO143" s="146"/>
      <c r="BP143" s="136" t="e">
        <f t="shared" ref="BP143:BP171" si="101">IF(OR(ISBLANK(BJ143),ISBLANK(BM143)),"",(BM143-BJ143))</f>
        <v>#DIV/0!</v>
      </c>
      <c r="BQ143" s="136"/>
      <c r="BR143" s="147">
        <f t="shared" ref="BR143:BR171" si="102">AG143</f>
        <v>0</v>
      </c>
      <c r="BS143" s="148"/>
      <c r="BT143" s="138" t="e">
        <f>ABS(AC143-BP143)</f>
        <v>#VALUE!</v>
      </c>
      <c r="BU143" s="139"/>
      <c r="BV143" s="138" t="e">
        <f t="shared" si="90"/>
        <v>#VALUE!</v>
      </c>
      <c r="BW143" s="139"/>
      <c r="BX143" s="149" t="e">
        <f t="shared" ref="BX143:BX152" si="103">BR143/BV143</f>
        <v>#VALUE!</v>
      </c>
      <c r="BY143" s="167"/>
      <c r="BZ143" s="167"/>
      <c r="CA143" s="167"/>
      <c r="CB143" s="178">
        <f t="shared" ref="CB143:CB171" si="104">IF(OR(ISBLANK(W143),ISBLANK(Z143)),0,W143*Z143)</f>
        <v>0</v>
      </c>
      <c r="CC143" s="178">
        <f t="shared" ref="CC143:CC171" si="105">IF(ISBLANK(W143),0,W143^2)</f>
        <v>0</v>
      </c>
      <c r="CD143" s="178">
        <f t="shared" ref="CD143:CD171" si="106">IF(OR(C109="",F109=""),0,C109*F109)</f>
        <v>0</v>
      </c>
      <c r="CE143" s="178">
        <f t="shared" ref="CE143:CE171" si="107">IF(W143="",0,C109^2)</f>
        <v>0</v>
      </c>
      <c r="CF143" s="159"/>
      <c r="CG143" s="167"/>
      <c r="CH143" s="167"/>
      <c r="CI143" s="167"/>
      <c r="CJ143" s="167"/>
      <c r="CK143" s="167"/>
      <c r="CL143" s="167"/>
      <c r="CM143" s="167"/>
      <c r="CN143" s="167"/>
      <c r="CO143" s="167"/>
      <c r="CP143" s="167"/>
      <c r="CQ143" s="167"/>
      <c r="CR143" s="167"/>
      <c r="CS143" s="167"/>
      <c r="CT143" s="167"/>
      <c r="CU143" s="167"/>
      <c r="CV143" s="167"/>
      <c r="CW143" s="167"/>
    </row>
    <row r="144" spans="1:101" s="168" customFormat="1" ht="18" customHeight="1" x14ac:dyDescent="0.2">
      <c r="A144" s="127" t="str">
        <f t="shared" si="91"/>
        <v/>
      </c>
      <c r="B144" s="128"/>
      <c r="C144" s="129" t="str">
        <f t="shared" si="78"/>
        <v/>
      </c>
      <c r="D144" s="130"/>
      <c r="E144" s="131"/>
      <c r="F144" s="129" t="str">
        <f t="shared" si="79"/>
        <v/>
      </c>
      <c r="G144" s="130"/>
      <c r="H144" s="131"/>
      <c r="I144" s="132" t="e">
        <f t="shared" si="80"/>
        <v>#VALUE!</v>
      </c>
      <c r="J144" s="133"/>
      <c r="K144" s="134" t="str">
        <f t="shared" si="92"/>
        <v/>
      </c>
      <c r="L144" s="135"/>
      <c r="M144" s="134" t="str">
        <f t="shared" si="93"/>
        <v/>
      </c>
      <c r="N144" s="135"/>
      <c r="O144" s="136" t="e">
        <f t="shared" si="81"/>
        <v>#VALUE!</v>
      </c>
      <c r="P144" s="136"/>
      <c r="Q144" s="136" t="e">
        <f t="shared" si="82"/>
        <v>#VALUE!</v>
      </c>
      <c r="R144" s="136"/>
      <c r="S144" s="137" t="e">
        <f t="shared" si="83"/>
        <v>#VALUE!</v>
      </c>
      <c r="T144" s="86"/>
      <c r="U144" s="58"/>
      <c r="V144" s="59"/>
      <c r="W144" s="60"/>
      <c r="X144" s="61"/>
      <c r="Y144" s="62"/>
      <c r="Z144" s="60"/>
      <c r="AA144" s="61"/>
      <c r="AB144" s="62"/>
      <c r="AC144" s="136" t="str">
        <f t="shared" ref="AC144:AC171" si="108">IF(OR(ISBLANK(W144),ISBLANK(Z144)),AC143,(Z144-W144))</f>
        <v/>
      </c>
      <c r="AD144" s="136"/>
      <c r="AE144" s="65"/>
      <c r="AF144" s="66"/>
      <c r="AG144" s="65"/>
      <c r="AH144" s="66"/>
      <c r="AI144" s="138" t="e">
        <f t="shared" si="84"/>
        <v>#VALUE!</v>
      </c>
      <c r="AJ144" s="139"/>
      <c r="AK144" s="138" t="e">
        <f t="shared" si="85"/>
        <v>#VALUE!</v>
      </c>
      <c r="AL144" s="139"/>
      <c r="AM144" s="140" t="e">
        <f t="shared" si="86"/>
        <v>#VALUE!</v>
      </c>
      <c r="AN144" s="141"/>
      <c r="AO144" s="142" t="str">
        <f t="shared" si="94"/>
        <v/>
      </c>
      <c r="AP144" s="143"/>
      <c r="AQ144" s="144" t="str">
        <f t="shared" si="95"/>
        <v/>
      </c>
      <c r="AR144" s="145"/>
      <c r="AS144" s="146"/>
      <c r="AT144" s="144" t="e">
        <f t="shared" si="87"/>
        <v>#VALUE!</v>
      </c>
      <c r="AU144" s="145"/>
      <c r="AV144" s="146"/>
      <c r="AW144" s="136" t="e">
        <f t="shared" ref="AW144:AW171" si="109">IF(OR(ISBLANK(C110),ISBLANK(F110)),AW143,(AT144-AQ144))</f>
        <v>#VALUE!</v>
      </c>
      <c r="AX144" s="136"/>
      <c r="AY144" s="147" t="str">
        <f t="shared" si="96"/>
        <v/>
      </c>
      <c r="AZ144" s="148"/>
      <c r="BA144" s="138" t="e">
        <f t="shared" si="97"/>
        <v>#VALUE!</v>
      </c>
      <c r="BB144" s="139"/>
      <c r="BC144" s="138" t="e">
        <f t="shared" si="88"/>
        <v>#VALUE!</v>
      </c>
      <c r="BD144" s="139"/>
      <c r="BE144" s="149" t="e">
        <f t="shared" si="98"/>
        <v>#VALUE!</v>
      </c>
      <c r="BF144" s="167"/>
      <c r="BG144" s="167"/>
      <c r="BH144" s="142">
        <f t="shared" si="99"/>
        <v>0</v>
      </c>
      <c r="BI144" s="143"/>
      <c r="BJ144" s="144">
        <f>W144</f>
        <v>0</v>
      </c>
      <c r="BK144" s="145"/>
      <c r="BL144" s="146"/>
      <c r="BM144" s="144" t="e">
        <f t="shared" si="89"/>
        <v>#DIV/0!</v>
      </c>
      <c r="BN144" s="145"/>
      <c r="BO144" s="146"/>
      <c r="BP144" s="136" t="e">
        <f t="shared" si="101"/>
        <v>#DIV/0!</v>
      </c>
      <c r="BQ144" s="136"/>
      <c r="BR144" s="147">
        <f t="shared" si="102"/>
        <v>0</v>
      </c>
      <c r="BS144" s="148"/>
      <c r="BT144" s="138" t="e">
        <f t="shared" ref="BT144:BT171" si="110">ABS(AC144-BP144)</f>
        <v>#VALUE!</v>
      </c>
      <c r="BU144" s="139"/>
      <c r="BV144" s="138" t="e">
        <f t="shared" si="90"/>
        <v>#VALUE!</v>
      </c>
      <c r="BW144" s="139"/>
      <c r="BX144" s="149" t="e">
        <f t="shared" si="103"/>
        <v>#VALUE!</v>
      </c>
      <c r="BY144" s="167"/>
      <c r="BZ144" s="167"/>
      <c r="CA144" s="167"/>
      <c r="CB144" s="178">
        <f t="shared" si="104"/>
        <v>0</v>
      </c>
      <c r="CC144" s="178">
        <f t="shared" si="105"/>
        <v>0</v>
      </c>
      <c r="CD144" s="178">
        <f t="shared" si="106"/>
        <v>0</v>
      </c>
      <c r="CE144" s="178">
        <f t="shared" si="107"/>
        <v>0</v>
      </c>
      <c r="CF144" s="159"/>
      <c r="CG144" s="167"/>
      <c r="CH144" s="167"/>
      <c r="CI144" s="167"/>
      <c r="CJ144" s="167"/>
      <c r="CK144" s="167"/>
      <c r="CL144" s="167"/>
      <c r="CM144" s="167"/>
      <c r="CN144" s="167"/>
      <c r="CO144" s="167"/>
      <c r="CP144" s="167"/>
      <c r="CQ144" s="167"/>
      <c r="CR144" s="167"/>
      <c r="CS144" s="167"/>
      <c r="CT144" s="167"/>
      <c r="CU144" s="167"/>
      <c r="CV144" s="167"/>
      <c r="CW144" s="167"/>
    </row>
    <row r="145" spans="1:101" s="168" customFormat="1" ht="18" customHeight="1" x14ac:dyDescent="0.2">
      <c r="A145" s="127" t="str">
        <f t="shared" si="91"/>
        <v/>
      </c>
      <c r="B145" s="128"/>
      <c r="C145" s="129" t="str">
        <f t="shared" si="78"/>
        <v/>
      </c>
      <c r="D145" s="130"/>
      <c r="E145" s="131"/>
      <c r="F145" s="129" t="str">
        <f t="shared" si="79"/>
        <v/>
      </c>
      <c r="G145" s="130"/>
      <c r="H145" s="131"/>
      <c r="I145" s="132" t="e">
        <f t="shared" si="80"/>
        <v>#VALUE!</v>
      </c>
      <c r="J145" s="133"/>
      <c r="K145" s="134" t="str">
        <f t="shared" si="92"/>
        <v/>
      </c>
      <c r="L145" s="135"/>
      <c r="M145" s="134" t="str">
        <f t="shared" si="93"/>
        <v/>
      </c>
      <c r="N145" s="135"/>
      <c r="O145" s="136" t="e">
        <f t="shared" si="81"/>
        <v>#VALUE!</v>
      </c>
      <c r="P145" s="136"/>
      <c r="Q145" s="136" t="e">
        <f t="shared" si="82"/>
        <v>#VALUE!</v>
      </c>
      <c r="R145" s="136"/>
      <c r="S145" s="137" t="e">
        <f t="shared" si="83"/>
        <v>#VALUE!</v>
      </c>
      <c r="T145" s="86"/>
      <c r="U145" s="58"/>
      <c r="V145" s="59"/>
      <c r="W145" s="60"/>
      <c r="X145" s="61"/>
      <c r="Y145" s="62"/>
      <c r="Z145" s="60"/>
      <c r="AA145" s="61"/>
      <c r="AB145" s="62"/>
      <c r="AC145" s="136" t="str">
        <f t="shared" si="108"/>
        <v/>
      </c>
      <c r="AD145" s="136"/>
      <c r="AE145" s="65"/>
      <c r="AF145" s="66"/>
      <c r="AG145" s="65"/>
      <c r="AH145" s="66"/>
      <c r="AI145" s="138" t="e">
        <f t="shared" si="84"/>
        <v>#VALUE!</v>
      </c>
      <c r="AJ145" s="139"/>
      <c r="AK145" s="138" t="e">
        <f t="shared" si="85"/>
        <v>#VALUE!</v>
      </c>
      <c r="AL145" s="139"/>
      <c r="AM145" s="140" t="e">
        <f t="shared" si="86"/>
        <v>#VALUE!</v>
      </c>
      <c r="AN145" s="141"/>
      <c r="AO145" s="142" t="str">
        <f t="shared" si="94"/>
        <v/>
      </c>
      <c r="AP145" s="143"/>
      <c r="AQ145" s="144" t="str">
        <f t="shared" si="95"/>
        <v/>
      </c>
      <c r="AR145" s="145"/>
      <c r="AS145" s="146"/>
      <c r="AT145" s="144" t="e">
        <f t="shared" si="87"/>
        <v>#VALUE!</v>
      </c>
      <c r="AU145" s="145"/>
      <c r="AV145" s="146"/>
      <c r="AW145" s="136" t="e">
        <f t="shared" si="109"/>
        <v>#VALUE!</v>
      </c>
      <c r="AX145" s="136"/>
      <c r="AY145" s="147" t="str">
        <f t="shared" si="96"/>
        <v/>
      </c>
      <c r="AZ145" s="148"/>
      <c r="BA145" s="138" t="e">
        <f t="shared" si="97"/>
        <v>#VALUE!</v>
      </c>
      <c r="BB145" s="139"/>
      <c r="BC145" s="138" t="e">
        <f t="shared" si="88"/>
        <v>#VALUE!</v>
      </c>
      <c r="BD145" s="139"/>
      <c r="BE145" s="149" t="e">
        <f t="shared" si="98"/>
        <v>#VALUE!</v>
      </c>
      <c r="BF145" s="167"/>
      <c r="BG145" s="167"/>
      <c r="BH145" s="142">
        <f t="shared" si="99"/>
        <v>0</v>
      </c>
      <c r="BI145" s="143"/>
      <c r="BJ145" s="144">
        <f t="shared" ref="BJ145:BJ171" si="111">W145</f>
        <v>0</v>
      </c>
      <c r="BK145" s="145"/>
      <c r="BL145" s="146"/>
      <c r="BM145" s="144" t="e">
        <f t="shared" si="89"/>
        <v>#DIV/0!</v>
      </c>
      <c r="BN145" s="145"/>
      <c r="BO145" s="146"/>
      <c r="BP145" s="136" t="e">
        <f t="shared" si="101"/>
        <v>#DIV/0!</v>
      </c>
      <c r="BQ145" s="136"/>
      <c r="BR145" s="147">
        <f t="shared" si="102"/>
        <v>0</v>
      </c>
      <c r="BS145" s="148"/>
      <c r="BT145" s="138" t="e">
        <f t="shared" si="110"/>
        <v>#VALUE!</v>
      </c>
      <c r="BU145" s="139"/>
      <c r="BV145" s="138" t="e">
        <f t="shared" si="90"/>
        <v>#VALUE!</v>
      </c>
      <c r="BW145" s="139"/>
      <c r="BX145" s="149" t="e">
        <f t="shared" si="103"/>
        <v>#VALUE!</v>
      </c>
      <c r="BY145" s="167"/>
      <c r="BZ145" s="167"/>
      <c r="CA145" s="167"/>
      <c r="CB145" s="178">
        <f t="shared" si="104"/>
        <v>0</v>
      </c>
      <c r="CC145" s="178">
        <f t="shared" si="105"/>
        <v>0</v>
      </c>
      <c r="CD145" s="178">
        <f t="shared" si="106"/>
        <v>0</v>
      </c>
      <c r="CE145" s="178">
        <f t="shared" si="107"/>
        <v>0</v>
      </c>
      <c r="CF145" s="159"/>
      <c r="CG145" s="167"/>
      <c r="CH145" s="167"/>
      <c r="CI145" s="167"/>
      <c r="CJ145" s="167"/>
      <c r="CK145" s="167"/>
      <c r="CL145" s="167"/>
      <c r="CM145" s="167"/>
      <c r="CN145" s="167"/>
      <c r="CO145" s="167"/>
      <c r="CP145" s="167"/>
      <c r="CQ145" s="167"/>
      <c r="CR145" s="167"/>
      <c r="CS145" s="167"/>
      <c r="CT145" s="167"/>
      <c r="CU145" s="167"/>
      <c r="CV145" s="167"/>
      <c r="CW145" s="167"/>
    </row>
    <row r="146" spans="1:101" s="168" customFormat="1" ht="18" customHeight="1" x14ac:dyDescent="0.2">
      <c r="A146" s="127" t="str">
        <f t="shared" si="91"/>
        <v/>
      </c>
      <c r="B146" s="128"/>
      <c r="C146" s="129" t="str">
        <f t="shared" si="78"/>
        <v/>
      </c>
      <c r="D146" s="130"/>
      <c r="E146" s="131"/>
      <c r="F146" s="129" t="str">
        <f t="shared" si="79"/>
        <v/>
      </c>
      <c r="G146" s="130"/>
      <c r="H146" s="131"/>
      <c r="I146" s="132" t="e">
        <f t="shared" si="80"/>
        <v>#VALUE!</v>
      </c>
      <c r="J146" s="133"/>
      <c r="K146" s="134" t="str">
        <f t="shared" si="92"/>
        <v/>
      </c>
      <c r="L146" s="135"/>
      <c r="M146" s="134" t="str">
        <f t="shared" si="93"/>
        <v/>
      </c>
      <c r="N146" s="135"/>
      <c r="O146" s="136" t="e">
        <f t="shared" si="81"/>
        <v>#VALUE!</v>
      </c>
      <c r="P146" s="136"/>
      <c r="Q146" s="136" t="e">
        <f t="shared" si="82"/>
        <v>#VALUE!</v>
      </c>
      <c r="R146" s="136"/>
      <c r="S146" s="137" t="e">
        <f t="shared" si="83"/>
        <v>#VALUE!</v>
      </c>
      <c r="T146" s="86"/>
      <c r="U146" s="58"/>
      <c r="V146" s="59"/>
      <c r="W146" s="60"/>
      <c r="X146" s="61"/>
      <c r="Y146" s="62"/>
      <c r="Z146" s="60"/>
      <c r="AA146" s="61"/>
      <c r="AB146" s="62"/>
      <c r="AC146" s="136" t="str">
        <f t="shared" si="108"/>
        <v/>
      </c>
      <c r="AD146" s="136"/>
      <c r="AE146" s="65"/>
      <c r="AF146" s="66"/>
      <c r="AG146" s="65"/>
      <c r="AH146" s="66"/>
      <c r="AI146" s="138" t="e">
        <f t="shared" si="84"/>
        <v>#VALUE!</v>
      </c>
      <c r="AJ146" s="139"/>
      <c r="AK146" s="138" t="e">
        <f t="shared" si="85"/>
        <v>#VALUE!</v>
      </c>
      <c r="AL146" s="139"/>
      <c r="AM146" s="140" t="e">
        <f t="shared" si="86"/>
        <v>#VALUE!</v>
      </c>
      <c r="AN146" s="141"/>
      <c r="AO146" s="142" t="str">
        <f t="shared" si="94"/>
        <v/>
      </c>
      <c r="AP146" s="143"/>
      <c r="AQ146" s="144" t="str">
        <f t="shared" si="95"/>
        <v/>
      </c>
      <c r="AR146" s="145"/>
      <c r="AS146" s="146"/>
      <c r="AT146" s="144" t="e">
        <f t="shared" si="87"/>
        <v>#VALUE!</v>
      </c>
      <c r="AU146" s="145"/>
      <c r="AV146" s="146"/>
      <c r="AW146" s="136" t="e">
        <f t="shared" si="109"/>
        <v>#VALUE!</v>
      </c>
      <c r="AX146" s="136"/>
      <c r="AY146" s="147" t="str">
        <f t="shared" si="96"/>
        <v/>
      </c>
      <c r="AZ146" s="148"/>
      <c r="BA146" s="138" t="e">
        <f t="shared" si="97"/>
        <v>#VALUE!</v>
      </c>
      <c r="BB146" s="139"/>
      <c r="BC146" s="138" t="e">
        <f t="shared" si="88"/>
        <v>#VALUE!</v>
      </c>
      <c r="BD146" s="139"/>
      <c r="BE146" s="149" t="e">
        <f t="shared" si="98"/>
        <v>#VALUE!</v>
      </c>
      <c r="BF146" s="167"/>
      <c r="BG146" s="167"/>
      <c r="BH146" s="142">
        <f t="shared" si="99"/>
        <v>0</v>
      </c>
      <c r="BI146" s="143"/>
      <c r="BJ146" s="144">
        <f t="shared" si="111"/>
        <v>0</v>
      </c>
      <c r="BK146" s="145"/>
      <c r="BL146" s="146"/>
      <c r="BM146" s="144" t="e">
        <f t="shared" si="89"/>
        <v>#DIV/0!</v>
      </c>
      <c r="BN146" s="145"/>
      <c r="BO146" s="146"/>
      <c r="BP146" s="136" t="e">
        <f t="shared" si="101"/>
        <v>#DIV/0!</v>
      </c>
      <c r="BQ146" s="136"/>
      <c r="BR146" s="147">
        <f t="shared" si="102"/>
        <v>0</v>
      </c>
      <c r="BS146" s="148"/>
      <c r="BT146" s="138" t="e">
        <f t="shared" si="110"/>
        <v>#VALUE!</v>
      </c>
      <c r="BU146" s="139"/>
      <c r="BV146" s="138" t="e">
        <f t="shared" si="90"/>
        <v>#VALUE!</v>
      </c>
      <c r="BW146" s="139"/>
      <c r="BX146" s="149" t="e">
        <f t="shared" si="103"/>
        <v>#VALUE!</v>
      </c>
      <c r="BY146" s="167"/>
      <c r="BZ146" s="167"/>
      <c r="CA146" s="167"/>
      <c r="CB146" s="178">
        <f t="shared" si="104"/>
        <v>0</v>
      </c>
      <c r="CC146" s="178">
        <f t="shared" si="105"/>
        <v>0</v>
      </c>
      <c r="CD146" s="178">
        <f t="shared" si="106"/>
        <v>0</v>
      </c>
      <c r="CE146" s="178">
        <f t="shared" si="107"/>
        <v>0</v>
      </c>
      <c r="CF146" s="159"/>
      <c r="CG146" s="167"/>
      <c r="CH146" s="167"/>
      <c r="CI146" s="167"/>
      <c r="CJ146" s="167"/>
      <c r="CK146" s="167"/>
      <c r="CL146" s="167"/>
      <c r="CM146" s="167"/>
      <c r="CN146" s="167"/>
      <c r="CO146" s="167"/>
      <c r="CP146" s="167"/>
      <c r="CQ146" s="167"/>
      <c r="CR146" s="167"/>
      <c r="CS146" s="167"/>
      <c r="CT146" s="167"/>
      <c r="CU146" s="167"/>
      <c r="CV146" s="167"/>
      <c r="CW146" s="167"/>
    </row>
    <row r="147" spans="1:101" s="168" customFormat="1" ht="18" customHeight="1" x14ac:dyDescent="0.2">
      <c r="A147" s="127" t="str">
        <f t="shared" si="91"/>
        <v/>
      </c>
      <c r="B147" s="128"/>
      <c r="C147" s="129" t="str">
        <f t="shared" si="78"/>
        <v/>
      </c>
      <c r="D147" s="130"/>
      <c r="E147" s="131"/>
      <c r="F147" s="129" t="str">
        <f t="shared" si="79"/>
        <v/>
      </c>
      <c r="G147" s="130"/>
      <c r="H147" s="131"/>
      <c r="I147" s="132" t="e">
        <f t="shared" si="80"/>
        <v>#VALUE!</v>
      </c>
      <c r="J147" s="133"/>
      <c r="K147" s="134" t="str">
        <f t="shared" si="92"/>
        <v/>
      </c>
      <c r="L147" s="135"/>
      <c r="M147" s="134" t="str">
        <f t="shared" si="93"/>
        <v/>
      </c>
      <c r="N147" s="135"/>
      <c r="O147" s="136" t="e">
        <f t="shared" si="81"/>
        <v>#VALUE!</v>
      </c>
      <c r="P147" s="136"/>
      <c r="Q147" s="136" t="e">
        <f t="shared" si="82"/>
        <v>#VALUE!</v>
      </c>
      <c r="R147" s="136"/>
      <c r="S147" s="137" t="e">
        <f t="shared" si="83"/>
        <v>#VALUE!</v>
      </c>
      <c r="T147" s="86"/>
      <c r="U147" s="58"/>
      <c r="V147" s="59"/>
      <c r="W147" s="87"/>
      <c r="X147" s="87"/>
      <c r="Y147" s="87"/>
      <c r="Z147" s="87"/>
      <c r="AA147" s="87"/>
      <c r="AB147" s="87"/>
      <c r="AC147" s="136" t="str">
        <f t="shared" si="108"/>
        <v/>
      </c>
      <c r="AD147" s="136"/>
      <c r="AE147" s="65"/>
      <c r="AF147" s="66"/>
      <c r="AG147" s="65"/>
      <c r="AH147" s="66"/>
      <c r="AI147" s="138" t="e">
        <f t="shared" si="84"/>
        <v>#VALUE!</v>
      </c>
      <c r="AJ147" s="139"/>
      <c r="AK147" s="138" t="e">
        <f t="shared" si="85"/>
        <v>#VALUE!</v>
      </c>
      <c r="AL147" s="139"/>
      <c r="AM147" s="140" t="e">
        <f t="shared" si="86"/>
        <v>#VALUE!</v>
      </c>
      <c r="AN147" s="141"/>
      <c r="AO147" s="142" t="str">
        <f t="shared" si="94"/>
        <v/>
      </c>
      <c r="AP147" s="143"/>
      <c r="AQ147" s="144" t="str">
        <f t="shared" si="95"/>
        <v/>
      </c>
      <c r="AR147" s="145"/>
      <c r="AS147" s="146"/>
      <c r="AT147" s="144" t="e">
        <f t="shared" si="87"/>
        <v>#VALUE!</v>
      </c>
      <c r="AU147" s="145"/>
      <c r="AV147" s="146"/>
      <c r="AW147" s="136" t="e">
        <f t="shared" si="109"/>
        <v>#VALUE!</v>
      </c>
      <c r="AX147" s="136"/>
      <c r="AY147" s="147" t="str">
        <f t="shared" si="96"/>
        <v/>
      </c>
      <c r="AZ147" s="148"/>
      <c r="BA147" s="138" t="e">
        <f t="shared" si="97"/>
        <v>#VALUE!</v>
      </c>
      <c r="BB147" s="139"/>
      <c r="BC147" s="138" t="e">
        <f t="shared" si="88"/>
        <v>#VALUE!</v>
      </c>
      <c r="BD147" s="139"/>
      <c r="BE147" s="149" t="e">
        <f t="shared" si="98"/>
        <v>#VALUE!</v>
      </c>
      <c r="BF147" s="167"/>
      <c r="BG147" s="167"/>
      <c r="BH147" s="142">
        <f t="shared" si="99"/>
        <v>0</v>
      </c>
      <c r="BI147" s="143"/>
      <c r="BJ147" s="144">
        <f t="shared" si="111"/>
        <v>0</v>
      </c>
      <c r="BK147" s="145"/>
      <c r="BL147" s="146"/>
      <c r="BM147" s="144" t="e">
        <f t="shared" si="89"/>
        <v>#DIV/0!</v>
      </c>
      <c r="BN147" s="145"/>
      <c r="BO147" s="146"/>
      <c r="BP147" s="136" t="e">
        <f t="shared" si="101"/>
        <v>#DIV/0!</v>
      </c>
      <c r="BQ147" s="136"/>
      <c r="BR147" s="147">
        <f t="shared" si="102"/>
        <v>0</v>
      </c>
      <c r="BS147" s="148"/>
      <c r="BT147" s="138" t="e">
        <f t="shared" si="110"/>
        <v>#VALUE!</v>
      </c>
      <c r="BU147" s="139"/>
      <c r="BV147" s="138" t="e">
        <f t="shared" si="90"/>
        <v>#VALUE!</v>
      </c>
      <c r="BW147" s="139"/>
      <c r="BX147" s="149" t="e">
        <f t="shared" si="103"/>
        <v>#VALUE!</v>
      </c>
      <c r="BY147" s="167"/>
      <c r="BZ147" s="167"/>
      <c r="CA147" s="167"/>
      <c r="CB147" s="178">
        <f t="shared" si="104"/>
        <v>0</v>
      </c>
      <c r="CC147" s="178">
        <f t="shared" si="105"/>
        <v>0</v>
      </c>
      <c r="CD147" s="178">
        <f t="shared" si="106"/>
        <v>0</v>
      </c>
      <c r="CE147" s="178">
        <f t="shared" si="107"/>
        <v>0</v>
      </c>
      <c r="CF147" s="159"/>
      <c r="CG147" s="167"/>
      <c r="CH147" s="167"/>
      <c r="CI147" s="167"/>
      <c r="CJ147" s="167"/>
      <c r="CK147" s="167"/>
      <c r="CL147" s="167"/>
      <c r="CM147" s="167"/>
      <c r="CN147" s="167"/>
      <c r="CO147" s="167"/>
      <c r="CP147" s="167"/>
      <c r="CQ147" s="167"/>
      <c r="CR147" s="167"/>
      <c r="CS147" s="167"/>
      <c r="CT147" s="167"/>
      <c r="CU147" s="167"/>
      <c r="CV147" s="167"/>
      <c r="CW147" s="167"/>
    </row>
    <row r="148" spans="1:101" s="168" customFormat="1" ht="18" customHeight="1" x14ac:dyDescent="0.2">
      <c r="A148" s="127" t="str">
        <f t="shared" si="91"/>
        <v/>
      </c>
      <c r="B148" s="128"/>
      <c r="C148" s="129" t="str">
        <f t="shared" si="78"/>
        <v/>
      </c>
      <c r="D148" s="130"/>
      <c r="E148" s="131"/>
      <c r="F148" s="129" t="str">
        <f t="shared" si="79"/>
        <v/>
      </c>
      <c r="G148" s="130"/>
      <c r="H148" s="131"/>
      <c r="I148" s="132" t="e">
        <f t="shared" si="80"/>
        <v>#VALUE!</v>
      </c>
      <c r="J148" s="133"/>
      <c r="K148" s="134" t="str">
        <f t="shared" si="92"/>
        <v/>
      </c>
      <c r="L148" s="135"/>
      <c r="M148" s="134" t="str">
        <f t="shared" si="93"/>
        <v/>
      </c>
      <c r="N148" s="135"/>
      <c r="O148" s="136" t="e">
        <f t="shared" si="81"/>
        <v>#VALUE!</v>
      </c>
      <c r="P148" s="136"/>
      <c r="Q148" s="136" t="e">
        <f t="shared" si="82"/>
        <v>#VALUE!</v>
      </c>
      <c r="R148" s="136"/>
      <c r="S148" s="137" t="e">
        <f t="shared" si="83"/>
        <v>#VALUE!</v>
      </c>
      <c r="T148" s="86"/>
      <c r="U148" s="58"/>
      <c r="V148" s="59"/>
      <c r="W148" s="87"/>
      <c r="X148" s="87"/>
      <c r="Y148" s="87"/>
      <c r="Z148" s="87"/>
      <c r="AA148" s="87"/>
      <c r="AB148" s="87"/>
      <c r="AC148" s="136" t="str">
        <f t="shared" si="108"/>
        <v/>
      </c>
      <c r="AD148" s="136"/>
      <c r="AE148" s="65"/>
      <c r="AF148" s="66"/>
      <c r="AG148" s="65"/>
      <c r="AH148" s="66"/>
      <c r="AI148" s="138" t="e">
        <f t="shared" si="84"/>
        <v>#VALUE!</v>
      </c>
      <c r="AJ148" s="139"/>
      <c r="AK148" s="138" t="e">
        <f t="shared" si="85"/>
        <v>#VALUE!</v>
      </c>
      <c r="AL148" s="139"/>
      <c r="AM148" s="140" t="e">
        <f t="shared" si="86"/>
        <v>#VALUE!</v>
      </c>
      <c r="AN148" s="141"/>
      <c r="AO148" s="142" t="str">
        <f t="shared" si="94"/>
        <v/>
      </c>
      <c r="AP148" s="143"/>
      <c r="AQ148" s="144" t="str">
        <f t="shared" si="95"/>
        <v/>
      </c>
      <c r="AR148" s="145"/>
      <c r="AS148" s="146"/>
      <c r="AT148" s="144" t="e">
        <f t="shared" si="87"/>
        <v>#VALUE!</v>
      </c>
      <c r="AU148" s="145"/>
      <c r="AV148" s="146"/>
      <c r="AW148" s="136" t="e">
        <f t="shared" si="109"/>
        <v>#VALUE!</v>
      </c>
      <c r="AX148" s="136"/>
      <c r="AY148" s="147" t="str">
        <f t="shared" si="96"/>
        <v/>
      </c>
      <c r="AZ148" s="148"/>
      <c r="BA148" s="138" t="e">
        <f t="shared" si="97"/>
        <v>#VALUE!</v>
      </c>
      <c r="BB148" s="139"/>
      <c r="BC148" s="138" t="e">
        <f t="shared" si="88"/>
        <v>#VALUE!</v>
      </c>
      <c r="BD148" s="139"/>
      <c r="BE148" s="149" t="e">
        <f t="shared" si="98"/>
        <v>#VALUE!</v>
      </c>
      <c r="BF148" s="167"/>
      <c r="BG148" s="167"/>
      <c r="BH148" s="142">
        <f t="shared" si="99"/>
        <v>0</v>
      </c>
      <c r="BI148" s="143"/>
      <c r="BJ148" s="144">
        <f t="shared" si="111"/>
        <v>0</v>
      </c>
      <c r="BK148" s="145"/>
      <c r="BL148" s="146"/>
      <c r="BM148" s="144" t="e">
        <f t="shared" si="89"/>
        <v>#DIV/0!</v>
      </c>
      <c r="BN148" s="145"/>
      <c r="BO148" s="146"/>
      <c r="BP148" s="136" t="e">
        <f t="shared" si="101"/>
        <v>#DIV/0!</v>
      </c>
      <c r="BQ148" s="136"/>
      <c r="BR148" s="147">
        <f t="shared" si="102"/>
        <v>0</v>
      </c>
      <c r="BS148" s="148"/>
      <c r="BT148" s="138" t="e">
        <f t="shared" si="110"/>
        <v>#VALUE!</v>
      </c>
      <c r="BU148" s="139"/>
      <c r="BV148" s="138" t="e">
        <f t="shared" si="90"/>
        <v>#VALUE!</v>
      </c>
      <c r="BW148" s="139"/>
      <c r="BX148" s="149" t="e">
        <f t="shared" si="103"/>
        <v>#VALUE!</v>
      </c>
      <c r="BY148" s="167"/>
      <c r="BZ148" s="167"/>
      <c r="CA148" s="167"/>
      <c r="CB148" s="178">
        <f t="shared" si="104"/>
        <v>0</v>
      </c>
      <c r="CC148" s="178">
        <f t="shared" si="105"/>
        <v>0</v>
      </c>
      <c r="CD148" s="178">
        <f t="shared" si="106"/>
        <v>0</v>
      </c>
      <c r="CE148" s="178">
        <f t="shared" si="107"/>
        <v>0</v>
      </c>
      <c r="CF148" s="159"/>
      <c r="CG148" s="167"/>
      <c r="CH148" s="167"/>
      <c r="CI148" s="167"/>
      <c r="CJ148" s="167"/>
      <c r="CK148" s="167"/>
      <c r="CL148" s="167"/>
      <c r="CM148" s="167"/>
      <c r="CN148" s="167"/>
      <c r="CO148" s="167"/>
      <c r="CP148" s="167"/>
      <c r="CQ148" s="167"/>
      <c r="CR148" s="167"/>
      <c r="CS148" s="167"/>
      <c r="CT148" s="167"/>
      <c r="CU148" s="167"/>
      <c r="CV148" s="167"/>
      <c r="CW148" s="167"/>
    </row>
    <row r="149" spans="1:101" s="168" customFormat="1" ht="18" customHeight="1" x14ac:dyDescent="0.2">
      <c r="A149" s="127" t="str">
        <f t="shared" si="91"/>
        <v/>
      </c>
      <c r="B149" s="128"/>
      <c r="C149" s="129" t="str">
        <f t="shared" si="78"/>
        <v/>
      </c>
      <c r="D149" s="130"/>
      <c r="E149" s="131"/>
      <c r="F149" s="129" t="str">
        <f t="shared" si="79"/>
        <v/>
      </c>
      <c r="G149" s="130"/>
      <c r="H149" s="131"/>
      <c r="I149" s="132" t="e">
        <f t="shared" si="80"/>
        <v>#VALUE!</v>
      </c>
      <c r="J149" s="133"/>
      <c r="K149" s="134" t="str">
        <f t="shared" si="92"/>
        <v/>
      </c>
      <c r="L149" s="135"/>
      <c r="M149" s="134" t="str">
        <f t="shared" si="93"/>
        <v/>
      </c>
      <c r="N149" s="135"/>
      <c r="O149" s="136" t="e">
        <f t="shared" si="81"/>
        <v>#VALUE!</v>
      </c>
      <c r="P149" s="136"/>
      <c r="Q149" s="136" t="e">
        <f t="shared" si="82"/>
        <v>#VALUE!</v>
      </c>
      <c r="R149" s="136"/>
      <c r="S149" s="137" t="e">
        <f t="shared" si="83"/>
        <v>#VALUE!</v>
      </c>
      <c r="T149" s="86"/>
      <c r="U149" s="58"/>
      <c r="V149" s="59"/>
      <c r="W149" s="87"/>
      <c r="X149" s="87"/>
      <c r="Y149" s="87"/>
      <c r="Z149" s="87"/>
      <c r="AA149" s="87"/>
      <c r="AB149" s="87"/>
      <c r="AC149" s="136" t="str">
        <f t="shared" si="108"/>
        <v/>
      </c>
      <c r="AD149" s="136"/>
      <c r="AE149" s="65"/>
      <c r="AF149" s="66"/>
      <c r="AG149" s="65"/>
      <c r="AH149" s="66"/>
      <c r="AI149" s="138" t="e">
        <f t="shared" si="84"/>
        <v>#VALUE!</v>
      </c>
      <c r="AJ149" s="139"/>
      <c r="AK149" s="138" t="e">
        <f t="shared" si="85"/>
        <v>#VALUE!</v>
      </c>
      <c r="AL149" s="139"/>
      <c r="AM149" s="140" t="e">
        <f t="shared" si="86"/>
        <v>#VALUE!</v>
      </c>
      <c r="AN149" s="141"/>
      <c r="AO149" s="142" t="str">
        <f t="shared" si="94"/>
        <v/>
      </c>
      <c r="AP149" s="143"/>
      <c r="AQ149" s="144" t="str">
        <f t="shared" si="95"/>
        <v/>
      </c>
      <c r="AR149" s="145"/>
      <c r="AS149" s="146"/>
      <c r="AT149" s="144" t="e">
        <f t="shared" si="87"/>
        <v>#VALUE!</v>
      </c>
      <c r="AU149" s="145"/>
      <c r="AV149" s="146"/>
      <c r="AW149" s="136" t="e">
        <f t="shared" si="109"/>
        <v>#VALUE!</v>
      </c>
      <c r="AX149" s="136"/>
      <c r="AY149" s="147" t="str">
        <f t="shared" si="96"/>
        <v/>
      </c>
      <c r="AZ149" s="148"/>
      <c r="BA149" s="138" t="e">
        <f t="shared" si="97"/>
        <v>#VALUE!</v>
      </c>
      <c r="BB149" s="139"/>
      <c r="BC149" s="138" t="e">
        <f t="shared" si="88"/>
        <v>#VALUE!</v>
      </c>
      <c r="BD149" s="139"/>
      <c r="BE149" s="149" t="e">
        <f t="shared" si="98"/>
        <v>#VALUE!</v>
      </c>
      <c r="BF149" s="167"/>
      <c r="BG149" s="167"/>
      <c r="BH149" s="142">
        <f t="shared" si="99"/>
        <v>0</v>
      </c>
      <c r="BI149" s="143"/>
      <c r="BJ149" s="144">
        <f t="shared" si="111"/>
        <v>0</v>
      </c>
      <c r="BK149" s="145"/>
      <c r="BL149" s="146"/>
      <c r="BM149" s="144" t="e">
        <f t="shared" si="89"/>
        <v>#DIV/0!</v>
      </c>
      <c r="BN149" s="145"/>
      <c r="BO149" s="146"/>
      <c r="BP149" s="136" t="e">
        <f t="shared" si="101"/>
        <v>#DIV/0!</v>
      </c>
      <c r="BQ149" s="136"/>
      <c r="BR149" s="147">
        <f t="shared" si="102"/>
        <v>0</v>
      </c>
      <c r="BS149" s="148"/>
      <c r="BT149" s="138" t="e">
        <f t="shared" si="110"/>
        <v>#VALUE!</v>
      </c>
      <c r="BU149" s="139"/>
      <c r="BV149" s="138" t="e">
        <f t="shared" si="90"/>
        <v>#VALUE!</v>
      </c>
      <c r="BW149" s="139"/>
      <c r="BX149" s="149" t="e">
        <f t="shared" si="103"/>
        <v>#VALUE!</v>
      </c>
      <c r="BY149" s="167"/>
      <c r="BZ149" s="167"/>
      <c r="CA149" s="167"/>
      <c r="CB149" s="178">
        <f t="shared" si="104"/>
        <v>0</v>
      </c>
      <c r="CC149" s="178">
        <f t="shared" si="105"/>
        <v>0</v>
      </c>
      <c r="CD149" s="178">
        <f t="shared" si="106"/>
        <v>0</v>
      </c>
      <c r="CE149" s="178">
        <f t="shared" si="107"/>
        <v>0</v>
      </c>
      <c r="CF149" s="159"/>
      <c r="CG149" s="167"/>
      <c r="CH149" s="167"/>
      <c r="CI149" s="167"/>
      <c r="CJ149" s="167"/>
      <c r="CK149" s="167"/>
      <c r="CL149" s="167"/>
      <c r="CM149" s="167"/>
      <c r="CN149" s="167"/>
      <c r="CO149" s="167"/>
      <c r="CP149" s="167"/>
      <c r="CQ149" s="167"/>
      <c r="CR149" s="167"/>
      <c r="CS149" s="167"/>
      <c r="CT149" s="167"/>
      <c r="CU149" s="167"/>
      <c r="CV149" s="167"/>
      <c r="CW149" s="167"/>
    </row>
    <row r="150" spans="1:101" s="168" customFormat="1" ht="18" customHeight="1" x14ac:dyDescent="0.2">
      <c r="A150" s="127" t="str">
        <f t="shared" si="91"/>
        <v/>
      </c>
      <c r="B150" s="128"/>
      <c r="C150" s="129" t="str">
        <f t="shared" si="78"/>
        <v/>
      </c>
      <c r="D150" s="130"/>
      <c r="E150" s="131"/>
      <c r="F150" s="129" t="str">
        <f t="shared" si="79"/>
        <v/>
      </c>
      <c r="G150" s="130"/>
      <c r="H150" s="131"/>
      <c r="I150" s="132" t="e">
        <f t="shared" si="80"/>
        <v>#VALUE!</v>
      </c>
      <c r="J150" s="133"/>
      <c r="K150" s="134" t="str">
        <f t="shared" si="92"/>
        <v/>
      </c>
      <c r="L150" s="135"/>
      <c r="M150" s="134" t="str">
        <f t="shared" si="93"/>
        <v/>
      </c>
      <c r="N150" s="135"/>
      <c r="O150" s="136" t="e">
        <f t="shared" si="81"/>
        <v>#VALUE!</v>
      </c>
      <c r="P150" s="136"/>
      <c r="Q150" s="136" t="e">
        <f t="shared" si="82"/>
        <v>#VALUE!</v>
      </c>
      <c r="R150" s="136"/>
      <c r="S150" s="137" t="e">
        <f t="shared" si="83"/>
        <v>#VALUE!</v>
      </c>
      <c r="T150" s="86"/>
      <c r="U150" s="58"/>
      <c r="V150" s="59"/>
      <c r="W150" s="87"/>
      <c r="X150" s="87"/>
      <c r="Y150" s="87"/>
      <c r="Z150" s="87"/>
      <c r="AA150" s="87"/>
      <c r="AB150" s="87"/>
      <c r="AC150" s="136" t="str">
        <f t="shared" si="108"/>
        <v/>
      </c>
      <c r="AD150" s="136"/>
      <c r="AE150" s="65"/>
      <c r="AF150" s="66"/>
      <c r="AG150" s="65"/>
      <c r="AH150" s="66"/>
      <c r="AI150" s="138" t="e">
        <f t="shared" si="84"/>
        <v>#VALUE!</v>
      </c>
      <c r="AJ150" s="139"/>
      <c r="AK150" s="138" t="e">
        <f t="shared" si="85"/>
        <v>#VALUE!</v>
      </c>
      <c r="AL150" s="139"/>
      <c r="AM150" s="140" t="e">
        <f t="shared" si="86"/>
        <v>#VALUE!</v>
      </c>
      <c r="AN150" s="141"/>
      <c r="AO150" s="142" t="str">
        <f t="shared" si="94"/>
        <v/>
      </c>
      <c r="AP150" s="143"/>
      <c r="AQ150" s="144" t="str">
        <f t="shared" si="95"/>
        <v/>
      </c>
      <c r="AR150" s="145"/>
      <c r="AS150" s="146"/>
      <c r="AT150" s="144" t="e">
        <f t="shared" si="87"/>
        <v>#VALUE!</v>
      </c>
      <c r="AU150" s="145"/>
      <c r="AV150" s="146"/>
      <c r="AW150" s="136" t="e">
        <f t="shared" si="109"/>
        <v>#VALUE!</v>
      </c>
      <c r="AX150" s="136"/>
      <c r="AY150" s="147" t="str">
        <f t="shared" si="96"/>
        <v/>
      </c>
      <c r="AZ150" s="148"/>
      <c r="BA150" s="138" t="e">
        <f t="shared" si="97"/>
        <v>#VALUE!</v>
      </c>
      <c r="BB150" s="139"/>
      <c r="BC150" s="138" t="e">
        <f t="shared" si="88"/>
        <v>#VALUE!</v>
      </c>
      <c r="BD150" s="139"/>
      <c r="BE150" s="149" t="e">
        <f t="shared" si="98"/>
        <v>#VALUE!</v>
      </c>
      <c r="BF150" s="167"/>
      <c r="BG150" s="167"/>
      <c r="BH150" s="142">
        <f t="shared" si="99"/>
        <v>0</v>
      </c>
      <c r="BI150" s="143"/>
      <c r="BJ150" s="144">
        <f t="shared" si="111"/>
        <v>0</v>
      </c>
      <c r="BK150" s="145"/>
      <c r="BL150" s="146"/>
      <c r="BM150" s="144" t="e">
        <f t="shared" si="89"/>
        <v>#DIV/0!</v>
      </c>
      <c r="BN150" s="145"/>
      <c r="BO150" s="146"/>
      <c r="BP150" s="136" t="e">
        <f t="shared" si="101"/>
        <v>#DIV/0!</v>
      </c>
      <c r="BQ150" s="136"/>
      <c r="BR150" s="147">
        <f t="shared" si="102"/>
        <v>0</v>
      </c>
      <c r="BS150" s="148"/>
      <c r="BT150" s="138" t="e">
        <f t="shared" si="110"/>
        <v>#VALUE!</v>
      </c>
      <c r="BU150" s="139"/>
      <c r="BV150" s="138" t="e">
        <f t="shared" si="90"/>
        <v>#VALUE!</v>
      </c>
      <c r="BW150" s="139"/>
      <c r="BX150" s="149" t="e">
        <f t="shared" si="103"/>
        <v>#VALUE!</v>
      </c>
      <c r="BY150" s="167"/>
      <c r="BZ150" s="167"/>
      <c r="CA150" s="167"/>
      <c r="CB150" s="178">
        <f t="shared" si="104"/>
        <v>0</v>
      </c>
      <c r="CC150" s="178">
        <f t="shared" si="105"/>
        <v>0</v>
      </c>
      <c r="CD150" s="178">
        <f t="shared" si="106"/>
        <v>0</v>
      </c>
      <c r="CE150" s="178">
        <f t="shared" si="107"/>
        <v>0</v>
      </c>
      <c r="CF150" s="159"/>
      <c r="CG150" s="167"/>
      <c r="CH150" s="167"/>
      <c r="CI150" s="167"/>
      <c r="CJ150" s="167"/>
      <c r="CK150" s="167"/>
      <c r="CL150" s="167"/>
      <c r="CM150" s="167"/>
      <c r="CN150" s="167"/>
      <c r="CO150" s="167"/>
      <c r="CP150" s="167"/>
      <c r="CQ150" s="167"/>
      <c r="CR150" s="167"/>
      <c r="CS150" s="167"/>
      <c r="CT150" s="167"/>
      <c r="CU150" s="167"/>
      <c r="CV150" s="167"/>
      <c r="CW150" s="167"/>
    </row>
    <row r="151" spans="1:101" s="168" customFormat="1" ht="18" customHeight="1" x14ac:dyDescent="0.2">
      <c r="A151" s="127" t="str">
        <f t="shared" si="91"/>
        <v/>
      </c>
      <c r="B151" s="128"/>
      <c r="C151" s="129" t="str">
        <f t="shared" si="78"/>
        <v/>
      </c>
      <c r="D151" s="130"/>
      <c r="E151" s="131"/>
      <c r="F151" s="129" t="str">
        <f t="shared" si="79"/>
        <v/>
      </c>
      <c r="G151" s="130"/>
      <c r="H151" s="131"/>
      <c r="I151" s="132" t="e">
        <f t="shared" si="80"/>
        <v>#VALUE!</v>
      </c>
      <c r="J151" s="133"/>
      <c r="K151" s="134" t="str">
        <f t="shared" si="92"/>
        <v/>
      </c>
      <c r="L151" s="135"/>
      <c r="M151" s="134" t="str">
        <f t="shared" si="93"/>
        <v/>
      </c>
      <c r="N151" s="135"/>
      <c r="O151" s="136" t="e">
        <f t="shared" si="81"/>
        <v>#VALUE!</v>
      </c>
      <c r="P151" s="136"/>
      <c r="Q151" s="136" t="e">
        <f t="shared" si="82"/>
        <v>#VALUE!</v>
      </c>
      <c r="R151" s="136"/>
      <c r="S151" s="137" t="e">
        <f t="shared" si="83"/>
        <v>#VALUE!</v>
      </c>
      <c r="T151" s="86"/>
      <c r="U151" s="58"/>
      <c r="V151" s="59"/>
      <c r="W151" s="87"/>
      <c r="X151" s="87"/>
      <c r="Y151" s="87"/>
      <c r="Z151" s="87"/>
      <c r="AA151" s="87"/>
      <c r="AB151" s="87"/>
      <c r="AC151" s="136" t="str">
        <f t="shared" si="108"/>
        <v/>
      </c>
      <c r="AD151" s="136"/>
      <c r="AE151" s="65"/>
      <c r="AF151" s="66"/>
      <c r="AG151" s="65"/>
      <c r="AH151" s="66"/>
      <c r="AI151" s="138" t="e">
        <f t="shared" si="84"/>
        <v>#VALUE!</v>
      </c>
      <c r="AJ151" s="139"/>
      <c r="AK151" s="138" t="e">
        <f t="shared" si="85"/>
        <v>#VALUE!</v>
      </c>
      <c r="AL151" s="139"/>
      <c r="AM151" s="140" t="e">
        <f t="shared" si="86"/>
        <v>#VALUE!</v>
      </c>
      <c r="AN151" s="141"/>
      <c r="AO151" s="142" t="str">
        <f t="shared" si="94"/>
        <v/>
      </c>
      <c r="AP151" s="143"/>
      <c r="AQ151" s="144" t="str">
        <f t="shared" si="95"/>
        <v/>
      </c>
      <c r="AR151" s="145"/>
      <c r="AS151" s="146"/>
      <c r="AT151" s="144" t="e">
        <f t="shared" si="87"/>
        <v>#VALUE!</v>
      </c>
      <c r="AU151" s="145"/>
      <c r="AV151" s="146"/>
      <c r="AW151" s="136" t="e">
        <f t="shared" si="109"/>
        <v>#VALUE!</v>
      </c>
      <c r="AX151" s="136"/>
      <c r="AY151" s="147" t="str">
        <f t="shared" si="96"/>
        <v/>
      </c>
      <c r="AZ151" s="148"/>
      <c r="BA151" s="138" t="e">
        <f t="shared" si="97"/>
        <v>#VALUE!</v>
      </c>
      <c r="BB151" s="139"/>
      <c r="BC151" s="138" t="e">
        <f t="shared" si="88"/>
        <v>#VALUE!</v>
      </c>
      <c r="BD151" s="139"/>
      <c r="BE151" s="149" t="e">
        <f t="shared" si="98"/>
        <v>#VALUE!</v>
      </c>
      <c r="BF151" s="167"/>
      <c r="BG151" s="167"/>
      <c r="BH151" s="142">
        <f t="shared" si="99"/>
        <v>0</v>
      </c>
      <c r="BI151" s="143"/>
      <c r="BJ151" s="144">
        <f t="shared" si="111"/>
        <v>0</v>
      </c>
      <c r="BK151" s="145"/>
      <c r="BL151" s="146"/>
      <c r="BM151" s="144" t="e">
        <f t="shared" si="89"/>
        <v>#DIV/0!</v>
      </c>
      <c r="BN151" s="145"/>
      <c r="BO151" s="146"/>
      <c r="BP151" s="136" t="e">
        <f t="shared" si="101"/>
        <v>#DIV/0!</v>
      </c>
      <c r="BQ151" s="136"/>
      <c r="BR151" s="147">
        <f t="shared" si="102"/>
        <v>0</v>
      </c>
      <c r="BS151" s="148"/>
      <c r="BT151" s="138" t="e">
        <f t="shared" si="110"/>
        <v>#VALUE!</v>
      </c>
      <c r="BU151" s="139"/>
      <c r="BV151" s="138" t="e">
        <f t="shared" si="90"/>
        <v>#VALUE!</v>
      </c>
      <c r="BW151" s="139"/>
      <c r="BX151" s="149" t="e">
        <f t="shared" si="103"/>
        <v>#VALUE!</v>
      </c>
      <c r="BY151" s="167"/>
      <c r="BZ151" s="167"/>
      <c r="CA151" s="167"/>
      <c r="CB151" s="178">
        <f t="shared" si="104"/>
        <v>0</v>
      </c>
      <c r="CC151" s="178">
        <f t="shared" si="105"/>
        <v>0</v>
      </c>
      <c r="CD151" s="178">
        <f t="shared" si="106"/>
        <v>0</v>
      </c>
      <c r="CE151" s="178">
        <f t="shared" si="107"/>
        <v>0</v>
      </c>
      <c r="CF151" s="159"/>
      <c r="CG151" s="167"/>
      <c r="CH151" s="167"/>
      <c r="CI151" s="167"/>
      <c r="CJ151" s="167"/>
      <c r="CK151" s="167"/>
      <c r="CL151" s="167"/>
      <c r="CM151" s="167"/>
      <c r="CN151" s="167"/>
      <c r="CO151" s="167"/>
      <c r="CP151" s="167"/>
      <c r="CQ151" s="167"/>
      <c r="CR151" s="167"/>
      <c r="CS151" s="167"/>
      <c r="CT151" s="167"/>
      <c r="CU151" s="167"/>
      <c r="CV151" s="167"/>
      <c r="CW151" s="167"/>
    </row>
    <row r="152" spans="1:101" s="168" customFormat="1" ht="18" customHeight="1" x14ac:dyDescent="0.2">
      <c r="A152" s="127" t="str">
        <f t="shared" si="91"/>
        <v/>
      </c>
      <c r="B152" s="128"/>
      <c r="C152" s="129" t="str">
        <f t="shared" si="78"/>
        <v/>
      </c>
      <c r="D152" s="130"/>
      <c r="E152" s="131"/>
      <c r="F152" s="129" t="str">
        <f t="shared" si="79"/>
        <v/>
      </c>
      <c r="G152" s="130"/>
      <c r="H152" s="131"/>
      <c r="I152" s="132" t="e">
        <f t="shared" si="80"/>
        <v>#VALUE!</v>
      </c>
      <c r="J152" s="133"/>
      <c r="K152" s="134" t="str">
        <f t="shared" si="92"/>
        <v/>
      </c>
      <c r="L152" s="135"/>
      <c r="M152" s="134" t="str">
        <f t="shared" si="93"/>
        <v/>
      </c>
      <c r="N152" s="135"/>
      <c r="O152" s="136" t="e">
        <f t="shared" si="81"/>
        <v>#VALUE!</v>
      </c>
      <c r="P152" s="136"/>
      <c r="Q152" s="136" t="e">
        <f t="shared" si="82"/>
        <v>#VALUE!</v>
      </c>
      <c r="R152" s="136"/>
      <c r="S152" s="137" t="e">
        <f t="shared" si="83"/>
        <v>#VALUE!</v>
      </c>
      <c r="T152" s="86"/>
      <c r="U152" s="58"/>
      <c r="V152" s="59"/>
      <c r="W152" s="87"/>
      <c r="X152" s="87"/>
      <c r="Y152" s="87"/>
      <c r="Z152" s="87"/>
      <c r="AA152" s="87"/>
      <c r="AB152" s="87"/>
      <c r="AC152" s="136" t="str">
        <f t="shared" si="108"/>
        <v/>
      </c>
      <c r="AD152" s="136"/>
      <c r="AE152" s="65"/>
      <c r="AF152" s="66"/>
      <c r="AG152" s="65"/>
      <c r="AH152" s="66"/>
      <c r="AI152" s="138" t="e">
        <f t="shared" si="84"/>
        <v>#VALUE!</v>
      </c>
      <c r="AJ152" s="139"/>
      <c r="AK152" s="138" t="e">
        <f t="shared" si="85"/>
        <v>#VALUE!</v>
      </c>
      <c r="AL152" s="139"/>
      <c r="AM152" s="140" t="e">
        <f t="shared" si="86"/>
        <v>#VALUE!</v>
      </c>
      <c r="AN152" s="141"/>
      <c r="AO152" s="142" t="str">
        <f t="shared" si="94"/>
        <v/>
      </c>
      <c r="AP152" s="143"/>
      <c r="AQ152" s="144" t="str">
        <f t="shared" si="95"/>
        <v/>
      </c>
      <c r="AR152" s="145"/>
      <c r="AS152" s="146"/>
      <c r="AT152" s="144" t="e">
        <f t="shared" si="87"/>
        <v>#VALUE!</v>
      </c>
      <c r="AU152" s="145"/>
      <c r="AV152" s="146"/>
      <c r="AW152" s="136" t="e">
        <f t="shared" si="109"/>
        <v>#VALUE!</v>
      </c>
      <c r="AX152" s="136"/>
      <c r="AY152" s="147" t="str">
        <f t="shared" si="96"/>
        <v/>
      </c>
      <c r="AZ152" s="148"/>
      <c r="BA152" s="138" t="e">
        <f t="shared" si="97"/>
        <v>#VALUE!</v>
      </c>
      <c r="BB152" s="139"/>
      <c r="BC152" s="138" t="e">
        <f t="shared" si="88"/>
        <v>#VALUE!</v>
      </c>
      <c r="BD152" s="139"/>
      <c r="BE152" s="149" t="e">
        <f t="shared" si="98"/>
        <v>#VALUE!</v>
      </c>
      <c r="BF152" s="167"/>
      <c r="BG152" s="167"/>
      <c r="BH152" s="142">
        <f t="shared" si="99"/>
        <v>0</v>
      </c>
      <c r="BI152" s="143"/>
      <c r="BJ152" s="144">
        <f t="shared" si="111"/>
        <v>0</v>
      </c>
      <c r="BK152" s="145"/>
      <c r="BL152" s="146"/>
      <c r="BM152" s="144" t="e">
        <f t="shared" si="89"/>
        <v>#DIV/0!</v>
      </c>
      <c r="BN152" s="145"/>
      <c r="BO152" s="146"/>
      <c r="BP152" s="136" t="e">
        <f t="shared" si="101"/>
        <v>#DIV/0!</v>
      </c>
      <c r="BQ152" s="136"/>
      <c r="BR152" s="147">
        <f t="shared" si="102"/>
        <v>0</v>
      </c>
      <c r="BS152" s="148"/>
      <c r="BT152" s="138" t="e">
        <f t="shared" si="110"/>
        <v>#VALUE!</v>
      </c>
      <c r="BU152" s="139"/>
      <c r="BV152" s="138" t="e">
        <f t="shared" si="90"/>
        <v>#VALUE!</v>
      </c>
      <c r="BW152" s="139"/>
      <c r="BX152" s="149" t="e">
        <f t="shared" si="103"/>
        <v>#VALUE!</v>
      </c>
      <c r="BY152" s="167"/>
      <c r="BZ152" s="167"/>
      <c r="CA152" s="167"/>
      <c r="CB152" s="178">
        <f t="shared" si="104"/>
        <v>0</v>
      </c>
      <c r="CC152" s="178">
        <f t="shared" si="105"/>
        <v>0</v>
      </c>
      <c r="CD152" s="178">
        <f t="shared" si="106"/>
        <v>0</v>
      </c>
      <c r="CE152" s="178">
        <f t="shared" si="107"/>
        <v>0</v>
      </c>
      <c r="CF152" s="159"/>
      <c r="CG152" s="167"/>
      <c r="CH152" s="167"/>
      <c r="CI152" s="167"/>
      <c r="CJ152" s="167"/>
      <c r="CK152" s="167"/>
      <c r="CL152" s="167"/>
      <c r="CM152" s="167"/>
      <c r="CN152" s="167"/>
      <c r="CO152" s="167"/>
      <c r="CP152" s="167"/>
      <c r="CQ152" s="167"/>
      <c r="CR152" s="167"/>
      <c r="CS152" s="167"/>
      <c r="CT152" s="167"/>
      <c r="CU152" s="167"/>
      <c r="CV152" s="167"/>
      <c r="CW152" s="167"/>
    </row>
    <row r="153" spans="1:101" s="168" customFormat="1" ht="18" customHeight="1" x14ac:dyDescent="0.2">
      <c r="A153" s="127" t="str">
        <f t="shared" si="91"/>
        <v/>
      </c>
      <c r="B153" s="128"/>
      <c r="C153" s="129" t="str">
        <f t="shared" si="78"/>
        <v/>
      </c>
      <c r="D153" s="130"/>
      <c r="E153" s="131"/>
      <c r="F153" s="129" t="str">
        <f t="shared" si="79"/>
        <v/>
      </c>
      <c r="G153" s="130"/>
      <c r="H153" s="131"/>
      <c r="I153" s="132" t="e">
        <f t="shared" si="80"/>
        <v>#VALUE!</v>
      </c>
      <c r="J153" s="133"/>
      <c r="K153" s="134" t="str">
        <f t="shared" si="92"/>
        <v/>
      </c>
      <c r="L153" s="135"/>
      <c r="M153" s="134" t="str">
        <f t="shared" si="93"/>
        <v/>
      </c>
      <c r="N153" s="135"/>
      <c r="O153" s="136" t="e">
        <f t="shared" si="81"/>
        <v>#VALUE!</v>
      </c>
      <c r="P153" s="136"/>
      <c r="Q153" s="136" t="e">
        <f t="shared" si="82"/>
        <v>#VALUE!</v>
      </c>
      <c r="R153" s="136"/>
      <c r="S153" s="137" t="e">
        <f t="shared" si="83"/>
        <v>#VALUE!</v>
      </c>
      <c r="T153" s="86"/>
      <c r="U153" s="58"/>
      <c r="V153" s="59"/>
      <c r="W153" s="87"/>
      <c r="X153" s="87"/>
      <c r="Y153" s="87"/>
      <c r="Z153" s="87"/>
      <c r="AA153" s="87"/>
      <c r="AB153" s="87"/>
      <c r="AC153" s="136" t="str">
        <f t="shared" si="108"/>
        <v/>
      </c>
      <c r="AD153" s="136"/>
      <c r="AE153" s="150"/>
      <c r="AF153" s="150"/>
      <c r="AG153" s="150"/>
      <c r="AH153" s="150"/>
      <c r="AI153" s="138" t="e">
        <f t="shared" si="84"/>
        <v>#VALUE!</v>
      </c>
      <c r="AJ153" s="139"/>
      <c r="AK153" s="138" t="e">
        <f t="shared" si="85"/>
        <v>#VALUE!</v>
      </c>
      <c r="AL153" s="139"/>
      <c r="AM153" s="140" t="e">
        <f t="shared" si="86"/>
        <v>#VALUE!</v>
      </c>
      <c r="AN153" s="141"/>
      <c r="AO153" s="142" t="str">
        <f t="shared" si="94"/>
        <v/>
      </c>
      <c r="AP153" s="143"/>
      <c r="AQ153" s="144" t="str">
        <f t="shared" si="95"/>
        <v/>
      </c>
      <c r="AR153" s="145"/>
      <c r="AS153" s="146"/>
      <c r="AT153" s="144" t="e">
        <f t="shared" si="87"/>
        <v>#VALUE!</v>
      </c>
      <c r="AU153" s="145"/>
      <c r="AV153" s="146"/>
      <c r="AW153" s="136" t="e">
        <f t="shared" si="109"/>
        <v>#VALUE!</v>
      </c>
      <c r="AX153" s="136"/>
      <c r="AY153" s="147" t="str">
        <f t="shared" si="96"/>
        <v/>
      </c>
      <c r="AZ153" s="148"/>
      <c r="BA153" s="138" t="e">
        <f t="shared" si="97"/>
        <v>#VALUE!</v>
      </c>
      <c r="BB153" s="139"/>
      <c r="BC153" s="138" t="e">
        <f t="shared" si="88"/>
        <v>#VALUE!</v>
      </c>
      <c r="BD153" s="139"/>
      <c r="BE153" s="149" t="e">
        <f t="shared" si="98"/>
        <v>#VALUE!</v>
      </c>
      <c r="BF153" s="167"/>
      <c r="BG153" s="167"/>
      <c r="BH153" s="142">
        <f t="shared" si="99"/>
        <v>0</v>
      </c>
      <c r="BI153" s="143"/>
      <c r="BJ153" s="144">
        <f t="shared" si="111"/>
        <v>0</v>
      </c>
      <c r="BK153" s="145"/>
      <c r="BL153" s="146"/>
      <c r="BM153" s="144" t="e">
        <f t="shared" si="89"/>
        <v>#DIV/0!</v>
      </c>
      <c r="BN153" s="145"/>
      <c r="BO153" s="146"/>
      <c r="BP153" s="136" t="e">
        <f t="shared" si="101"/>
        <v>#DIV/0!</v>
      </c>
      <c r="BQ153" s="136"/>
      <c r="BR153" s="147">
        <f t="shared" si="102"/>
        <v>0</v>
      </c>
      <c r="BS153" s="148"/>
      <c r="BT153" s="138" t="e">
        <f t="shared" si="110"/>
        <v>#VALUE!</v>
      </c>
      <c r="BU153" s="139"/>
      <c r="BV153" s="138" t="e">
        <f t="shared" si="90"/>
        <v>#VALUE!</v>
      </c>
      <c r="BW153" s="139"/>
      <c r="BX153" s="149" t="e">
        <f t="shared" ref="BX153:BX171" si="112">AY153/BC153</f>
        <v>#VALUE!</v>
      </c>
      <c r="BY153" s="167"/>
      <c r="BZ153" s="167"/>
      <c r="CA153" s="167"/>
      <c r="CB153" s="178">
        <f t="shared" si="104"/>
        <v>0</v>
      </c>
      <c r="CC153" s="178">
        <f t="shared" si="105"/>
        <v>0</v>
      </c>
      <c r="CD153" s="178">
        <f t="shared" si="106"/>
        <v>0</v>
      </c>
      <c r="CE153" s="178">
        <f t="shared" si="107"/>
        <v>0</v>
      </c>
      <c r="CF153" s="159"/>
      <c r="CG153" s="167"/>
      <c r="CH153" s="167"/>
      <c r="CI153" s="167"/>
      <c r="CJ153" s="167"/>
      <c r="CK153" s="167"/>
      <c r="CL153" s="167"/>
      <c r="CM153" s="167"/>
      <c r="CN153" s="167"/>
      <c r="CO153" s="167"/>
      <c r="CP153" s="167"/>
      <c r="CQ153" s="167"/>
      <c r="CR153" s="167"/>
      <c r="CS153" s="167"/>
      <c r="CT153" s="167"/>
      <c r="CU153" s="167"/>
      <c r="CV153" s="167"/>
      <c r="CW153" s="167"/>
    </row>
    <row r="154" spans="1:101" s="168" customFormat="1" ht="18" customHeight="1" x14ac:dyDescent="0.2">
      <c r="A154" s="127" t="str">
        <f t="shared" si="91"/>
        <v/>
      </c>
      <c r="B154" s="128"/>
      <c r="C154" s="129" t="str">
        <f t="shared" si="78"/>
        <v/>
      </c>
      <c r="D154" s="130"/>
      <c r="E154" s="131"/>
      <c r="F154" s="129" t="str">
        <f t="shared" si="79"/>
        <v/>
      </c>
      <c r="G154" s="130"/>
      <c r="H154" s="131"/>
      <c r="I154" s="132" t="e">
        <f t="shared" si="80"/>
        <v>#VALUE!</v>
      </c>
      <c r="J154" s="133"/>
      <c r="K154" s="134" t="str">
        <f t="shared" si="92"/>
        <v/>
      </c>
      <c r="L154" s="135"/>
      <c r="M154" s="134" t="str">
        <f t="shared" si="93"/>
        <v/>
      </c>
      <c r="N154" s="135"/>
      <c r="O154" s="136" t="e">
        <f t="shared" si="81"/>
        <v>#VALUE!</v>
      </c>
      <c r="P154" s="136"/>
      <c r="Q154" s="136" t="e">
        <f t="shared" si="82"/>
        <v>#VALUE!</v>
      </c>
      <c r="R154" s="136"/>
      <c r="S154" s="137" t="e">
        <f t="shared" si="83"/>
        <v>#VALUE!</v>
      </c>
      <c r="T154" s="86"/>
      <c r="U154" s="58"/>
      <c r="V154" s="59"/>
      <c r="W154" s="87"/>
      <c r="X154" s="87"/>
      <c r="Y154" s="87"/>
      <c r="Z154" s="87"/>
      <c r="AA154" s="87"/>
      <c r="AB154" s="87"/>
      <c r="AC154" s="136" t="str">
        <f t="shared" si="108"/>
        <v/>
      </c>
      <c r="AD154" s="136"/>
      <c r="AE154" s="150"/>
      <c r="AF154" s="150"/>
      <c r="AG154" s="150"/>
      <c r="AH154" s="150"/>
      <c r="AI154" s="138" t="e">
        <f t="shared" si="84"/>
        <v>#VALUE!</v>
      </c>
      <c r="AJ154" s="139"/>
      <c r="AK154" s="138" t="e">
        <f t="shared" si="85"/>
        <v>#VALUE!</v>
      </c>
      <c r="AL154" s="139"/>
      <c r="AM154" s="140" t="e">
        <f t="shared" si="86"/>
        <v>#VALUE!</v>
      </c>
      <c r="AN154" s="141"/>
      <c r="AO154" s="142" t="str">
        <f t="shared" si="94"/>
        <v/>
      </c>
      <c r="AP154" s="143"/>
      <c r="AQ154" s="144" t="str">
        <f t="shared" si="95"/>
        <v/>
      </c>
      <c r="AR154" s="145"/>
      <c r="AS154" s="146"/>
      <c r="AT154" s="144" t="e">
        <f t="shared" si="87"/>
        <v>#VALUE!</v>
      </c>
      <c r="AU154" s="145"/>
      <c r="AV154" s="146"/>
      <c r="AW154" s="136" t="e">
        <f t="shared" si="109"/>
        <v>#VALUE!</v>
      </c>
      <c r="AX154" s="136"/>
      <c r="AY154" s="147" t="str">
        <f t="shared" si="96"/>
        <v/>
      </c>
      <c r="AZ154" s="148"/>
      <c r="BA154" s="138" t="e">
        <f t="shared" si="97"/>
        <v>#VALUE!</v>
      </c>
      <c r="BB154" s="139"/>
      <c r="BC154" s="138" t="e">
        <f t="shared" si="88"/>
        <v>#VALUE!</v>
      </c>
      <c r="BD154" s="139"/>
      <c r="BE154" s="149" t="e">
        <f t="shared" si="98"/>
        <v>#VALUE!</v>
      </c>
      <c r="BF154" s="167"/>
      <c r="BG154" s="167"/>
      <c r="BH154" s="142">
        <f t="shared" si="99"/>
        <v>0</v>
      </c>
      <c r="BI154" s="143"/>
      <c r="BJ154" s="144">
        <f t="shared" si="111"/>
        <v>0</v>
      </c>
      <c r="BK154" s="145"/>
      <c r="BL154" s="146"/>
      <c r="BM154" s="144" t="e">
        <f t="shared" si="89"/>
        <v>#DIV/0!</v>
      </c>
      <c r="BN154" s="145"/>
      <c r="BO154" s="146"/>
      <c r="BP154" s="136" t="e">
        <f t="shared" si="101"/>
        <v>#DIV/0!</v>
      </c>
      <c r="BQ154" s="136"/>
      <c r="BR154" s="147">
        <f t="shared" si="102"/>
        <v>0</v>
      </c>
      <c r="BS154" s="148"/>
      <c r="BT154" s="138" t="e">
        <f t="shared" si="110"/>
        <v>#VALUE!</v>
      </c>
      <c r="BU154" s="139"/>
      <c r="BV154" s="138" t="e">
        <f t="shared" si="90"/>
        <v>#VALUE!</v>
      </c>
      <c r="BW154" s="139"/>
      <c r="BX154" s="149" t="e">
        <f t="shared" si="112"/>
        <v>#VALUE!</v>
      </c>
      <c r="BY154" s="167"/>
      <c r="BZ154" s="167"/>
      <c r="CA154" s="167"/>
      <c r="CB154" s="178">
        <f t="shared" si="104"/>
        <v>0</v>
      </c>
      <c r="CC154" s="178">
        <f t="shared" si="105"/>
        <v>0</v>
      </c>
      <c r="CD154" s="178">
        <f t="shared" si="106"/>
        <v>0</v>
      </c>
      <c r="CE154" s="178">
        <f t="shared" si="107"/>
        <v>0</v>
      </c>
      <c r="CF154" s="159"/>
      <c r="CG154" s="167"/>
      <c r="CH154" s="167"/>
      <c r="CI154" s="167"/>
      <c r="CJ154" s="167"/>
      <c r="CK154" s="167"/>
      <c r="CL154" s="167"/>
      <c r="CM154" s="167"/>
      <c r="CN154" s="167"/>
      <c r="CO154" s="167"/>
      <c r="CP154" s="167"/>
      <c r="CQ154" s="167"/>
      <c r="CR154" s="167"/>
      <c r="CS154" s="167"/>
      <c r="CT154" s="167"/>
      <c r="CU154" s="167"/>
      <c r="CV154" s="167"/>
      <c r="CW154" s="167"/>
    </row>
    <row r="155" spans="1:101" s="168" customFormat="1" ht="18" customHeight="1" x14ac:dyDescent="0.2">
      <c r="A155" s="127" t="str">
        <f t="shared" si="91"/>
        <v/>
      </c>
      <c r="B155" s="128"/>
      <c r="C155" s="129" t="str">
        <f t="shared" si="78"/>
        <v/>
      </c>
      <c r="D155" s="130"/>
      <c r="E155" s="131"/>
      <c r="F155" s="129" t="str">
        <f t="shared" si="79"/>
        <v/>
      </c>
      <c r="G155" s="130"/>
      <c r="H155" s="131"/>
      <c r="I155" s="132" t="e">
        <f t="shared" si="80"/>
        <v>#VALUE!</v>
      </c>
      <c r="J155" s="133"/>
      <c r="K155" s="134" t="str">
        <f t="shared" si="92"/>
        <v/>
      </c>
      <c r="L155" s="135"/>
      <c r="M155" s="134" t="str">
        <f t="shared" si="93"/>
        <v/>
      </c>
      <c r="N155" s="135"/>
      <c r="O155" s="136" t="e">
        <f t="shared" si="81"/>
        <v>#VALUE!</v>
      </c>
      <c r="P155" s="136"/>
      <c r="Q155" s="136" t="e">
        <f t="shared" si="82"/>
        <v>#VALUE!</v>
      </c>
      <c r="R155" s="136"/>
      <c r="S155" s="137" t="e">
        <f t="shared" si="83"/>
        <v>#VALUE!</v>
      </c>
      <c r="T155" s="86"/>
      <c r="U155" s="58"/>
      <c r="V155" s="59"/>
      <c r="W155" s="87"/>
      <c r="X155" s="87"/>
      <c r="Y155" s="87"/>
      <c r="Z155" s="87"/>
      <c r="AA155" s="87"/>
      <c r="AB155" s="87"/>
      <c r="AC155" s="136" t="str">
        <f t="shared" si="108"/>
        <v/>
      </c>
      <c r="AD155" s="136"/>
      <c r="AE155" s="150"/>
      <c r="AF155" s="150"/>
      <c r="AG155" s="150"/>
      <c r="AH155" s="150"/>
      <c r="AI155" s="138" t="e">
        <f t="shared" si="84"/>
        <v>#VALUE!</v>
      </c>
      <c r="AJ155" s="139"/>
      <c r="AK155" s="138" t="e">
        <f t="shared" si="85"/>
        <v>#VALUE!</v>
      </c>
      <c r="AL155" s="139"/>
      <c r="AM155" s="140" t="e">
        <f t="shared" si="86"/>
        <v>#VALUE!</v>
      </c>
      <c r="AN155" s="141"/>
      <c r="AO155" s="142" t="str">
        <f t="shared" si="94"/>
        <v/>
      </c>
      <c r="AP155" s="143"/>
      <c r="AQ155" s="144" t="str">
        <f t="shared" si="95"/>
        <v/>
      </c>
      <c r="AR155" s="145"/>
      <c r="AS155" s="146"/>
      <c r="AT155" s="144" t="e">
        <f t="shared" si="87"/>
        <v>#VALUE!</v>
      </c>
      <c r="AU155" s="145"/>
      <c r="AV155" s="146"/>
      <c r="AW155" s="136" t="e">
        <f t="shared" si="109"/>
        <v>#VALUE!</v>
      </c>
      <c r="AX155" s="136"/>
      <c r="AY155" s="147" t="str">
        <f t="shared" si="96"/>
        <v/>
      </c>
      <c r="AZ155" s="148"/>
      <c r="BA155" s="138" t="e">
        <f t="shared" si="97"/>
        <v>#VALUE!</v>
      </c>
      <c r="BB155" s="139"/>
      <c r="BC155" s="138" t="e">
        <f t="shared" si="88"/>
        <v>#VALUE!</v>
      </c>
      <c r="BD155" s="139"/>
      <c r="BE155" s="149" t="e">
        <f t="shared" si="98"/>
        <v>#VALUE!</v>
      </c>
      <c r="BF155" s="167"/>
      <c r="BG155" s="167"/>
      <c r="BH155" s="142">
        <f t="shared" si="99"/>
        <v>0</v>
      </c>
      <c r="BI155" s="143"/>
      <c r="BJ155" s="144">
        <f t="shared" si="111"/>
        <v>0</v>
      </c>
      <c r="BK155" s="145"/>
      <c r="BL155" s="146"/>
      <c r="BM155" s="144" t="e">
        <f t="shared" si="89"/>
        <v>#DIV/0!</v>
      </c>
      <c r="BN155" s="145"/>
      <c r="BO155" s="146"/>
      <c r="BP155" s="136" t="e">
        <f t="shared" si="101"/>
        <v>#DIV/0!</v>
      </c>
      <c r="BQ155" s="136"/>
      <c r="BR155" s="147">
        <f t="shared" si="102"/>
        <v>0</v>
      </c>
      <c r="BS155" s="148"/>
      <c r="BT155" s="138" t="e">
        <f t="shared" si="110"/>
        <v>#VALUE!</v>
      </c>
      <c r="BU155" s="139"/>
      <c r="BV155" s="138" t="e">
        <f t="shared" si="90"/>
        <v>#VALUE!</v>
      </c>
      <c r="BW155" s="139"/>
      <c r="BX155" s="149" t="e">
        <f t="shared" si="112"/>
        <v>#VALUE!</v>
      </c>
      <c r="BY155" s="167"/>
      <c r="BZ155" s="167"/>
      <c r="CA155" s="167"/>
      <c r="CB155" s="178">
        <f t="shared" si="104"/>
        <v>0</v>
      </c>
      <c r="CC155" s="178">
        <f t="shared" si="105"/>
        <v>0</v>
      </c>
      <c r="CD155" s="178">
        <f t="shared" si="106"/>
        <v>0</v>
      </c>
      <c r="CE155" s="178">
        <f t="shared" si="107"/>
        <v>0</v>
      </c>
      <c r="CF155" s="159"/>
      <c r="CG155" s="167"/>
      <c r="CH155" s="167"/>
      <c r="CI155" s="167"/>
      <c r="CJ155" s="167"/>
      <c r="CK155" s="167"/>
      <c r="CL155" s="167"/>
      <c r="CM155" s="167"/>
      <c r="CN155" s="167"/>
      <c r="CO155" s="167"/>
      <c r="CP155" s="167"/>
      <c r="CQ155" s="167"/>
      <c r="CR155" s="167"/>
      <c r="CS155" s="167"/>
      <c r="CT155" s="167"/>
      <c r="CU155" s="167"/>
      <c r="CV155" s="167"/>
      <c r="CW155" s="167"/>
    </row>
    <row r="156" spans="1:101" s="168" customFormat="1" ht="18" customHeight="1" x14ac:dyDescent="0.2">
      <c r="A156" s="127" t="str">
        <f t="shared" si="91"/>
        <v/>
      </c>
      <c r="B156" s="128"/>
      <c r="C156" s="129" t="str">
        <f t="shared" si="78"/>
        <v/>
      </c>
      <c r="D156" s="130"/>
      <c r="E156" s="131"/>
      <c r="F156" s="129" t="str">
        <f t="shared" si="79"/>
        <v/>
      </c>
      <c r="G156" s="130"/>
      <c r="H156" s="131"/>
      <c r="I156" s="132" t="e">
        <f t="shared" si="80"/>
        <v>#VALUE!</v>
      </c>
      <c r="J156" s="133"/>
      <c r="K156" s="134" t="str">
        <f t="shared" si="92"/>
        <v/>
      </c>
      <c r="L156" s="135"/>
      <c r="M156" s="134" t="str">
        <f t="shared" si="93"/>
        <v/>
      </c>
      <c r="N156" s="135"/>
      <c r="O156" s="136" t="e">
        <f t="shared" si="81"/>
        <v>#VALUE!</v>
      </c>
      <c r="P156" s="136"/>
      <c r="Q156" s="136" t="e">
        <f t="shared" si="82"/>
        <v>#VALUE!</v>
      </c>
      <c r="R156" s="136"/>
      <c r="S156" s="137" t="e">
        <f t="shared" si="83"/>
        <v>#VALUE!</v>
      </c>
      <c r="T156" s="86"/>
      <c r="U156" s="58"/>
      <c r="V156" s="59"/>
      <c r="W156" s="87"/>
      <c r="X156" s="87"/>
      <c r="Y156" s="87"/>
      <c r="Z156" s="87"/>
      <c r="AA156" s="87"/>
      <c r="AB156" s="87"/>
      <c r="AC156" s="136" t="str">
        <f t="shared" si="108"/>
        <v/>
      </c>
      <c r="AD156" s="136"/>
      <c r="AE156" s="150"/>
      <c r="AF156" s="150"/>
      <c r="AG156" s="150"/>
      <c r="AH156" s="150"/>
      <c r="AI156" s="138" t="e">
        <f t="shared" si="84"/>
        <v>#VALUE!</v>
      </c>
      <c r="AJ156" s="139"/>
      <c r="AK156" s="138" t="e">
        <f t="shared" si="85"/>
        <v>#VALUE!</v>
      </c>
      <c r="AL156" s="139"/>
      <c r="AM156" s="140" t="e">
        <f t="shared" si="86"/>
        <v>#VALUE!</v>
      </c>
      <c r="AN156" s="141"/>
      <c r="AO156" s="142" t="str">
        <f t="shared" si="94"/>
        <v/>
      </c>
      <c r="AP156" s="143"/>
      <c r="AQ156" s="144" t="str">
        <f t="shared" si="95"/>
        <v/>
      </c>
      <c r="AR156" s="145"/>
      <c r="AS156" s="146"/>
      <c r="AT156" s="144" t="e">
        <f t="shared" si="87"/>
        <v>#VALUE!</v>
      </c>
      <c r="AU156" s="145"/>
      <c r="AV156" s="146"/>
      <c r="AW156" s="136" t="e">
        <f t="shared" si="109"/>
        <v>#VALUE!</v>
      </c>
      <c r="AX156" s="136"/>
      <c r="AY156" s="147" t="str">
        <f t="shared" si="96"/>
        <v/>
      </c>
      <c r="AZ156" s="148"/>
      <c r="BA156" s="138" t="e">
        <f t="shared" si="97"/>
        <v>#VALUE!</v>
      </c>
      <c r="BB156" s="139"/>
      <c r="BC156" s="138" t="e">
        <f t="shared" si="88"/>
        <v>#VALUE!</v>
      </c>
      <c r="BD156" s="139"/>
      <c r="BE156" s="149" t="e">
        <f t="shared" si="98"/>
        <v>#VALUE!</v>
      </c>
      <c r="BF156" s="167"/>
      <c r="BG156" s="167"/>
      <c r="BH156" s="142">
        <f t="shared" si="99"/>
        <v>0</v>
      </c>
      <c r="BI156" s="143"/>
      <c r="BJ156" s="144">
        <f t="shared" si="111"/>
        <v>0</v>
      </c>
      <c r="BK156" s="145"/>
      <c r="BL156" s="146"/>
      <c r="BM156" s="144" t="e">
        <f t="shared" si="89"/>
        <v>#DIV/0!</v>
      </c>
      <c r="BN156" s="145"/>
      <c r="BO156" s="146"/>
      <c r="BP156" s="136" t="e">
        <f t="shared" si="101"/>
        <v>#DIV/0!</v>
      </c>
      <c r="BQ156" s="136"/>
      <c r="BR156" s="147">
        <f t="shared" si="102"/>
        <v>0</v>
      </c>
      <c r="BS156" s="148"/>
      <c r="BT156" s="138" t="e">
        <f t="shared" si="110"/>
        <v>#VALUE!</v>
      </c>
      <c r="BU156" s="139"/>
      <c r="BV156" s="138" t="e">
        <f t="shared" si="90"/>
        <v>#VALUE!</v>
      </c>
      <c r="BW156" s="139"/>
      <c r="BX156" s="149" t="e">
        <f t="shared" si="112"/>
        <v>#VALUE!</v>
      </c>
      <c r="BY156" s="167"/>
      <c r="BZ156" s="167"/>
      <c r="CA156" s="167"/>
      <c r="CB156" s="178">
        <f t="shared" si="104"/>
        <v>0</v>
      </c>
      <c r="CC156" s="178">
        <f t="shared" si="105"/>
        <v>0</v>
      </c>
      <c r="CD156" s="178">
        <f t="shared" si="106"/>
        <v>0</v>
      </c>
      <c r="CE156" s="178">
        <f t="shared" si="107"/>
        <v>0</v>
      </c>
      <c r="CF156" s="159"/>
      <c r="CG156" s="167"/>
      <c r="CH156" s="167"/>
      <c r="CI156" s="167"/>
      <c r="CJ156" s="167"/>
      <c r="CK156" s="167"/>
      <c r="CL156" s="167"/>
      <c r="CM156" s="167"/>
      <c r="CN156" s="167"/>
      <c r="CO156" s="167"/>
      <c r="CP156" s="167"/>
      <c r="CQ156" s="167"/>
      <c r="CR156" s="167"/>
      <c r="CS156" s="167"/>
      <c r="CT156" s="167"/>
      <c r="CU156" s="167"/>
      <c r="CV156" s="167"/>
      <c r="CW156" s="167"/>
    </row>
    <row r="157" spans="1:101" s="168" customFormat="1" ht="18" customHeight="1" x14ac:dyDescent="0.2">
      <c r="A157" s="127" t="str">
        <f t="shared" si="91"/>
        <v/>
      </c>
      <c r="B157" s="128"/>
      <c r="C157" s="129" t="str">
        <f t="shared" si="78"/>
        <v/>
      </c>
      <c r="D157" s="130"/>
      <c r="E157" s="131"/>
      <c r="F157" s="129" t="str">
        <f t="shared" si="79"/>
        <v/>
      </c>
      <c r="G157" s="130"/>
      <c r="H157" s="131"/>
      <c r="I157" s="132" t="e">
        <f t="shared" si="80"/>
        <v>#VALUE!</v>
      </c>
      <c r="J157" s="133"/>
      <c r="K157" s="134" t="str">
        <f t="shared" si="92"/>
        <v/>
      </c>
      <c r="L157" s="135"/>
      <c r="M157" s="134" t="str">
        <f t="shared" si="93"/>
        <v/>
      </c>
      <c r="N157" s="135"/>
      <c r="O157" s="136" t="e">
        <f t="shared" si="81"/>
        <v>#VALUE!</v>
      </c>
      <c r="P157" s="136"/>
      <c r="Q157" s="136" t="e">
        <f t="shared" si="82"/>
        <v>#VALUE!</v>
      </c>
      <c r="R157" s="136"/>
      <c r="S157" s="137" t="e">
        <f t="shared" si="83"/>
        <v>#VALUE!</v>
      </c>
      <c r="T157" s="86"/>
      <c r="U157" s="58"/>
      <c r="V157" s="59"/>
      <c r="W157" s="87"/>
      <c r="X157" s="87"/>
      <c r="Y157" s="87"/>
      <c r="Z157" s="87"/>
      <c r="AA157" s="87"/>
      <c r="AB157" s="87"/>
      <c r="AC157" s="136" t="str">
        <f t="shared" si="108"/>
        <v/>
      </c>
      <c r="AD157" s="136"/>
      <c r="AE157" s="150"/>
      <c r="AF157" s="150"/>
      <c r="AG157" s="150"/>
      <c r="AH157" s="150"/>
      <c r="AI157" s="138" t="e">
        <f t="shared" si="84"/>
        <v>#VALUE!</v>
      </c>
      <c r="AJ157" s="139"/>
      <c r="AK157" s="138" t="e">
        <f t="shared" si="85"/>
        <v>#VALUE!</v>
      </c>
      <c r="AL157" s="139"/>
      <c r="AM157" s="140" t="e">
        <f t="shared" si="86"/>
        <v>#VALUE!</v>
      </c>
      <c r="AN157" s="141"/>
      <c r="AO157" s="142" t="str">
        <f t="shared" si="94"/>
        <v/>
      </c>
      <c r="AP157" s="143"/>
      <c r="AQ157" s="144" t="str">
        <f t="shared" si="95"/>
        <v/>
      </c>
      <c r="AR157" s="145"/>
      <c r="AS157" s="146"/>
      <c r="AT157" s="144" t="e">
        <f t="shared" si="87"/>
        <v>#VALUE!</v>
      </c>
      <c r="AU157" s="145"/>
      <c r="AV157" s="146"/>
      <c r="AW157" s="136" t="e">
        <f t="shared" si="109"/>
        <v>#VALUE!</v>
      </c>
      <c r="AX157" s="136"/>
      <c r="AY157" s="147" t="str">
        <f t="shared" si="96"/>
        <v/>
      </c>
      <c r="AZ157" s="148"/>
      <c r="BA157" s="138" t="e">
        <f t="shared" si="97"/>
        <v>#VALUE!</v>
      </c>
      <c r="BB157" s="139"/>
      <c r="BC157" s="138" t="e">
        <f t="shared" si="88"/>
        <v>#VALUE!</v>
      </c>
      <c r="BD157" s="139"/>
      <c r="BE157" s="149" t="e">
        <f t="shared" si="98"/>
        <v>#VALUE!</v>
      </c>
      <c r="BF157" s="167"/>
      <c r="BG157" s="167"/>
      <c r="BH157" s="142">
        <f t="shared" si="99"/>
        <v>0</v>
      </c>
      <c r="BI157" s="143"/>
      <c r="BJ157" s="144">
        <f t="shared" si="111"/>
        <v>0</v>
      </c>
      <c r="BK157" s="145"/>
      <c r="BL157" s="146"/>
      <c r="BM157" s="144" t="e">
        <f t="shared" si="89"/>
        <v>#DIV/0!</v>
      </c>
      <c r="BN157" s="145"/>
      <c r="BO157" s="146"/>
      <c r="BP157" s="136" t="e">
        <f t="shared" si="101"/>
        <v>#DIV/0!</v>
      </c>
      <c r="BQ157" s="136"/>
      <c r="BR157" s="147">
        <f t="shared" si="102"/>
        <v>0</v>
      </c>
      <c r="BS157" s="148"/>
      <c r="BT157" s="138" t="e">
        <f t="shared" si="110"/>
        <v>#VALUE!</v>
      </c>
      <c r="BU157" s="139"/>
      <c r="BV157" s="138" t="e">
        <f t="shared" si="90"/>
        <v>#VALUE!</v>
      </c>
      <c r="BW157" s="139"/>
      <c r="BX157" s="149" t="e">
        <f t="shared" si="112"/>
        <v>#VALUE!</v>
      </c>
      <c r="BY157" s="167"/>
      <c r="BZ157" s="167"/>
      <c r="CA157" s="167"/>
      <c r="CB157" s="178">
        <f t="shared" si="104"/>
        <v>0</v>
      </c>
      <c r="CC157" s="178">
        <f t="shared" si="105"/>
        <v>0</v>
      </c>
      <c r="CD157" s="178">
        <f t="shared" si="106"/>
        <v>0</v>
      </c>
      <c r="CE157" s="178">
        <f t="shared" si="107"/>
        <v>0</v>
      </c>
      <c r="CF157" s="159"/>
      <c r="CG157" s="167"/>
      <c r="CH157" s="167"/>
      <c r="CI157" s="167"/>
      <c r="CJ157" s="167"/>
      <c r="CK157" s="167"/>
      <c r="CL157" s="167"/>
      <c r="CM157" s="167"/>
      <c r="CN157" s="167"/>
      <c r="CO157" s="167"/>
      <c r="CP157" s="167"/>
      <c r="CQ157" s="167"/>
      <c r="CR157" s="167"/>
      <c r="CS157" s="167"/>
      <c r="CT157" s="167"/>
      <c r="CU157" s="167"/>
      <c r="CV157" s="167"/>
      <c r="CW157" s="167"/>
    </row>
    <row r="158" spans="1:101" s="168" customFormat="1" ht="18" customHeight="1" x14ac:dyDescent="0.2">
      <c r="A158" s="127" t="str">
        <f t="shared" si="91"/>
        <v/>
      </c>
      <c r="B158" s="128"/>
      <c r="C158" s="129" t="str">
        <f t="shared" si="78"/>
        <v/>
      </c>
      <c r="D158" s="130"/>
      <c r="E158" s="131"/>
      <c r="F158" s="129" t="str">
        <f t="shared" si="79"/>
        <v/>
      </c>
      <c r="G158" s="130"/>
      <c r="H158" s="131"/>
      <c r="I158" s="132" t="e">
        <f t="shared" si="80"/>
        <v>#VALUE!</v>
      </c>
      <c r="J158" s="133"/>
      <c r="K158" s="134" t="str">
        <f t="shared" si="92"/>
        <v/>
      </c>
      <c r="L158" s="135"/>
      <c r="M158" s="134" t="str">
        <f t="shared" si="93"/>
        <v/>
      </c>
      <c r="N158" s="135"/>
      <c r="O158" s="136" t="e">
        <f t="shared" si="81"/>
        <v>#VALUE!</v>
      </c>
      <c r="P158" s="136"/>
      <c r="Q158" s="136" t="e">
        <f t="shared" si="82"/>
        <v>#VALUE!</v>
      </c>
      <c r="R158" s="136"/>
      <c r="S158" s="137" t="e">
        <f t="shared" si="83"/>
        <v>#VALUE!</v>
      </c>
      <c r="T158" s="86"/>
      <c r="U158" s="58"/>
      <c r="V158" s="59"/>
      <c r="W158" s="87"/>
      <c r="X158" s="87"/>
      <c r="Y158" s="87"/>
      <c r="Z158" s="87"/>
      <c r="AA158" s="87"/>
      <c r="AB158" s="87"/>
      <c r="AC158" s="136" t="str">
        <f t="shared" si="108"/>
        <v/>
      </c>
      <c r="AD158" s="136"/>
      <c r="AE158" s="150"/>
      <c r="AF158" s="150"/>
      <c r="AG158" s="150"/>
      <c r="AH158" s="150"/>
      <c r="AI158" s="138" t="e">
        <f t="shared" si="84"/>
        <v>#VALUE!</v>
      </c>
      <c r="AJ158" s="139"/>
      <c r="AK158" s="138" t="e">
        <f t="shared" si="85"/>
        <v>#VALUE!</v>
      </c>
      <c r="AL158" s="139"/>
      <c r="AM158" s="140" t="e">
        <f t="shared" si="86"/>
        <v>#VALUE!</v>
      </c>
      <c r="AN158" s="141"/>
      <c r="AO158" s="142" t="str">
        <f t="shared" si="94"/>
        <v/>
      </c>
      <c r="AP158" s="143"/>
      <c r="AQ158" s="144" t="str">
        <f t="shared" si="95"/>
        <v/>
      </c>
      <c r="AR158" s="145"/>
      <c r="AS158" s="146"/>
      <c r="AT158" s="144" t="e">
        <f t="shared" si="87"/>
        <v>#VALUE!</v>
      </c>
      <c r="AU158" s="145"/>
      <c r="AV158" s="146"/>
      <c r="AW158" s="136" t="e">
        <f t="shared" si="109"/>
        <v>#VALUE!</v>
      </c>
      <c r="AX158" s="136"/>
      <c r="AY158" s="147" t="str">
        <f t="shared" si="96"/>
        <v/>
      </c>
      <c r="AZ158" s="148"/>
      <c r="BA158" s="138" t="e">
        <f t="shared" si="97"/>
        <v>#VALUE!</v>
      </c>
      <c r="BB158" s="139"/>
      <c r="BC158" s="138" t="e">
        <f t="shared" si="88"/>
        <v>#VALUE!</v>
      </c>
      <c r="BD158" s="139"/>
      <c r="BE158" s="149" t="e">
        <f t="shared" si="98"/>
        <v>#VALUE!</v>
      </c>
      <c r="BF158" s="167"/>
      <c r="BG158" s="167"/>
      <c r="BH158" s="142">
        <f t="shared" si="99"/>
        <v>0</v>
      </c>
      <c r="BI158" s="143"/>
      <c r="BJ158" s="144">
        <f t="shared" si="111"/>
        <v>0</v>
      </c>
      <c r="BK158" s="145"/>
      <c r="BL158" s="146"/>
      <c r="BM158" s="144" t="e">
        <f t="shared" si="89"/>
        <v>#DIV/0!</v>
      </c>
      <c r="BN158" s="145"/>
      <c r="BO158" s="146"/>
      <c r="BP158" s="136" t="e">
        <f t="shared" si="101"/>
        <v>#DIV/0!</v>
      </c>
      <c r="BQ158" s="136"/>
      <c r="BR158" s="147">
        <f t="shared" si="102"/>
        <v>0</v>
      </c>
      <c r="BS158" s="148"/>
      <c r="BT158" s="138" t="e">
        <f t="shared" si="110"/>
        <v>#VALUE!</v>
      </c>
      <c r="BU158" s="139"/>
      <c r="BV158" s="138" t="e">
        <f t="shared" si="90"/>
        <v>#VALUE!</v>
      </c>
      <c r="BW158" s="139"/>
      <c r="BX158" s="149" t="e">
        <f t="shared" si="112"/>
        <v>#VALUE!</v>
      </c>
      <c r="BY158" s="167"/>
      <c r="BZ158" s="167"/>
      <c r="CA158" s="167"/>
      <c r="CB158" s="178">
        <f t="shared" si="104"/>
        <v>0</v>
      </c>
      <c r="CC158" s="178">
        <f t="shared" si="105"/>
        <v>0</v>
      </c>
      <c r="CD158" s="178">
        <f t="shared" si="106"/>
        <v>0</v>
      </c>
      <c r="CE158" s="178">
        <f t="shared" si="107"/>
        <v>0</v>
      </c>
      <c r="CF158" s="159"/>
      <c r="CG158" s="167"/>
      <c r="CH158" s="167"/>
      <c r="CI158" s="167"/>
      <c r="CJ158" s="167"/>
      <c r="CK158" s="167"/>
      <c r="CL158" s="167"/>
      <c r="CM158" s="167"/>
      <c r="CN158" s="167"/>
      <c r="CO158" s="167"/>
      <c r="CP158" s="167"/>
      <c r="CQ158" s="167"/>
      <c r="CR158" s="167"/>
      <c r="CS158" s="167"/>
      <c r="CT158" s="167"/>
      <c r="CU158" s="167"/>
      <c r="CV158" s="167"/>
      <c r="CW158" s="167"/>
    </row>
    <row r="159" spans="1:101" s="168" customFormat="1" ht="18" customHeight="1" x14ac:dyDescent="0.2">
      <c r="A159" s="127" t="str">
        <f t="shared" si="91"/>
        <v/>
      </c>
      <c r="B159" s="128"/>
      <c r="C159" s="129" t="str">
        <f t="shared" si="78"/>
        <v/>
      </c>
      <c r="D159" s="130"/>
      <c r="E159" s="131"/>
      <c r="F159" s="129" t="str">
        <f t="shared" si="79"/>
        <v/>
      </c>
      <c r="G159" s="130"/>
      <c r="H159" s="131"/>
      <c r="I159" s="132" t="e">
        <f t="shared" si="80"/>
        <v>#VALUE!</v>
      </c>
      <c r="J159" s="133"/>
      <c r="K159" s="134" t="str">
        <f t="shared" si="92"/>
        <v/>
      </c>
      <c r="L159" s="135"/>
      <c r="M159" s="134" t="str">
        <f t="shared" si="93"/>
        <v/>
      </c>
      <c r="N159" s="135"/>
      <c r="O159" s="136" t="e">
        <f t="shared" si="81"/>
        <v>#VALUE!</v>
      </c>
      <c r="P159" s="136"/>
      <c r="Q159" s="136" t="e">
        <f t="shared" si="82"/>
        <v>#VALUE!</v>
      </c>
      <c r="R159" s="136"/>
      <c r="S159" s="137" t="e">
        <f t="shared" si="83"/>
        <v>#VALUE!</v>
      </c>
      <c r="T159" s="86"/>
      <c r="U159" s="58"/>
      <c r="V159" s="59"/>
      <c r="W159" s="87"/>
      <c r="X159" s="87"/>
      <c r="Y159" s="87"/>
      <c r="Z159" s="87"/>
      <c r="AA159" s="87"/>
      <c r="AB159" s="87"/>
      <c r="AC159" s="136" t="str">
        <f t="shared" si="108"/>
        <v/>
      </c>
      <c r="AD159" s="136"/>
      <c r="AE159" s="150"/>
      <c r="AF159" s="150"/>
      <c r="AG159" s="150"/>
      <c r="AH159" s="150"/>
      <c r="AI159" s="138" t="e">
        <f t="shared" si="84"/>
        <v>#VALUE!</v>
      </c>
      <c r="AJ159" s="139"/>
      <c r="AK159" s="138" t="e">
        <f t="shared" si="85"/>
        <v>#VALUE!</v>
      </c>
      <c r="AL159" s="139"/>
      <c r="AM159" s="140" t="e">
        <f t="shared" si="86"/>
        <v>#VALUE!</v>
      </c>
      <c r="AN159" s="141"/>
      <c r="AO159" s="142" t="str">
        <f t="shared" si="94"/>
        <v/>
      </c>
      <c r="AP159" s="143"/>
      <c r="AQ159" s="144" t="str">
        <f t="shared" si="95"/>
        <v/>
      </c>
      <c r="AR159" s="145"/>
      <c r="AS159" s="146"/>
      <c r="AT159" s="144" t="e">
        <f t="shared" si="87"/>
        <v>#VALUE!</v>
      </c>
      <c r="AU159" s="145"/>
      <c r="AV159" s="146"/>
      <c r="AW159" s="136" t="e">
        <f t="shared" si="109"/>
        <v>#VALUE!</v>
      </c>
      <c r="AX159" s="136"/>
      <c r="AY159" s="147" t="str">
        <f t="shared" si="96"/>
        <v/>
      </c>
      <c r="AZ159" s="148"/>
      <c r="BA159" s="138" t="e">
        <f t="shared" si="97"/>
        <v>#VALUE!</v>
      </c>
      <c r="BB159" s="139"/>
      <c r="BC159" s="138" t="e">
        <f t="shared" si="88"/>
        <v>#VALUE!</v>
      </c>
      <c r="BD159" s="139"/>
      <c r="BE159" s="149" t="e">
        <f t="shared" si="98"/>
        <v>#VALUE!</v>
      </c>
      <c r="BF159" s="167"/>
      <c r="BG159" s="167"/>
      <c r="BH159" s="142">
        <f t="shared" si="99"/>
        <v>0</v>
      </c>
      <c r="BI159" s="143"/>
      <c r="BJ159" s="144">
        <f t="shared" si="111"/>
        <v>0</v>
      </c>
      <c r="BK159" s="145"/>
      <c r="BL159" s="146"/>
      <c r="BM159" s="144" t="e">
        <f t="shared" si="89"/>
        <v>#DIV/0!</v>
      </c>
      <c r="BN159" s="145"/>
      <c r="BO159" s="146"/>
      <c r="BP159" s="136" t="e">
        <f t="shared" si="101"/>
        <v>#DIV/0!</v>
      </c>
      <c r="BQ159" s="136"/>
      <c r="BR159" s="147">
        <f t="shared" si="102"/>
        <v>0</v>
      </c>
      <c r="BS159" s="148"/>
      <c r="BT159" s="138" t="e">
        <f t="shared" si="110"/>
        <v>#VALUE!</v>
      </c>
      <c r="BU159" s="139"/>
      <c r="BV159" s="138" t="e">
        <f t="shared" si="90"/>
        <v>#VALUE!</v>
      </c>
      <c r="BW159" s="139"/>
      <c r="BX159" s="149" t="e">
        <f t="shared" si="112"/>
        <v>#VALUE!</v>
      </c>
      <c r="BY159" s="167"/>
      <c r="BZ159" s="167"/>
      <c r="CA159" s="167"/>
      <c r="CB159" s="178">
        <f t="shared" si="104"/>
        <v>0</v>
      </c>
      <c r="CC159" s="178">
        <f t="shared" si="105"/>
        <v>0</v>
      </c>
      <c r="CD159" s="178">
        <f t="shared" si="106"/>
        <v>0</v>
      </c>
      <c r="CE159" s="178">
        <f t="shared" si="107"/>
        <v>0</v>
      </c>
      <c r="CF159" s="159"/>
      <c r="CG159" s="167"/>
      <c r="CH159" s="167"/>
      <c r="CI159" s="167"/>
      <c r="CJ159" s="167"/>
      <c r="CK159" s="167"/>
      <c r="CL159" s="167"/>
      <c r="CM159" s="167"/>
      <c r="CN159" s="167"/>
      <c r="CO159" s="167"/>
      <c r="CP159" s="167"/>
      <c r="CQ159" s="167"/>
      <c r="CR159" s="167"/>
      <c r="CS159" s="167"/>
      <c r="CT159" s="167"/>
      <c r="CU159" s="167"/>
      <c r="CV159" s="167"/>
      <c r="CW159" s="167"/>
    </row>
    <row r="160" spans="1:101" s="168" customFormat="1" ht="18.75" customHeight="1" x14ac:dyDescent="0.2">
      <c r="A160" s="127" t="str">
        <f t="shared" si="91"/>
        <v/>
      </c>
      <c r="B160" s="128"/>
      <c r="C160" s="129" t="str">
        <f t="shared" si="78"/>
        <v/>
      </c>
      <c r="D160" s="130"/>
      <c r="E160" s="131"/>
      <c r="F160" s="129" t="str">
        <f t="shared" si="79"/>
        <v/>
      </c>
      <c r="G160" s="130"/>
      <c r="H160" s="131"/>
      <c r="I160" s="132" t="e">
        <f t="shared" si="80"/>
        <v>#VALUE!</v>
      </c>
      <c r="J160" s="133"/>
      <c r="K160" s="134" t="str">
        <f t="shared" si="92"/>
        <v/>
      </c>
      <c r="L160" s="135"/>
      <c r="M160" s="134" t="str">
        <f t="shared" si="93"/>
        <v/>
      </c>
      <c r="N160" s="135"/>
      <c r="O160" s="136" t="e">
        <f t="shared" si="81"/>
        <v>#VALUE!</v>
      </c>
      <c r="P160" s="136"/>
      <c r="Q160" s="136" t="e">
        <f t="shared" si="82"/>
        <v>#VALUE!</v>
      </c>
      <c r="R160" s="136"/>
      <c r="S160" s="137" t="e">
        <f t="shared" si="83"/>
        <v>#VALUE!</v>
      </c>
      <c r="T160" s="86"/>
      <c r="U160" s="58"/>
      <c r="V160" s="59"/>
      <c r="W160" s="87"/>
      <c r="X160" s="87"/>
      <c r="Y160" s="87"/>
      <c r="Z160" s="87"/>
      <c r="AA160" s="87"/>
      <c r="AB160" s="87"/>
      <c r="AC160" s="136" t="str">
        <f t="shared" si="108"/>
        <v/>
      </c>
      <c r="AD160" s="136"/>
      <c r="AE160" s="150"/>
      <c r="AF160" s="150"/>
      <c r="AG160" s="150"/>
      <c r="AH160" s="150"/>
      <c r="AI160" s="138" t="e">
        <f t="shared" si="84"/>
        <v>#VALUE!</v>
      </c>
      <c r="AJ160" s="139"/>
      <c r="AK160" s="138" t="e">
        <f t="shared" si="85"/>
        <v>#VALUE!</v>
      </c>
      <c r="AL160" s="139"/>
      <c r="AM160" s="140" t="e">
        <f t="shared" si="86"/>
        <v>#VALUE!</v>
      </c>
      <c r="AN160" s="141"/>
      <c r="AO160" s="142" t="str">
        <f t="shared" si="94"/>
        <v/>
      </c>
      <c r="AP160" s="143"/>
      <c r="AQ160" s="144" t="str">
        <f t="shared" si="95"/>
        <v/>
      </c>
      <c r="AR160" s="145"/>
      <c r="AS160" s="146"/>
      <c r="AT160" s="144" t="e">
        <f t="shared" si="87"/>
        <v>#VALUE!</v>
      </c>
      <c r="AU160" s="145"/>
      <c r="AV160" s="146"/>
      <c r="AW160" s="136" t="e">
        <f t="shared" si="109"/>
        <v>#VALUE!</v>
      </c>
      <c r="AX160" s="136"/>
      <c r="AY160" s="147" t="str">
        <f t="shared" si="96"/>
        <v/>
      </c>
      <c r="AZ160" s="148"/>
      <c r="BA160" s="138" t="e">
        <f t="shared" si="97"/>
        <v>#VALUE!</v>
      </c>
      <c r="BB160" s="139"/>
      <c r="BC160" s="138" t="e">
        <f t="shared" si="88"/>
        <v>#VALUE!</v>
      </c>
      <c r="BD160" s="139"/>
      <c r="BE160" s="149" t="e">
        <f t="shared" si="98"/>
        <v>#VALUE!</v>
      </c>
      <c r="BF160" s="167"/>
      <c r="BG160" s="167"/>
      <c r="BH160" s="142">
        <f t="shared" si="99"/>
        <v>0</v>
      </c>
      <c r="BI160" s="143"/>
      <c r="BJ160" s="144">
        <f t="shared" si="111"/>
        <v>0</v>
      </c>
      <c r="BK160" s="145"/>
      <c r="BL160" s="146"/>
      <c r="BM160" s="144" t="e">
        <f t="shared" si="89"/>
        <v>#DIV/0!</v>
      </c>
      <c r="BN160" s="145"/>
      <c r="BO160" s="146"/>
      <c r="BP160" s="136" t="e">
        <f t="shared" si="101"/>
        <v>#DIV/0!</v>
      </c>
      <c r="BQ160" s="136"/>
      <c r="BR160" s="147">
        <f t="shared" si="102"/>
        <v>0</v>
      </c>
      <c r="BS160" s="148"/>
      <c r="BT160" s="138" t="e">
        <f t="shared" si="110"/>
        <v>#VALUE!</v>
      </c>
      <c r="BU160" s="139"/>
      <c r="BV160" s="138" t="e">
        <f t="shared" si="90"/>
        <v>#VALUE!</v>
      </c>
      <c r="BW160" s="139"/>
      <c r="BX160" s="149" t="e">
        <f t="shared" si="112"/>
        <v>#VALUE!</v>
      </c>
      <c r="BY160" s="167"/>
      <c r="BZ160" s="167"/>
      <c r="CA160" s="167"/>
      <c r="CB160" s="178">
        <f t="shared" si="104"/>
        <v>0</v>
      </c>
      <c r="CC160" s="178">
        <f t="shared" si="105"/>
        <v>0</v>
      </c>
      <c r="CD160" s="178">
        <f t="shared" si="106"/>
        <v>0</v>
      </c>
      <c r="CE160" s="178">
        <f t="shared" si="107"/>
        <v>0</v>
      </c>
      <c r="CF160" s="159"/>
      <c r="CG160" s="167"/>
      <c r="CH160" s="167"/>
      <c r="CI160" s="167"/>
      <c r="CJ160" s="167"/>
      <c r="CK160" s="167"/>
      <c r="CL160" s="167"/>
      <c r="CM160" s="167"/>
      <c r="CN160" s="167"/>
      <c r="CO160" s="167"/>
      <c r="CP160" s="167"/>
      <c r="CQ160" s="167"/>
      <c r="CR160" s="167"/>
      <c r="CS160" s="167"/>
      <c r="CT160" s="167"/>
      <c r="CU160" s="167"/>
      <c r="CV160" s="167"/>
      <c r="CW160" s="167"/>
    </row>
    <row r="161" spans="1:101" s="168" customFormat="1" ht="18" customHeight="1" x14ac:dyDescent="0.2">
      <c r="A161" s="127" t="str">
        <f t="shared" si="91"/>
        <v/>
      </c>
      <c r="B161" s="128"/>
      <c r="C161" s="129" t="str">
        <f t="shared" si="78"/>
        <v/>
      </c>
      <c r="D161" s="130"/>
      <c r="E161" s="131"/>
      <c r="F161" s="129" t="str">
        <f t="shared" si="79"/>
        <v/>
      </c>
      <c r="G161" s="130"/>
      <c r="H161" s="131"/>
      <c r="I161" s="132" t="e">
        <f t="shared" si="80"/>
        <v>#VALUE!</v>
      </c>
      <c r="J161" s="133"/>
      <c r="K161" s="134" t="str">
        <f t="shared" si="92"/>
        <v/>
      </c>
      <c r="L161" s="135"/>
      <c r="M161" s="134" t="str">
        <f t="shared" si="93"/>
        <v/>
      </c>
      <c r="N161" s="135"/>
      <c r="O161" s="136" t="e">
        <f t="shared" si="81"/>
        <v>#VALUE!</v>
      </c>
      <c r="P161" s="136"/>
      <c r="Q161" s="136" t="e">
        <f t="shared" si="82"/>
        <v>#VALUE!</v>
      </c>
      <c r="R161" s="136"/>
      <c r="S161" s="137" t="e">
        <f t="shared" si="83"/>
        <v>#VALUE!</v>
      </c>
      <c r="T161" s="86"/>
      <c r="U161" s="58"/>
      <c r="V161" s="59"/>
      <c r="W161" s="87"/>
      <c r="X161" s="87"/>
      <c r="Y161" s="87"/>
      <c r="Z161" s="87"/>
      <c r="AA161" s="87"/>
      <c r="AB161" s="87"/>
      <c r="AC161" s="136" t="str">
        <f t="shared" si="108"/>
        <v/>
      </c>
      <c r="AD161" s="136"/>
      <c r="AE161" s="150"/>
      <c r="AF161" s="150"/>
      <c r="AG161" s="150"/>
      <c r="AH161" s="150"/>
      <c r="AI161" s="138" t="e">
        <f t="shared" si="84"/>
        <v>#VALUE!</v>
      </c>
      <c r="AJ161" s="139"/>
      <c r="AK161" s="138" t="e">
        <f t="shared" si="85"/>
        <v>#VALUE!</v>
      </c>
      <c r="AL161" s="139"/>
      <c r="AM161" s="140" t="e">
        <f t="shared" si="86"/>
        <v>#VALUE!</v>
      </c>
      <c r="AN161" s="141"/>
      <c r="AO161" s="142" t="str">
        <f t="shared" si="94"/>
        <v/>
      </c>
      <c r="AP161" s="143"/>
      <c r="AQ161" s="144" t="str">
        <f t="shared" si="95"/>
        <v/>
      </c>
      <c r="AR161" s="145"/>
      <c r="AS161" s="146"/>
      <c r="AT161" s="144" t="e">
        <f t="shared" si="87"/>
        <v>#VALUE!</v>
      </c>
      <c r="AU161" s="145"/>
      <c r="AV161" s="146"/>
      <c r="AW161" s="136" t="e">
        <f t="shared" si="109"/>
        <v>#VALUE!</v>
      </c>
      <c r="AX161" s="136"/>
      <c r="AY161" s="147" t="str">
        <f t="shared" si="96"/>
        <v/>
      </c>
      <c r="AZ161" s="148"/>
      <c r="BA161" s="138" t="e">
        <f t="shared" si="97"/>
        <v>#VALUE!</v>
      </c>
      <c r="BB161" s="139"/>
      <c r="BC161" s="138" t="e">
        <f t="shared" si="88"/>
        <v>#VALUE!</v>
      </c>
      <c r="BD161" s="139"/>
      <c r="BE161" s="149" t="e">
        <f t="shared" si="98"/>
        <v>#VALUE!</v>
      </c>
      <c r="BF161" s="167"/>
      <c r="BG161" s="167"/>
      <c r="BH161" s="142">
        <f t="shared" si="99"/>
        <v>0</v>
      </c>
      <c r="BI161" s="143"/>
      <c r="BJ161" s="144">
        <f t="shared" si="111"/>
        <v>0</v>
      </c>
      <c r="BK161" s="145"/>
      <c r="BL161" s="146"/>
      <c r="BM161" s="144" t="e">
        <f t="shared" si="89"/>
        <v>#DIV/0!</v>
      </c>
      <c r="BN161" s="145"/>
      <c r="BO161" s="146"/>
      <c r="BP161" s="136" t="e">
        <f t="shared" si="101"/>
        <v>#DIV/0!</v>
      </c>
      <c r="BQ161" s="136"/>
      <c r="BR161" s="147">
        <f t="shared" si="102"/>
        <v>0</v>
      </c>
      <c r="BS161" s="148"/>
      <c r="BT161" s="138" t="e">
        <f t="shared" si="110"/>
        <v>#VALUE!</v>
      </c>
      <c r="BU161" s="139"/>
      <c r="BV161" s="138" t="e">
        <f t="shared" si="90"/>
        <v>#VALUE!</v>
      </c>
      <c r="BW161" s="139"/>
      <c r="BX161" s="149" t="e">
        <f t="shared" si="112"/>
        <v>#VALUE!</v>
      </c>
      <c r="BY161" s="167"/>
      <c r="BZ161" s="167"/>
      <c r="CA161" s="167"/>
      <c r="CB161" s="178">
        <f t="shared" si="104"/>
        <v>0</v>
      </c>
      <c r="CC161" s="178">
        <f t="shared" si="105"/>
        <v>0</v>
      </c>
      <c r="CD161" s="178">
        <f t="shared" si="106"/>
        <v>0</v>
      </c>
      <c r="CE161" s="178">
        <f t="shared" si="107"/>
        <v>0</v>
      </c>
      <c r="CF161" s="159"/>
      <c r="CG161" s="167"/>
      <c r="CH161" s="167"/>
      <c r="CI161" s="167"/>
      <c r="CJ161" s="167"/>
      <c r="CK161" s="167"/>
      <c r="CL161" s="167"/>
      <c r="CM161" s="167"/>
      <c r="CN161" s="167"/>
      <c r="CO161" s="167"/>
      <c r="CP161" s="167"/>
      <c r="CQ161" s="167"/>
      <c r="CR161" s="167"/>
      <c r="CS161" s="167"/>
      <c r="CT161" s="167"/>
      <c r="CU161" s="167"/>
      <c r="CV161" s="167"/>
      <c r="CW161" s="167"/>
    </row>
    <row r="162" spans="1:101" s="168" customFormat="1" ht="18" customHeight="1" x14ac:dyDescent="0.2">
      <c r="A162" s="127" t="str">
        <f t="shared" si="91"/>
        <v/>
      </c>
      <c r="B162" s="128"/>
      <c r="C162" s="129" t="str">
        <f t="shared" si="78"/>
        <v/>
      </c>
      <c r="D162" s="130"/>
      <c r="E162" s="131"/>
      <c r="F162" s="129" t="str">
        <f t="shared" si="79"/>
        <v/>
      </c>
      <c r="G162" s="130"/>
      <c r="H162" s="131"/>
      <c r="I162" s="132" t="e">
        <f t="shared" si="80"/>
        <v>#VALUE!</v>
      </c>
      <c r="J162" s="133"/>
      <c r="K162" s="134" t="str">
        <f t="shared" si="92"/>
        <v/>
      </c>
      <c r="L162" s="135"/>
      <c r="M162" s="134" t="str">
        <f t="shared" si="93"/>
        <v/>
      </c>
      <c r="N162" s="135"/>
      <c r="O162" s="136" t="e">
        <f t="shared" si="81"/>
        <v>#VALUE!</v>
      </c>
      <c r="P162" s="136"/>
      <c r="Q162" s="136" t="e">
        <f t="shared" si="82"/>
        <v>#VALUE!</v>
      </c>
      <c r="R162" s="136"/>
      <c r="S162" s="137" t="e">
        <f t="shared" si="83"/>
        <v>#VALUE!</v>
      </c>
      <c r="T162" s="86"/>
      <c r="U162" s="58"/>
      <c r="V162" s="59"/>
      <c r="W162" s="87"/>
      <c r="X162" s="87"/>
      <c r="Y162" s="87"/>
      <c r="Z162" s="87"/>
      <c r="AA162" s="87"/>
      <c r="AB162" s="87"/>
      <c r="AC162" s="136" t="str">
        <f t="shared" si="108"/>
        <v/>
      </c>
      <c r="AD162" s="136"/>
      <c r="AE162" s="150"/>
      <c r="AF162" s="150"/>
      <c r="AG162" s="150"/>
      <c r="AH162" s="150"/>
      <c r="AI162" s="138" t="e">
        <f t="shared" si="84"/>
        <v>#VALUE!</v>
      </c>
      <c r="AJ162" s="139"/>
      <c r="AK162" s="138" t="e">
        <f t="shared" si="85"/>
        <v>#VALUE!</v>
      </c>
      <c r="AL162" s="139"/>
      <c r="AM162" s="140" t="e">
        <f t="shared" si="86"/>
        <v>#VALUE!</v>
      </c>
      <c r="AN162" s="141"/>
      <c r="AO162" s="142" t="str">
        <f t="shared" si="94"/>
        <v/>
      </c>
      <c r="AP162" s="143"/>
      <c r="AQ162" s="144" t="str">
        <f t="shared" si="95"/>
        <v/>
      </c>
      <c r="AR162" s="145"/>
      <c r="AS162" s="146"/>
      <c r="AT162" s="144" t="e">
        <f t="shared" si="87"/>
        <v>#VALUE!</v>
      </c>
      <c r="AU162" s="145"/>
      <c r="AV162" s="146"/>
      <c r="AW162" s="136" t="e">
        <f t="shared" si="109"/>
        <v>#VALUE!</v>
      </c>
      <c r="AX162" s="136"/>
      <c r="AY162" s="147" t="str">
        <f t="shared" si="96"/>
        <v/>
      </c>
      <c r="AZ162" s="148"/>
      <c r="BA162" s="138" t="e">
        <f t="shared" si="97"/>
        <v>#VALUE!</v>
      </c>
      <c r="BB162" s="139"/>
      <c r="BC162" s="138" t="e">
        <f t="shared" si="88"/>
        <v>#VALUE!</v>
      </c>
      <c r="BD162" s="139"/>
      <c r="BE162" s="149" t="e">
        <f t="shared" si="98"/>
        <v>#VALUE!</v>
      </c>
      <c r="BF162" s="167"/>
      <c r="BG162" s="167"/>
      <c r="BH162" s="142">
        <f t="shared" si="99"/>
        <v>0</v>
      </c>
      <c r="BI162" s="143"/>
      <c r="BJ162" s="144">
        <f t="shared" si="111"/>
        <v>0</v>
      </c>
      <c r="BK162" s="145"/>
      <c r="BL162" s="146"/>
      <c r="BM162" s="144" t="e">
        <f t="shared" si="89"/>
        <v>#DIV/0!</v>
      </c>
      <c r="BN162" s="145"/>
      <c r="BO162" s="146"/>
      <c r="BP162" s="136" t="e">
        <f t="shared" si="101"/>
        <v>#DIV/0!</v>
      </c>
      <c r="BQ162" s="136"/>
      <c r="BR162" s="147">
        <f t="shared" si="102"/>
        <v>0</v>
      </c>
      <c r="BS162" s="148"/>
      <c r="BT162" s="138" t="e">
        <f t="shared" si="110"/>
        <v>#VALUE!</v>
      </c>
      <c r="BU162" s="139"/>
      <c r="BV162" s="138" t="e">
        <f t="shared" si="90"/>
        <v>#VALUE!</v>
      </c>
      <c r="BW162" s="139"/>
      <c r="BX162" s="149" t="e">
        <f t="shared" si="112"/>
        <v>#VALUE!</v>
      </c>
      <c r="BY162" s="167"/>
      <c r="BZ162" s="167"/>
      <c r="CA162" s="167"/>
      <c r="CB162" s="178">
        <f t="shared" si="104"/>
        <v>0</v>
      </c>
      <c r="CC162" s="178">
        <f t="shared" si="105"/>
        <v>0</v>
      </c>
      <c r="CD162" s="178">
        <f t="shared" si="106"/>
        <v>0</v>
      </c>
      <c r="CE162" s="178">
        <f t="shared" si="107"/>
        <v>0</v>
      </c>
      <c r="CF162" s="159"/>
      <c r="CG162" s="167"/>
      <c r="CH162" s="167"/>
      <c r="CI162" s="167"/>
      <c r="CJ162" s="167"/>
      <c r="CK162" s="167"/>
      <c r="CL162" s="167"/>
      <c r="CM162" s="167"/>
      <c r="CN162" s="167"/>
      <c r="CO162" s="167"/>
      <c r="CP162" s="167"/>
      <c r="CQ162" s="167"/>
      <c r="CR162" s="167"/>
      <c r="CS162" s="167"/>
      <c r="CT162" s="167"/>
      <c r="CU162" s="167"/>
      <c r="CV162" s="167"/>
      <c r="CW162" s="167"/>
    </row>
    <row r="163" spans="1:101" s="168" customFormat="1" ht="18" customHeight="1" x14ac:dyDescent="0.2">
      <c r="A163" s="127" t="str">
        <f t="shared" si="91"/>
        <v/>
      </c>
      <c r="B163" s="128"/>
      <c r="C163" s="129" t="str">
        <f t="shared" si="78"/>
        <v/>
      </c>
      <c r="D163" s="130"/>
      <c r="E163" s="131"/>
      <c r="F163" s="129" t="str">
        <f t="shared" si="79"/>
        <v/>
      </c>
      <c r="G163" s="130"/>
      <c r="H163" s="131"/>
      <c r="I163" s="132" t="e">
        <f t="shared" si="80"/>
        <v>#VALUE!</v>
      </c>
      <c r="J163" s="133"/>
      <c r="K163" s="134" t="str">
        <f t="shared" si="92"/>
        <v/>
      </c>
      <c r="L163" s="135"/>
      <c r="M163" s="134" t="str">
        <f t="shared" si="93"/>
        <v/>
      </c>
      <c r="N163" s="135"/>
      <c r="O163" s="136" t="e">
        <f t="shared" si="81"/>
        <v>#VALUE!</v>
      </c>
      <c r="P163" s="136"/>
      <c r="Q163" s="136" t="e">
        <f t="shared" si="82"/>
        <v>#VALUE!</v>
      </c>
      <c r="R163" s="136"/>
      <c r="S163" s="137" t="e">
        <f t="shared" si="83"/>
        <v>#VALUE!</v>
      </c>
      <c r="T163" s="86"/>
      <c r="U163" s="58"/>
      <c r="V163" s="59"/>
      <c r="W163" s="87"/>
      <c r="X163" s="87"/>
      <c r="Y163" s="87"/>
      <c r="Z163" s="87"/>
      <c r="AA163" s="87"/>
      <c r="AB163" s="87"/>
      <c r="AC163" s="136" t="str">
        <f t="shared" si="108"/>
        <v/>
      </c>
      <c r="AD163" s="136"/>
      <c r="AE163" s="150"/>
      <c r="AF163" s="150"/>
      <c r="AG163" s="150"/>
      <c r="AH163" s="150"/>
      <c r="AI163" s="138" t="e">
        <f t="shared" si="84"/>
        <v>#VALUE!</v>
      </c>
      <c r="AJ163" s="139"/>
      <c r="AK163" s="138" t="e">
        <f t="shared" si="85"/>
        <v>#VALUE!</v>
      </c>
      <c r="AL163" s="139"/>
      <c r="AM163" s="140" t="e">
        <f t="shared" si="86"/>
        <v>#VALUE!</v>
      </c>
      <c r="AN163" s="141"/>
      <c r="AO163" s="142" t="str">
        <f t="shared" si="94"/>
        <v/>
      </c>
      <c r="AP163" s="143"/>
      <c r="AQ163" s="144" t="str">
        <f t="shared" si="95"/>
        <v/>
      </c>
      <c r="AR163" s="145"/>
      <c r="AS163" s="146"/>
      <c r="AT163" s="144" t="e">
        <f t="shared" si="87"/>
        <v>#VALUE!</v>
      </c>
      <c r="AU163" s="145"/>
      <c r="AV163" s="146"/>
      <c r="AW163" s="136" t="e">
        <f t="shared" si="109"/>
        <v>#VALUE!</v>
      </c>
      <c r="AX163" s="136"/>
      <c r="AY163" s="147" t="str">
        <f t="shared" si="96"/>
        <v/>
      </c>
      <c r="AZ163" s="148"/>
      <c r="BA163" s="138" t="e">
        <f t="shared" si="97"/>
        <v>#VALUE!</v>
      </c>
      <c r="BB163" s="139"/>
      <c r="BC163" s="138" t="e">
        <f t="shared" si="88"/>
        <v>#VALUE!</v>
      </c>
      <c r="BD163" s="139"/>
      <c r="BE163" s="149" t="e">
        <f t="shared" si="98"/>
        <v>#VALUE!</v>
      </c>
      <c r="BF163" s="167"/>
      <c r="BG163" s="167"/>
      <c r="BH163" s="142">
        <f t="shared" si="99"/>
        <v>0</v>
      </c>
      <c r="BI163" s="143"/>
      <c r="BJ163" s="144">
        <f t="shared" si="111"/>
        <v>0</v>
      </c>
      <c r="BK163" s="145"/>
      <c r="BL163" s="146"/>
      <c r="BM163" s="144" t="e">
        <f t="shared" si="89"/>
        <v>#DIV/0!</v>
      </c>
      <c r="BN163" s="145"/>
      <c r="BO163" s="146"/>
      <c r="BP163" s="136" t="e">
        <f t="shared" si="101"/>
        <v>#DIV/0!</v>
      </c>
      <c r="BQ163" s="136"/>
      <c r="BR163" s="147">
        <f t="shared" si="102"/>
        <v>0</v>
      </c>
      <c r="BS163" s="148"/>
      <c r="BT163" s="138" t="e">
        <f t="shared" si="110"/>
        <v>#VALUE!</v>
      </c>
      <c r="BU163" s="139"/>
      <c r="BV163" s="138" t="e">
        <f t="shared" si="90"/>
        <v>#VALUE!</v>
      </c>
      <c r="BW163" s="139"/>
      <c r="BX163" s="149" t="e">
        <f t="shared" si="112"/>
        <v>#VALUE!</v>
      </c>
      <c r="BY163" s="167"/>
      <c r="BZ163" s="167"/>
      <c r="CA163" s="167"/>
      <c r="CB163" s="178">
        <f t="shared" si="104"/>
        <v>0</v>
      </c>
      <c r="CC163" s="178">
        <f t="shared" si="105"/>
        <v>0</v>
      </c>
      <c r="CD163" s="178">
        <f t="shared" si="106"/>
        <v>0</v>
      </c>
      <c r="CE163" s="178">
        <f t="shared" si="107"/>
        <v>0</v>
      </c>
      <c r="CF163" s="159"/>
      <c r="CG163" s="167"/>
      <c r="CH163" s="167"/>
      <c r="CI163" s="167"/>
      <c r="CJ163" s="167"/>
      <c r="CK163" s="167"/>
      <c r="CL163" s="167"/>
      <c r="CM163" s="167"/>
      <c r="CN163" s="167"/>
      <c r="CO163" s="167"/>
      <c r="CP163" s="167"/>
      <c r="CQ163" s="167"/>
      <c r="CR163" s="167"/>
      <c r="CS163" s="167"/>
      <c r="CT163" s="167"/>
      <c r="CU163" s="167"/>
      <c r="CV163" s="167"/>
      <c r="CW163" s="167"/>
    </row>
    <row r="164" spans="1:101" s="168" customFormat="1" ht="18" customHeight="1" x14ac:dyDescent="0.2">
      <c r="A164" s="127" t="str">
        <f t="shared" si="91"/>
        <v/>
      </c>
      <c r="B164" s="128"/>
      <c r="C164" s="129" t="str">
        <f t="shared" si="78"/>
        <v/>
      </c>
      <c r="D164" s="130"/>
      <c r="E164" s="131"/>
      <c r="F164" s="129" t="str">
        <f t="shared" si="79"/>
        <v/>
      </c>
      <c r="G164" s="130"/>
      <c r="H164" s="131"/>
      <c r="I164" s="132" t="e">
        <f t="shared" si="80"/>
        <v>#VALUE!</v>
      </c>
      <c r="J164" s="133"/>
      <c r="K164" s="134" t="str">
        <f t="shared" si="92"/>
        <v/>
      </c>
      <c r="L164" s="135"/>
      <c r="M164" s="134" t="str">
        <f t="shared" si="93"/>
        <v/>
      </c>
      <c r="N164" s="135"/>
      <c r="O164" s="136" t="e">
        <f t="shared" si="81"/>
        <v>#VALUE!</v>
      </c>
      <c r="P164" s="136"/>
      <c r="Q164" s="136" t="e">
        <f t="shared" si="82"/>
        <v>#VALUE!</v>
      </c>
      <c r="R164" s="136"/>
      <c r="S164" s="137" t="e">
        <f t="shared" si="83"/>
        <v>#VALUE!</v>
      </c>
      <c r="T164" s="86"/>
      <c r="U164" s="58"/>
      <c r="V164" s="59"/>
      <c r="W164" s="87"/>
      <c r="X164" s="87"/>
      <c r="Y164" s="87"/>
      <c r="Z164" s="87"/>
      <c r="AA164" s="87"/>
      <c r="AB164" s="87"/>
      <c r="AC164" s="136" t="str">
        <f t="shared" si="108"/>
        <v/>
      </c>
      <c r="AD164" s="136"/>
      <c r="AE164" s="150"/>
      <c r="AF164" s="150"/>
      <c r="AG164" s="150"/>
      <c r="AH164" s="150"/>
      <c r="AI164" s="138" t="e">
        <f t="shared" si="84"/>
        <v>#VALUE!</v>
      </c>
      <c r="AJ164" s="139"/>
      <c r="AK164" s="138" t="e">
        <f t="shared" si="85"/>
        <v>#VALUE!</v>
      </c>
      <c r="AL164" s="139"/>
      <c r="AM164" s="140" t="e">
        <f t="shared" si="86"/>
        <v>#VALUE!</v>
      </c>
      <c r="AN164" s="141"/>
      <c r="AO164" s="142" t="str">
        <f t="shared" si="94"/>
        <v/>
      </c>
      <c r="AP164" s="143"/>
      <c r="AQ164" s="144" t="str">
        <f t="shared" si="95"/>
        <v/>
      </c>
      <c r="AR164" s="145"/>
      <c r="AS164" s="146"/>
      <c r="AT164" s="144" t="e">
        <f t="shared" si="87"/>
        <v>#VALUE!</v>
      </c>
      <c r="AU164" s="145"/>
      <c r="AV164" s="146"/>
      <c r="AW164" s="136" t="e">
        <f t="shared" si="109"/>
        <v>#VALUE!</v>
      </c>
      <c r="AX164" s="136"/>
      <c r="AY164" s="147" t="str">
        <f t="shared" si="96"/>
        <v/>
      </c>
      <c r="AZ164" s="148"/>
      <c r="BA164" s="138" t="e">
        <f t="shared" si="97"/>
        <v>#VALUE!</v>
      </c>
      <c r="BB164" s="139"/>
      <c r="BC164" s="138" t="e">
        <f t="shared" si="88"/>
        <v>#VALUE!</v>
      </c>
      <c r="BD164" s="139"/>
      <c r="BE164" s="149" t="e">
        <f t="shared" si="98"/>
        <v>#VALUE!</v>
      </c>
      <c r="BF164" s="167"/>
      <c r="BG164" s="167"/>
      <c r="BH164" s="142">
        <f t="shared" si="99"/>
        <v>0</v>
      </c>
      <c r="BI164" s="143"/>
      <c r="BJ164" s="144">
        <f t="shared" si="111"/>
        <v>0</v>
      </c>
      <c r="BK164" s="145"/>
      <c r="BL164" s="146"/>
      <c r="BM164" s="144" t="e">
        <f t="shared" si="89"/>
        <v>#DIV/0!</v>
      </c>
      <c r="BN164" s="145"/>
      <c r="BO164" s="146"/>
      <c r="BP164" s="136" t="e">
        <f t="shared" si="101"/>
        <v>#DIV/0!</v>
      </c>
      <c r="BQ164" s="136"/>
      <c r="BR164" s="147">
        <f t="shared" si="102"/>
        <v>0</v>
      </c>
      <c r="BS164" s="148"/>
      <c r="BT164" s="138" t="e">
        <f t="shared" si="110"/>
        <v>#VALUE!</v>
      </c>
      <c r="BU164" s="139"/>
      <c r="BV164" s="138" t="e">
        <f t="shared" si="90"/>
        <v>#VALUE!</v>
      </c>
      <c r="BW164" s="139"/>
      <c r="BX164" s="149" t="e">
        <f t="shared" si="112"/>
        <v>#VALUE!</v>
      </c>
      <c r="BY164" s="167"/>
      <c r="BZ164" s="167"/>
      <c r="CA164" s="167"/>
      <c r="CB164" s="178">
        <f t="shared" si="104"/>
        <v>0</v>
      </c>
      <c r="CC164" s="178">
        <f t="shared" si="105"/>
        <v>0</v>
      </c>
      <c r="CD164" s="178">
        <f t="shared" si="106"/>
        <v>0</v>
      </c>
      <c r="CE164" s="178">
        <f t="shared" si="107"/>
        <v>0</v>
      </c>
      <c r="CF164" s="159"/>
      <c r="CG164" s="167"/>
      <c r="CH164" s="167"/>
      <c r="CI164" s="167"/>
      <c r="CJ164" s="167"/>
      <c r="CK164" s="167"/>
      <c r="CL164" s="167"/>
      <c r="CM164" s="167"/>
      <c r="CN164" s="167"/>
      <c r="CO164" s="167"/>
      <c r="CP164" s="167"/>
      <c r="CQ164" s="167"/>
      <c r="CR164" s="167"/>
      <c r="CS164" s="167"/>
      <c r="CT164" s="167"/>
      <c r="CU164" s="167"/>
      <c r="CV164" s="167"/>
      <c r="CW164" s="167"/>
    </row>
    <row r="165" spans="1:101" s="168" customFormat="1" ht="18" customHeight="1" x14ac:dyDescent="0.2">
      <c r="A165" s="127" t="str">
        <f t="shared" si="91"/>
        <v/>
      </c>
      <c r="B165" s="128"/>
      <c r="C165" s="129" t="str">
        <f t="shared" si="78"/>
        <v/>
      </c>
      <c r="D165" s="130"/>
      <c r="E165" s="131"/>
      <c r="F165" s="129" t="str">
        <f t="shared" si="79"/>
        <v/>
      </c>
      <c r="G165" s="130"/>
      <c r="H165" s="131"/>
      <c r="I165" s="132" t="e">
        <f t="shared" si="80"/>
        <v>#VALUE!</v>
      </c>
      <c r="J165" s="133"/>
      <c r="K165" s="134" t="str">
        <f t="shared" si="92"/>
        <v/>
      </c>
      <c r="L165" s="135"/>
      <c r="M165" s="134" t="str">
        <f t="shared" si="93"/>
        <v/>
      </c>
      <c r="N165" s="135"/>
      <c r="O165" s="136" t="e">
        <f t="shared" si="81"/>
        <v>#VALUE!</v>
      </c>
      <c r="P165" s="136"/>
      <c r="Q165" s="136" t="e">
        <f t="shared" si="82"/>
        <v>#VALUE!</v>
      </c>
      <c r="R165" s="136"/>
      <c r="S165" s="137" t="e">
        <f t="shared" si="83"/>
        <v>#VALUE!</v>
      </c>
      <c r="T165" s="86"/>
      <c r="U165" s="58"/>
      <c r="V165" s="59"/>
      <c r="W165" s="87"/>
      <c r="X165" s="87"/>
      <c r="Y165" s="87"/>
      <c r="Z165" s="87"/>
      <c r="AA165" s="87"/>
      <c r="AB165" s="87"/>
      <c r="AC165" s="136" t="str">
        <f t="shared" si="108"/>
        <v/>
      </c>
      <c r="AD165" s="136"/>
      <c r="AE165" s="150"/>
      <c r="AF165" s="150"/>
      <c r="AG165" s="150"/>
      <c r="AH165" s="150"/>
      <c r="AI165" s="138" t="e">
        <f t="shared" si="84"/>
        <v>#VALUE!</v>
      </c>
      <c r="AJ165" s="139"/>
      <c r="AK165" s="138" t="e">
        <f t="shared" si="85"/>
        <v>#VALUE!</v>
      </c>
      <c r="AL165" s="139"/>
      <c r="AM165" s="140" t="e">
        <f t="shared" si="86"/>
        <v>#VALUE!</v>
      </c>
      <c r="AN165" s="141"/>
      <c r="AO165" s="142" t="str">
        <f t="shared" si="94"/>
        <v/>
      </c>
      <c r="AP165" s="143"/>
      <c r="AQ165" s="144" t="str">
        <f t="shared" si="95"/>
        <v/>
      </c>
      <c r="AR165" s="145"/>
      <c r="AS165" s="146"/>
      <c r="AT165" s="144" t="e">
        <f t="shared" si="87"/>
        <v>#VALUE!</v>
      </c>
      <c r="AU165" s="145"/>
      <c r="AV165" s="146"/>
      <c r="AW165" s="136" t="e">
        <f t="shared" si="109"/>
        <v>#VALUE!</v>
      </c>
      <c r="AX165" s="136"/>
      <c r="AY165" s="147" t="str">
        <f t="shared" si="96"/>
        <v/>
      </c>
      <c r="AZ165" s="148"/>
      <c r="BA165" s="138" t="e">
        <f t="shared" si="97"/>
        <v>#VALUE!</v>
      </c>
      <c r="BB165" s="139"/>
      <c r="BC165" s="138" t="e">
        <f t="shared" si="88"/>
        <v>#VALUE!</v>
      </c>
      <c r="BD165" s="139"/>
      <c r="BE165" s="149" t="e">
        <f t="shared" si="98"/>
        <v>#VALUE!</v>
      </c>
      <c r="BF165" s="167"/>
      <c r="BG165" s="167"/>
      <c r="BH165" s="142">
        <f t="shared" si="99"/>
        <v>0</v>
      </c>
      <c r="BI165" s="143"/>
      <c r="BJ165" s="144">
        <f t="shared" si="111"/>
        <v>0</v>
      </c>
      <c r="BK165" s="145"/>
      <c r="BL165" s="146"/>
      <c r="BM165" s="144" t="e">
        <f t="shared" si="89"/>
        <v>#DIV/0!</v>
      </c>
      <c r="BN165" s="145"/>
      <c r="BO165" s="146"/>
      <c r="BP165" s="136" t="e">
        <f t="shared" si="101"/>
        <v>#DIV/0!</v>
      </c>
      <c r="BQ165" s="136"/>
      <c r="BR165" s="147">
        <f t="shared" si="102"/>
        <v>0</v>
      </c>
      <c r="BS165" s="148"/>
      <c r="BT165" s="138" t="e">
        <f t="shared" si="110"/>
        <v>#VALUE!</v>
      </c>
      <c r="BU165" s="139"/>
      <c r="BV165" s="138" t="e">
        <f t="shared" si="90"/>
        <v>#VALUE!</v>
      </c>
      <c r="BW165" s="139"/>
      <c r="BX165" s="149" t="e">
        <f t="shared" si="112"/>
        <v>#VALUE!</v>
      </c>
      <c r="BY165" s="167"/>
      <c r="BZ165" s="167"/>
      <c r="CA165" s="167"/>
      <c r="CB165" s="178">
        <f t="shared" si="104"/>
        <v>0</v>
      </c>
      <c r="CC165" s="178">
        <f t="shared" si="105"/>
        <v>0</v>
      </c>
      <c r="CD165" s="178">
        <f t="shared" si="106"/>
        <v>0</v>
      </c>
      <c r="CE165" s="178">
        <f t="shared" si="107"/>
        <v>0</v>
      </c>
      <c r="CF165" s="159"/>
      <c r="CG165" s="167"/>
      <c r="CH165" s="167"/>
      <c r="CI165" s="167"/>
      <c r="CJ165" s="167"/>
      <c r="CK165" s="167"/>
      <c r="CL165" s="167"/>
      <c r="CM165" s="167"/>
      <c r="CN165" s="167"/>
      <c r="CO165" s="167"/>
      <c r="CP165" s="167"/>
      <c r="CQ165" s="167"/>
      <c r="CR165" s="167"/>
      <c r="CS165" s="167"/>
      <c r="CT165" s="167"/>
      <c r="CU165" s="167"/>
      <c r="CV165" s="167"/>
      <c r="CW165" s="167"/>
    </row>
    <row r="166" spans="1:101" s="168" customFormat="1" ht="18" customHeight="1" x14ac:dyDescent="0.2">
      <c r="A166" s="127" t="str">
        <f t="shared" si="91"/>
        <v/>
      </c>
      <c r="B166" s="128"/>
      <c r="C166" s="129" t="str">
        <f t="shared" si="78"/>
        <v/>
      </c>
      <c r="D166" s="130"/>
      <c r="E166" s="131"/>
      <c r="F166" s="129" t="str">
        <f t="shared" si="79"/>
        <v/>
      </c>
      <c r="G166" s="130"/>
      <c r="H166" s="131"/>
      <c r="I166" s="132" t="e">
        <f t="shared" si="80"/>
        <v>#VALUE!</v>
      </c>
      <c r="J166" s="133"/>
      <c r="K166" s="134" t="str">
        <f t="shared" si="92"/>
        <v/>
      </c>
      <c r="L166" s="135"/>
      <c r="M166" s="134" t="str">
        <f t="shared" si="93"/>
        <v/>
      </c>
      <c r="N166" s="135"/>
      <c r="O166" s="136" t="e">
        <f t="shared" si="81"/>
        <v>#VALUE!</v>
      </c>
      <c r="P166" s="136"/>
      <c r="Q166" s="136" t="e">
        <f t="shared" si="82"/>
        <v>#VALUE!</v>
      </c>
      <c r="R166" s="136"/>
      <c r="S166" s="137" t="e">
        <f t="shared" si="83"/>
        <v>#VALUE!</v>
      </c>
      <c r="T166" s="86"/>
      <c r="U166" s="58"/>
      <c r="V166" s="59"/>
      <c r="W166" s="87"/>
      <c r="X166" s="87"/>
      <c r="Y166" s="87"/>
      <c r="Z166" s="87"/>
      <c r="AA166" s="87"/>
      <c r="AB166" s="87"/>
      <c r="AC166" s="136" t="str">
        <f t="shared" si="108"/>
        <v/>
      </c>
      <c r="AD166" s="136"/>
      <c r="AE166" s="150"/>
      <c r="AF166" s="150"/>
      <c r="AG166" s="150"/>
      <c r="AH166" s="150"/>
      <c r="AI166" s="138" t="e">
        <f t="shared" si="84"/>
        <v>#VALUE!</v>
      </c>
      <c r="AJ166" s="139"/>
      <c r="AK166" s="138" t="e">
        <f t="shared" si="85"/>
        <v>#VALUE!</v>
      </c>
      <c r="AL166" s="139"/>
      <c r="AM166" s="140" t="e">
        <f t="shared" si="86"/>
        <v>#VALUE!</v>
      </c>
      <c r="AN166" s="141"/>
      <c r="AO166" s="142" t="str">
        <f t="shared" si="94"/>
        <v/>
      </c>
      <c r="AP166" s="143"/>
      <c r="AQ166" s="144" t="str">
        <f t="shared" si="95"/>
        <v/>
      </c>
      <c r="AR166" s="145"/>
      <c r="AS166" s="146"/>
      <c r="AT166" s="144" t="e">
        <f t="shared" si="87"/>
        <v>#VALUE!</v>
      </c>
      <c r="AU166" s="145"/>
      <c r="AV166" s="146"/>
      <c r="AW166" s="136" t="e">
        <f t="shared" si="109"/>
        <v>#VALUE!</v>
      </c>
      <c r="AX166" s="136"/>
      <c r="AY166" s="147" t="str">
        <f t="shared" si="96"/>
        <v/>
      </c>
      <c r="AZ166" s="148"/>
      <c r="BA166" s="138" t="e">
        <f t="shared" si="97"/>
        <v>#VALUE!</v>
      </c>
      <c r="BB166" s="139"/>
      <c r="BC166" s="138" t="e">
        <f t="shared" si="88"/>
        <v>#VALUE!</v>
      </c>
      <c r="BD166" s="139"/>
      <c r="BE166" s="149" t="e">
        <f t="shared" si="98"/>
        <v>#VALUE!</v>
      </c>
      <c r="BF166" s="167"/>
      <c r="BG166" s="167"/>
      <c r="BH166" s="142">
        <f t="shared" si="99"/>
        <v>0</v>
      </c>
      <c r="BI166" s="143"/>
      <c r="BJ166" s="144">
        <f t="shared" si="111"/>
        <v>0</v>
      </c>
      <c r="BK166" s="145"/>
      <c r="BL166" s="146"/>
      <c r="BM166" s="144" t="e">
        <f t="shared" si="89"/>
        <v>#DIV/0!</v>
      </c>
      <c r="BN166" s="145"/>
      <c r="BO166" s="146"/>
      <c r="BP166" s="136" t="e">
        <f t="shared" si="101"/>
        <v>#DIV/0!</v>
      </c>
      <c r="BQ166" s="136"/>
      <c r="BR166" s="147">
        <f t="shared" si="102"/>
        <v>0</v>
      </c>
      <c r="BS166" s="148"/>
      <c r="BT166" s="138" t="e">
        <f t="shared" si="110"/>
        <v>#VALUE!</v>
      </c>
      <c r="BU166" s="139"/>
      <c r="BV166" s="138" t="e">
        <f t="shared" si="90"/>
        <v>#VALUE!</v>
      </c>
      <c r="BW166" s="139"/>
      <c r="BX166" s="149" t="e">
        <f t="shared" si="112"/>
        <v>#VALUE!</v>
      </c>
      <c r="BY166" s="167"/>
      <c r="BZ166" s="167"/>
      <c r="CA166" s="167"/>
      <c r="CB166" s="178">
        <f t="shared" si="104"/>
        <v>0</v>
      </c>
      <c r="CC166" s="178">
        <f t="shared" si="105"/>
        <v>0</v>
      </c>
      <c r="CD166" s="178">
        <f t="shared" si="106"/>
        <v>0</v>
      </c>
      <c r="CE166" s="178">
        <f t="shared" si="107"/>
        <v>0</v>
      </c>
      <c r="CF166" s="159"/>
      <c r="CG166" s="167"/>
      <c r="CH166" s="167"/>
      <c r="CI166" s="167"/>
      <c r="CJ166" s="167"/>
      <c r="CK166" s="167"/>
      <c r="CL166" s="167"/>
      <c r="CM166" s="167"/>
      <c r="CN166" s="167"/>
      <c r="CO166" s="167"/>
      <c r="CP166" s="167"/>
      <c r="CQ166" s="167"/>
      <c r="CR166" s="167"/>
      <c r="CS166" s="167"/>
      <c r="CT166" s="167"/>
      <c r="CU166" s="167"/>
      <c r="CV166" s="167"/>
      <c r="CW166" s="167"/>
    </row>
    <row r="167" spans="1:101" s="168" customFormat="1" ht="18" customHeight="1" x14ac:dyDescent="0.2">
      <c r="A167" s="127" t="str">
        <f t="shared" si="91"/>
        <v/>
      </c>
      <c r="B167" s="128"/>
      <c r="C167" s="129" t="str">
        <f t="shared" si="78"/>
        <v/>
      </c>
      <c r="D167" s="130"/>
      <c r="E167" s="131"/>
      <c r="F167" s="129" t="str">
        <f t="shared" si="79"/>
        <v/>
      </c>
      <c r="G167" s="130"/>
      <c r="H167" s="131"/>
      <c r="I167" s="132" t="e">
        <f t="shared" si="80"/>
        <v>#VALUE!</v>
      </c>
      <c r="J167" s="133"/>
      <c r="K167" s="134" t="str">
        <f t="shared" si="92"/>
        <v/>
      </c>
      <c r="L167" s="135"/>
      <c r="M167" s="134" t="str">
        <f t="shared" si="93"/>
        <v/>
      </c>
      <c r="N167" s="135"/>
      <c r="O167" s="136" t="e">
        <f t="shared" si="81"/>
        <v>#VALUE!</v>
      </c>
      <c r="P167" s="136"/>
      <c r="Q167" s="136" t="e">
        <f t="shared" si="82"/>
        <v>#VALUE!</v>
      </c>
      <c r="R167" s="136"/>
      <c r="S167" s="137" t="e">
        <f t="shared" si="83"/>
        <v>#VALUE!</v>
      </c>
      <c r="T167" s="86"/>
      <c r="U167" s="58"/>
      <c r="V167" s="59"/>
      <c r="W167" s="87"/>
      <c r="X167" s="87"/>
      <c r="Y167" s="87"/>
      <c r="Z167" s="87"/>
      <c r="AA167" s="87"/>
      <c r="AB167" s="87"/>
      <c r="AC167" s="136" t="str">
        <f t="shared" si="108"/>
        <v/>
      </c>
      <c r="AD167" s="136"/>
      <c r="AE167" s="150"/>
      <c r="AF167" s="150"/>
      <c r="AG167" s="150"/>
      <c r="AH167" s="150"/>
      <c r="AI167" s="138" t="e">
        <f t="shared" si="84"/>
        <v>#VALUE!</v>
      </c>
      <c r="AJ167" s="139"/>
      <c r="AK167" s="138" t="e">
        <f t="shared" si="85"/>
        <v>#VALUE!</v>
      </c>
      <c r="AL167" s="139"/>
      <c r="AM167" s="140" t="e">
        <f t="shared" si="86"/>
        <v>#VALUE!</v>
      </c>
      <c r="AN167" s="141"/>
      <c r="AO167" s="142" t="str">
        <f t="shared" si="94"/>
        <v/>
      </c>
      <c r="AP167" s="143"/>
      <c r="AQ167" s="144" t="str">
        <f t="shared" si="95"/>
        <v/>
      </c>
      <c r="AR167" s="145"/>
      <c r="AS167" s="146"/>
      <c r="AT167" s="144" t="e">
        <f t="shared" si="87"/>
        <v>#VALUE!</v>
      </c>
      <c r="AU167" s="145"/>
      <c r="AV167" s="146"/>
      <c r="AW167" s="136" t="e">
        <f t="shared" si="109"/>
        <v>#VALUE!</v>
      </c>
      <c r="AX167" s="136"/>
      <c r="AY167" s="147" t="str">
        <f t="shared" si="96"/>
        <v/>
      </c>
      <c r="AZ167" s="148"/>
      <c r="BA167" s="138" t="e">
        <f t="shared" si="97"/>
        <v>#VALUE!</v>
      </c>
      <c r="BB167" s="139"/>
      <c r="BC167" s="138" t="e">
        <f t="shared" si="88"/>
        <v>#VALUE!</v>
      </c>
      <c r="BD167" s="139"/>
      <c r="BE167" s="149" t="e">
        <f t="shared" si="98"/>
        <v>#VALUE!</v>
      </c>
      <c r="BF167" s="167"/>
      <c r="BG167" s="167"/>
      <c r="BH167" s="142">
        <f t="shared" si="99"/>
        <v>0</v>
      </c>
      <c r="BI167" s="143"/>
      <c r="BJ167" s="144">
        <f t="shared" si="111"/>
        <v>0</v>
      </c>
      <c r="BK167" s="145"/>
      <c r="BL167" s="146"/>
      <c r="BM167" s="144" t="e">
        <f t="shared" si="89"/>
        <v>#DIV/0!</v>
      </c>
      <c r="BN167" s="145"/>
      <c r="BO167" s="146"/>
      <c r="BP167" s="136" t="e">
        <f t="shared" si="101"/>
        <v>#DIV/0!</v>
      </c>
      <c r="BQ167" s="136"/>
      <c r="BR167" s="147">
        <f t="shared" si="102"/>
        <v>0</v>
      </c>
      <c r="BS167" s="148"/>
      <c r="BT167" s="138" t="e">
        <f t="shared" si="110"/>
        <v>#VALUE!</v>
      </c>
      <c r="BU167" s="139"/>
      <c r="BV167" s="138" t="e">
        <f t="shared" si="90"/>
        <v>#VALUE!</v>
      </c>
      <c r="BW167" s="139"/>
      <c r="BX167" s="149" t="e">
        <f t="shared" si="112"/>
        <v>#VALUE!</v>
      </c>
      <c r="BY167" s="167"/>
      <c r="BZ167" s="167"/>
      <c r="CA167" s="167"/>
      <c r="CB167" s="178">
        <f t="shared" si="104"/>
        <v>0</v>
      </c>
      <c r="CC167" s="178">
        <f t="shared" si="105"/>
        <v>0</v>
      </c>
      <c r="CD167" s="178">
        <f t="shared" si="106"/>
        <v>0</v>
      </c>
      <c r="CE167" s="178">
        <f t="shared" si="107"/>
        <v>0</v>
      </c>
      <c r="CF167" s="159"/>
      <c r="CG167" s="167"/>
      <c r="CH167" s="167"/>
      <c r="CI167" s="167"/>
      <c r="CJ167" s="167"/>
      <c r="CK167" s="167"/>
      <c r="CL167" s="167"/>
      <c r="CM167" s="167"/>
      <c r="CN167" s="167"/>
      <c r="CO167" s="167"/>
      <c r="CP167" s="167"/>
      <c r="CQ167" s="167"/>
      <c r="CR167" s="167"/>
      <c r="CS167" s="167"/>
      <c r="CT167" s="167"/>
      <c r="CU167" s="167"/>
      <c r="CV167" s="167"/>
      <c r="CW167" s="167"/>
    </row>
    <row r="168" spans="1:101" s="168" customFormat="1" ht="18" customHeight="1" x14ac:dyDescent="0.2">
      <c r="A168" s="127" t="str">
        <f t="shared" si="91"/>
        <v/>
      </c>
      <c r="B168" s="128"/>
      <c r="C168" s="129" t="str">
        <f t="shared" si="78"/>
        <v/>
      </c>
      <c r="D168" s="130"/>
      <c r="E168" s="131"/>
      <c r="F168" s="129" t="str">
        <f t="shared" si="79"/>
        <v/>
      </c>
      <c r="G168" s="130"/>
      <c r="H168" s="131"/>
      <c r="I168" s="132" t="e">
        <f t="shared" si="80"/>
        <v>#VALUE!</v>
      </c>
      <c r="J168" s="133"/>
      <c r="K168" s="134" t="str">
        <f t="shared" si="92"/>
        <v/>
      </c>
      <c r="L168" s="135"/>
      <c r="M168" s="134" t="str">
        <f t="shared" si="93"/>
        <v/>
      </c>
      <c r="N168" s="135"/>
      <c r="O168" s="136" t="e">
        <f t="shared" si="81"/>
        <v>#VALUE!</v>
      </c>
      <c r="P168" s="136"/>
      <c r="Q168" s="136" t="e">
        <f t="shared" si="82"/>
        <v>#VALUE!</v>
      </c>
      <c r="R168" s="136"/>
      <c r="S168" s="137" t="e">
        <f t="shared" si="83"/>
        <v>#VALUE!</v>
      </c>
      <c r="T168" s="86"/>
      <c r="U168" s="58"/>
      <c r="V168" s="59"/>
      <c r="W168" s="87"/>
      <c r="X168" s="87"/>
      <c r="Y168" s="87"/>
      <c r="Z168" s="87"/>
      <c r="AA168" s="87"/>
      <c r="AB168" s="87"/>
      <c r="AC168" s="136" t="str">
        <f t="shared" si="108"/>
        <v/>
      </c>
      <c r="AD168" s="136"/>
      <c r="AE168" s="150"/>
      <c r="AF168" s="150"/>
      <c r="AG168" s="150"/>
      <c r="AH168" s="150"/>
      <c r="AI168" s="138" t="e">
        <f t="shared" si="84"/>
        <v>#VALUE!</v>
      </c>
      <c r="AJ168" s="139"/>
      <c r="AK168" s="138" t="e">
        <f t="shared" si="85"/>
        <v>#VALUE!</v>
      </c>
      <c r="AL168" s="139"/>
      <c r="AM168" s="140" t="e">
        <f t="shared" si="86"/>
        <v>#VALUE!</v>
      </c>
      <c r="AN168" s="141"/>
      <c r="AO168" s="142" t="str">
        <f t="shared" si="94"/>
        <v/>
      </c>
      <c r="AP168" s="143"/>
      <c r="AQ168" s="144" t="str">
        <f t="shared" si="95"/>
        <v/>
      </c>
      <c r="AR168" s="145"/>
      <c r="AS168" s="146"/>
      <c r="AT168" s="144" t="e">
        <f t="shared" si="87"/>
        <v>#VALUE!</v>
      </c>
      <c r="AU168" s="145"/>
      <c r="AV168" s="146"/>
      <c r="AW168" s="136" t="e">
        <f t="shared" si="109"/>
        <v>#VALUE!</v>
      </c>
      <c r="AX168" s="136"/>
      <c r="AY168" s="147" t="str">
        <f t="shared" si="96"/>
        <v/>
      </c>
      <c r="AZ168" s="148"/>
      <c r="BA168" s="138" t="e">
        <f t="shared" si="97"/>
        <v>#VALUE!</v>
      </c>
      <c r="BB168" s="139"/>
      <c r="BC168" s="138" t="e">
        <f t="shared" si="88"/>
        <v>#VALUE!</v>
      </c>
      <c r="BD168" s="139"/>
      <c r="BE168" s="149" t="e">
        <f t="shared" si="98"/>
        <v>#VALUE!</v>
      </c>
      <c r="BF168" s="167"/>
      <c r="BG168" s="167"/>
      <c r="BH168" s="142">
        <f t="shared" si="99"/>
        <v>0</v>
      </c>
      <c r="BI168" s="143"/>
      <c r="BJ168" s="144">
        <f t="shared" si="111"/>
        <v>0</v>
      </c>
      <c r="BK168" s="145"/>
      <c r="BL168" s="146"/>
      <c r="BM168" s="144" t="e">
        <f t="shared" si="89"/>
        <v>#DIV/0!</v>
      </c>
      <c r="BN168" s="145"/>
      <c r="BO168" s="146"/>
      <c r="BP168" s="136" t="e">
        <f t="shared" si="101"/>
        <v>#DIV/0!</v>
      </c>
      <c r="BQ168" s="136"/>
      <c r="BR168" s="147">
        <f t="shared" si="102"/>
        <v>0</v>
      </c>
      <c r="BS168" s="148"/>
      <c r="BT168" s="138" t="e">
        <f t="shared" si="110"/>
        <v>#VALUE!</v>
      </c>
      <c r="BU168" s="139"/>
      <c r="BV168" s="138" t="e">
        <f t="shared" si="90"/>
        <v>#VALUE!</v>
      </c>
      <c r="BW168" s="139"/>
      <c r="BX168" s="149" t="e">
        <f t="shared" si="112"/>
        <v>#VALUE!</v>
      </c>
      <c r="BY168" s="167"/>
      <c r="BZ168" s="167"/>
      <c r="CA168" s="167"/>
      <c r="CB168" s="178">
        <f t="shared" si="104"/>
        <v>0</v>
      </c>
      <c r="CC168" s="178">
        <f t="shared" si="105"/>
        <v>0</v>
      </c>
      <c r="CD168" s="178">
        <f t="shared" si="106"/>
        <v>0</v>
      </c>
      <c r="CE168" s="178">
        <f t="shared" si="107"/>
        <v>0</v>
      </c>
      <c r="CF168" s="159"/>
      <c r="CG168" s="167"/>
      <c r="CH168" s="167"/>
      <c r="CI168" s="167"/>
      <c r="CJ168" s="167"/>
      <c r="CK168" s="167"/>
      <c r="CL168" s="167"/>
      <c r="CM168" s="167"/>
      <c r="CN168" s="167"/>
      <c r="CO168" s="167"/>
      <c r="CP168" s="167"/>
      <c r="CQ168" s="167"/>
      <c r="CR168" s="167"/>
      <c r="CS168" s="167"/>
      <c r="CT168" s="167"/>
      <c r="CU168" s="167"/>
      <c r="CV168" s="167"/>
      <c r="CW168" s="167"/>
    </row>
    <row r="169" spans="1:101" s="168" customFormat="1" ht="18" customHeight="1" x14ac:dyDescent="0.2">
      <c r="A169" s="127" t="str">
        <f t="shared" si="91"/>
        <v/>
      </c>
      <c r="B169" s="128"/>
      <c r="C169" s="129" t="str">
        <f t="shared" si="78"/>
        <v/>
      </c>
      <c r="D169" s="130"/>
      <c r="E169" s="131"/>
      <c r="F169" s="129" t="str">
        <f t="shared" si="79"/>
        <v/>
      </c>
      <c r="G169" s="130"/>
      <c r="H169" s="131"/>
      <c r="I169" s="132" t="e">
        <f t="shared" si="80"/>
        <v>#VALUE!</v>
      </c>
      <c r="J169" s="133"/>
      <c r="K169" s="134" t="str">
        <f t="shared" si="92"/>
        <v/>
      </c>
      <c r="L169" s="135"/>
      <c r="M169" s="134" t="str">
        <f t="shared" si="93"/>
        <v/>
      </c>
      <c r="N169" s="135"/>
      <c r="O169" s="136" t="e">
        <f t="shared" si="81"/>
        <v>#VALUE!</v>
      </c>
      <c r="P169" s="136"/>
      <c r="Q169" s="136" t="e">
        <f t="shared" si="82"/>
        <v>#VALUE!</v>
      </c>
      <c r="R169" s="136"/>
      <c r="S169" s="137" t="e">
        <f t="shared" si="83"/>
        <v>#VALUE!</v>
      </c>
      <c r="T169" s="86"/>
      <c r="U169" s="58"/>
      <c r="V169" s="59"/>
      <c r="W169" s="87"/>
      <c r="X169" s="87"/>
      <c r="Y169" s="87"/>
      <c r="Z169" s="87"/>
      <c r="AA169" s="87"/>
      <c r="AB169" s="87"/>
      <c r="AC169" s="136" t="str">
        <f t="shared" si="108"/>
        <v/>
      </c>
      <c r="AD169" s="136"/>
      <c r="AE169" s="150"/>
      <c r="AF169" s="150"/>
      <c r="AG169" s="150"/>
      <c r="AH169" s="150"/>
      <c r="AI169" s="138" t="e">
        <f t="shared" si="84"/>
        <v>#VALUE!</v>
      </c>
      <c r="AJ169" s="139"/>
      <c r="AK169" s="138" t="e">
        <f t="shared" si="85"/>
        <v>#VALUE!</v>
      </c>
      <c r="AL169" s="139"/>
      <c r="AM169" s="140" t="e">
        <f t="shared" si="86"/>
        <v>#VALUE!</v>
      </c>
      <c r="AN169" s="141"/>
      <c r="AO169" s="142" t="str">
        <f t="shared" si="94"/>
        <v/>
      </c>
      <c r="AP169" s="143"/>
      <c r="AQ169" s="144" t="str">
        <f t="shared" si="95"/>
        <v/>
      </c>
      <c r="AR169" s="145"/>
      <c r="AS169" s="146"/>
      <c r="AT169" s="144" t="e">
        <f t="shared" si="87"/>
        <v>#VALUE!</v>
      </c>
      <c r="AU169" s="145"/>
      <c r="AV169" s="146"/>
      <c r="AW169" s="136" t="e">
        <f t="shared" si="109"/>
        <v>#VALUE!</v>
      </c>
      <c r="AX169" s="136"/>
      <c r="AY169" s="147" t="str">
        <f t="shared" si="96"/>
        <v/>
      </c>
      <c r="AZ169" s="148"/>
      <c r="BA169" s="138" t="e">
        <f t="shared" si="97"/>
        <v>#VALUE!</v>
      </c>
      <c r="BB169" s="139"/>
      <c r="BC169" s="138" t="e">
        <f t="shared" si="88"/>
        <v>#VALUE!</v>
      </c>
      <c r="BD169" s="139"/>
      <c r="BE169" s="149" t="e">
        <f t="shared" si="98"/>
        <v>#VALUE!</v>
      </c>
      <c r="BF169" s="167"/>
      <c r="BG169" s="167"/>
      <c r="BH169" s="142">
        <f t="shared" si="99"/>
        <v>0</v>
      </c>
      <c r="BI169" s="143"/>
      <c r="BJ169" s="144">
        <f t="shared" si="111"/>
        <v>0</v>
      </c>
      <c r="BK169" s="145"/>
      <c r="BL169" s="146"/>
      <c r="BM169" s="144" t="e">
        <f t="shared" si="89"/>
        <v>#DIV/0!</v>
      </c>
      <c r="BN169" s="145"/>
      <c r="BO169" s="146"/>
      <c r="BP169" s="136" t="e">
        <f t="shared" si="101"/>
        <v>#DIV/0!</v>
      </c>
      <c r="BQ169" s="136"/>
      <c r="BR169" s="147">
        <f t="shared" si="102"/>
        <v>0</v>
      </c>
      <c r="BS169" s="148"/>
      <c r="BT169" s="138" t="e">
        <f t="shared" si="110"/>
        <v>#VALUE!</v>
      </c>
      <c r="BU169" s="139"/>
      <c r="BV169" s="138" t="e">
        <f t="shared" si="90"/>
        <v>#VALUE!</v>
      </c>
      <c r="BW169" s="139"/>
      <c r="BX169" s="149" t="e">
        <f t="shared" si="112"/>
        <v>#VALUE!</v>
      </c>
      <c r="BY169" s="167"/>
      <c r="BZ169" s="167"/>
      <c r="CA169" s="167"/>
      <c r="CB169" s="178">
        <f t="shared" si="104"/>
        <v>0</v>
      </c>
      <c r="CC169" s="178">
        <f t="shared" si="105"/>
        <v>0</v>
      </c>
      <c r="CD169" s="178">
        <f t="shared" si="106"/>
        <v>0</v>
      </c>
      <c r="CE169" s="178">
        <f t="shared" si="107"/>
        <v>0</v>
      </c>
      <c r="CF169" s="159"/>
      <c r="CG169" s="167"/>
      <c r="CH169" s="167"/>
      <c r="CI169" s="167"/>
      <c r="CJ169" s="167"/>
      <c r="CK169" s="167"/>
      <c r="CL169" s="167"/>
      <c r="CM169" s="167"/>
      <c r="CN169" s="167"/>
      <c r="CO169" s="167"/>
      <c r="CP169" s="167"/>
      <c r="CQ169" s="167"/>
      <c r="CR169" s="167"/>
      <c r="CS169" s="167"/>
      <c r="CT169" s="167"/>
      <c r="CU169" s="167"/>
      <c r="CV169" s="167"/>
      <c r="CW169" s="167"/>
    </row>
    <row r="170" spans="1:101" s="168" customFormat="1" ht="18.75" customHeight="1" x14ac:dyDescent="0.2">
      <c r="A170" s="127" t="str">
        <f t="shared" si="91"/>
        <v/>
      </c>
      <c r="B170" s="128"/>
      <c r="C170" s="129" t="str">
        <f t="shared" si="78"/>
        <v/>
      </c>
      <c r="D170" s="130"/>
      <c r="E170" s="131"/>
      <c r="F170" s="129" t="str">
        <f t="shared" si="79"/>
        <v/>
      </c>
      <c r="G170" s="130"/>
      <c r="H170" s="131"/>
      <c r="I170" s="132" t="e">
        <f t="shared" si="80"/>
        <v>#VALUE!</v>
      </c>
      <c r="J170" s="133"/>
      <c r="K170" s="134" t="str">
        <f t="shared" si="92"/>
        <v/>
      </c>
      <c r="L170" s="135"/>
      <c r="M170" s="134" t="str">
        <f t="shared" si="93"/>
        <v/>
      </c>
      <c r="N170" s="135"/>
      <c r="O170" s="136" t="e">
        <f t="shared" si="81"/>
        <v>#VALUE!</v>
      </c>
      <c r="P170" s="136"/>
      <c r="Q170" s="136" t="e">
        <f t="shared" si="82"/>
        <v>#VALUE!</v>
      </c>
      <c r="R170" s="136"/>
      <c r="S170" s="137" t="e">
        <f t="shared" si="83"/>
        <v>#VALUE!</v>
      </c>
      <c r="T170" s="86"/>
      <c r="U170" s="58"/>
      <c r="V170" s="59"/>
      <c r="W170" s="87"/>
      <c r="X170" s="87"/>
      <c r="Y170" s="87"/>
      <c r="Z170" s="87"/>
      <c r="AA170" s="87"/>
      <c r="AB170" s="87"/>
      <c r="AC170" s="136" t="str">
        <f t="shared" si="108"/>
        <v/>
      </c>
      <c r="AD170" s="136"/>
      <c r="AE170" s="150"/>
      <c r="AF170" s="150"/>
      <c r="AG170" s="150"/>
      <c r="AH170" s="150"/>
      <c r="AI170" s="138" t="e">
        <f t="shared" si="84"/>
        <v>#VALUE!</v>
      </c>
      <c r="AJ170" s="139"/>
      <c r="AK170" s="138" t="e">
        <f t="shared" si="85"/>
        <v>#VALUE!</v>
      </c>
      <c r="AL170" s="139"/>
      <c r="AM170" s="140" t="e">
        <f t="shared" si="86"/>
        <v>#VALUE!</v>
      </c>
      <c r="AN170" s="141"/>
      <c r="AO170" s="142" t="str">
        <f t="shared" si="94"/>
        <v/>
      </c>
      <c r="AP170" s="143"/>
      <c r="AQ170" s="144" t="str">
        <f t="shared" si="95"/>
        <v/>
      </c>
      <c r="AR170" s="145"/>
      <c r="AS170" s="146"/>
      <c r="AT170" s="144" t="e">
        <f t="shared" si="87"/>
        <v>#VALUE!</v>
      </c>
      <c r="AU170" s="145"/>
      <c r="AV170" s="146"/>
      <c r="AW170" s="136" t="e">
        <f t="shared" si="109"/>
        <v>#VALUE!</v>
      </c>
      <c r="AX170" s="136"/>
      <c r="AY170" s="147" t="str">
        <f t="shared" si="96"/>
        <v/>
      </c>
      <c r="AZ170" s="148"/>
      <c r="BA170" s="138" t="e">
        <f t="shared" si="97"/>
        <v>#VALUE!</v>
      </c>
      <c r="BB170" s="139"/>
      <c r="BC170" s="138" t="e">
        <f t="shared" si="88"/>
        <v>#VALUE!</v>
      </c>
      <c r="BD170" s="139"/>
      <c r="BE170" s="149" t="e">
        <f t="shared" si="98"/>
        <v>#VALUE!</v>
      </c>
      <c r="BF170" s="167"/>
      <c r="BG170" s="167"/>
      <c r="BH170" s="142">
        <f t="shared" si="99"/>
        <v>0</v>
      </c>
      <c r="BI170" s="143"/>
      <c r="BJ170" s="144">
        <f t="shared" si="111"/>
        <v>0</v>
      </c>
      <c r="BK170" s="145"/>
      <c r="BL170" s="146"/>
      <c r="BM170" s="144" t="e">
        <f t="shared" si="89"/>
        <v>#DIV/0!</v>
      </c>
      <c r="BN170" s="145"/>
      <c r="BO170" s="146"/>
      <c r="BP170" s="136" t="e">
        <f t="shared" si="101"/>
        <v>#DIV/0!</v>
      </c>
      <c r="BQ170" s="136"/>
      <c r="BR170" s="147">
        <f t="shared" si="102"/>
        <v>0</v>
      </c>
      <c r="BS170" s="148"/>
      <c r="BT170" s="138" t="e">
        <f t="shared" si="110"/>
        <v>#VALUE!</v>
      </c>
      <c r="BU170" s="139"/>
      <c r="BV170" s="138" t="e">
        <f t="shared" si="90"/>
        <v>#VALUE!</v>
      </c>
      <c r="BW170" s="139"/>
      <c r="BX170" s="149" t="e">
        <f t="shared" si="112"/>
        <v>#VALUE!</v>
      </c>
      <c r="BY170" s="167"/>
      <c r="BZ170" s="167"/>
      <c r="CA170" s="167"/>
      <c r="CB170" s="178">
        <f t="shared" si="104"/>
        <v>0</v>
      </c>
      <c r="CC170" s="178">
        <f t="shared" si="105"/>
        <v>0</v>
      </c>
      <c r="CD170" s="178">
        <f t="shared" si="106"/>
        <v>0</v>
      </c>
      <c r="CE170" s="178">
        <f t="shared" si="107"/>
        <v>0</v>
      </c>
      <c r="CF170" s="159"/>
      <c r="CG170" s="167"/>
      <c r="CH170" s="167"/>
      <c r="CI170" s="167"/>
      <c r="CJ170" s="167"/>
      <c r="CK170" s="167"/>
      <c r="CL170" s="167"/>
      <c r="CM170" s="167"/>
      <c r="CN170" s="167"/>
      <c r="CO170" s="167"/>
      <c r="CP170" s="167"/>
      <c r="CQ170" s="167"/>
      <c r="CR170" s="167"/>
      <c r="CS170" s="167"/>
      <c r="CT170" s="167"/>
      <c r="CU170" s="167"/>
      <c r="CV170" s="167"/>
      <c r="CW170" s="167"/>
    </row>
    <row r="171" spans="1:101" s="168" customFormat="1" ht="22.5" customHeight="1" x14ac:dyDescent="0.2">
      <c r="A171" s="127" t="str">
        <f t="shared" si="91"/>
        <v/>
      </c>
      <c r="B171" s="128"/>
      <c r="C171" s="129" t="str">
        <f t="shared" si="78"/>
        <v/>
      </c>
      <c r="D171" s="130"/>
      <c r="E171" s="131"/>
      <c r="F171" s="129" t="str">
        <f t="shared" si="79"/>
        <v/>
      </c>
      <c r="G171" s="130"/>
      <c r="H171" s="131"/>
      <c r="I171" s="132" t="e">
        <f t="shared" si="80"/>
        <v>#VALUE!</v>
      </c>
      <c r="J171" s="133"/>
      <c r="K171" s="134" t="str">
        <f t="shared" si="92"/>
        <v/>
      </c>
      <c r="L171" s="135"/>
      <c r="M171" s="134" t="str">
        <f t="shared" si="93"/>
        <v/>
      </c>
      <c r="N171" s="135"/>
      <c r="O171" s="136" t="e">
        <f t="shared" si="81"/>
        <v>#VALUE!</v>
      </c>
      <c r="P171" s="136"/>
      <c r="Q171" s="136" t="e">
        <f t="shared" si="82"/>
        <v>#VALUE!</v>
      </c>
      <c r="R171" s="136"/>
      <c r="S171" s="137" t="e">
        <f t="shared" si="83"/>
        <v>#VALUE!</v>
      </c>
      <c r="T171" s="86"/>
      <c r="U171" s="58"/>
      <c r="V171" s="59"/>
      <c r="W171" s="87"/>
      <c r="X171" s="87"/>
      <c r="Y171" s="87"/>
      <c r="Z171" s="87"/>
      <c r="AA171" s="87"/>
      <c r="AB171" s="87"/>
      <c r="AC171" s="136" t="str">
        <f t="shared" si="108"/>
        <v/>
      </c>
      <c r="AD171" s="136"/>
      <c r="AE171" s="150"/>
      <c r="AF171" s="150"/>
      <c r="AG171" s="150"/>
      <c r="AH171" s="150"/>
      <c r="AI171" s="138" t="e">
        <f t="shared" si="84"/>
        <v>#VALUE!</v>
      </c>
      <c r="AJ171" s="139"/>
      <c r="AK171" s="138" t="e">
        <f t="shared" si="85"/>
        <v>#VALUE!</v>
      </c>
      <c r="AL171" s="139"/>
      <c r="AM171" s="140" t="e">
        <f t="shared" si="86"/>
        <v>#VALUE!</v>
      </c>
      <c r="AN171" s="141"/>
      <c r="AO171" s="142" t="str">
        <f t="shared" si="94"/>
        <v/>
      </c>
      <c r="AP171" s="143"/>
      <c r="AQ171" s="144" t="str">
        <f t="shared" si="95"/>
        <v/>
      </c>
      <c r="AR171" s="145"/>
      <c r="AS171" s="146"/>
      <c r="AT171" s="144" t="e">
        <f t="shared" si="87"/>
        <v>#VALUE!</v>
      </c>
      <c r="AU171" s="145"/>
      <c r="AV171" s="146"/>
      <c r="AW171" s="136" t="e">
        <f t="shared" si="109"/>
        <v>#VALUE!</v>
      </c>
      <c r="AX171" s="136"/>
      <c r="AY171" s="147" t="str">
        <f t="shared" si="96"/>
        <v/>
      </c>
      <c r="AZ171" s="148"/>
      <c r="BA171" s="138" t="e">
        <f t="shared" si="97"/>
        <v>#VALUE!</v>
      </c>
      <c r="BB171" s="139"/>
      <c r="BC171" s="138" t="e">
        <f t="shared" si="88"/>
        <v>#VALUE!</v>
      </c>
      <c r="BD171" s="139"/>
      <c r="BE171" s="149" t="e">
        <f t="shared" si="98"/>
        <v>#VALUE!</v>
      </c>
      <c r="BF171" s="167"/>
      <c r="BG171" s="167"/>
      <c r="BH171" s="142">
        <f t="shared" si="99"/>
        <v>0</v>
      </c>
      <c r="BI171" s="143"/>
      <c r="BJ171" s="144">
        <f t="shared" si="111"/>
        <v>0</v>
      </c>
      <c r="BK171" s="145"/>
      <c r="BL171" s="146"/>
      <c r="BM171" s="144" t="e">
        <f t="shared" si="89"/>
        <v>#DIV/0!</v>
      </c>
      <c r="BN171" s="145"/>
      <c r="BO171" s="146"/>
      <c r="BP171" s="136" t="e">
        <f t="shared" si="101"/>
        <v>#DIV/0!</v>
      </c>
      <c r="BQ171" s="136"/>
      <c r="BR171" s="147">
        <f t="shared" si="102"/>
        <v>0</v>
      </c>
      <c r="BS171" s="148"/>
      <c r="BT171" s="138" t="e">
        <f t="shared" si="110"/>
        <v>#VALUE!</v>
      </c>
      <c r="BU171" s="139"/>
      <c r="BV171" s="138" t="e">
        <f t="shared" si="90"/>
        <v>#VALUE!</v>
      </c>
      <c r="BW171" s="139"/>
      <c r="BX171" s="149" t="e">
        <f t="shared" si="112"/>
        <v>#VALUE!</v>
      </c>
      <c r="BY171" s="167"/>
      <c r="BZ171" s="167"/>
      <c r="CA171" s="167"/>
      <c r="CB171" s="178">
        <f t="shared" si="104"/>
        <v>0</v>
      </c>
      <c r="CC171" s="178">
        <f t="shared" si="105"/>
        <v>0</v>
      </c>
      <c r="CD171" s="178">
        <f t="shared" si="106"/>
        <v>0</v>
      </c>
      <c r="CE171" s="178">
        <f t="shared" si="107"/>
        <v>0</v>
      </c>
      <c r="CF171" s="159"/>
      <c r="CG171" s="167"/>
      <c r="CH171" s="167"/>
      <c r="CI171" s="167"/>
      <c r="CJ171" s="167"/>
      <c r="CK171" s="167"/>
      <c r="CL171" s="167"/>
      <c r="CM171" s="167"/>
      <c r="CN171" s="167"/>
      <c r="CO171" s="167"/>
      <c r="CP171" s="167"/>
      <c r="CQ171" s="167"/>
      <c r="CR171" s="167"/>
      <c r="CS171" s="167"/>
      <c r="CT171" s="167"/>
      <c r="CU171" s="167"/>
      <c r="CV171" s="167"/>
      <c r="CW171" s="167"/>
    </row>
    <row r="172" spans="1:101" ht="18" customHeight="1" x14ac:dyDescent="0.2">
      <c r="A172" s="29"/>
      <c r="B172" s="10"/>
      <c r="C172" s="10"/>
      <c r="D172" s="10"/>
      <c r="E172" s="10"/>
      <c r="F172" s="10"/>
      <c r="G172" s="10"/>
      <c r="H172" s="10"/>
      <c r="I172" s="10"/>
      <c r="J172" s="42"/>
      <c r="K172" s="42"/>
      <c r="L172" s="10"/>
      <c r="M172" s="10"/>
      <c r="N172" s="10"/>
      <c r="O172" s="10"/>
      <c r="P172" s="10"/>
      <c r="Q172" s="10"/>
      <c r="R172" s="10"/>
      <c r="S172" s="10"/>
      <c r="T172" s="12"/>
      <c r="U172" s="13"/>
      <c r="V172" s="13"/>
      <c r="W172" s="13"/>
      <c r="X172" s="13"/>
      <c r="Y172" s="41"/>
      <c r="Z172" s="41"/>
      <c r="AA172" s="41"/>
      <c r="AB172" s="41"/>
      <c r="AC172" s="41"/>
      <c r="AD172" s="13"/>
      <c r="AE172" s="13"/>
      <c r="AF172" s="13"/>
      <c r="AG172" s="13"/>
      <c r="AH172" s="13"/>
      <c r="AI172" s="13"/>
      <c r="AJ172" s="13"/>
      <c r="AK172" s="13"/>
      <c r="AL172" s="181"/>
      <c r="AM172" s="181"/>
      <c r="AN172" s="7"/>
      <c r="AO172" s="181"/>
      <c r="AP172" s="181"/>
      <c r="AQ172" s="181"/>
      <c r="AR172" s="181"/>
      <c r="AS172" s="181"/>
      <c r="AT172" s="181"/>
      <c r="AV172" s="181"/>
      <c r="AW172" s="181"/>
      <c r="AX172" s="181"/>
      <c r="AY172" s="181"/>
      <c r="AZ172" s="181"/>
      <c r="BA172" s="181"/>
      <c r="BH172" s="181"/>
      <c r="BI172" s="181"/>
      <c r="BJ172" s="181"/>
      <c r="BK172" s="181"/>
      <c r="BL172" s="181"/>
      <c r="BM172" s="181"/>
      <c r="BO172" s="181"/>
      <c r="BP172" s="181"/>
      <c r="BQ172" s="181"/>
      <c r="BR172" s="181"/>
      <c r="BS172" s="181"/>
      <c r="BT172" s="181"/>
    </row>
    <row r="173" spans="1:101" s="168" customFormat="1" ht="19.5" customHeight="1" x14ac:dyDescent="0.2">
      <c r="A173" s="48" t="s">
        <v>14</v>
      </c>
      <c r="B173" s="48"/>
      <c r="C173" s="48"/>
      <c r="D173" s="49"/>
      <c r="E173" s="49"/>
      <c r="F173" s="49"/>
      <c r="G173" s="49"/>
      <c r="H173" s="10"/>
      <c r="I173" s="10"/>
      <c r="J173" s="102" t="s">
        <v>17</v>
      </c>
      <c r="K173" s="103"/>
      <c r="L173" s="170"/>
      <c r="M173" s="167"/>
      <c r="N173" s="167"/>
      <c r="O173" s="102" t="s">
        <v>18</v>
      </c>
      <c r="P173" s="104"/>
      <c r="Q173" s="103"/>
      <c r="R173" s="171"/>
      <c r="S173" s="171"/>
      <c r="T173" s="105">
        <f>D139</f>
        <v>0</v>
      </c>
      <c r="U173" s="13"/>
      <c r="V173" s="13"/>
      <c r="W173" s="13"/>
      <c r="X173" s="13"/>
      <c r="Y173" s="41"/>
      <c r="Z173" s="41"/>
      <c r="AA173" s="41"/>
      <c r="AB173" s="13"/>
      <c r="AC173" s="13"/>
      <c r="AD173" s="13"/>
      <c r="AE173" s="13"/>
      <c r="AF173" s="13"/>
      <c r="AG173" s="166"/>
      <c r="AH173" s="166"/>
      <c r="AI173" s="166"/>
      <c r="AJ173" s="13"/>
      <c r="AK173" s="13"/>
      <c r="AL173" s="13"/>
      <c r="AM173" s="166"/>
      <c r="AN173" s="167"/>
      <c r="AO173" s="106" t="s">
        <v>19</v>
      </c>
      <c r="AP173" s="106"/>
      <c r="AQ173" s="107" t="str">
        <f>+CONCATENATE("VALORES DE REFERENCIA","              ",$I$17)</f>
        <v xml:space="preserve">VALORES DE REFERENCIA              </v>
      </c>
      <c r="AR173" s="108"/>
      <c r="AS173" s="109"/>
      <c r="AT173" s="110" t="str">
        <f>+CONCATENATE("VALORES EQUIPO BAJO PRUEBA","             ",$I$17)</f>
        <v xml:space="preserve">VALORES EQUIPO BAJO PRUEBA             </v>
      </c>
      <c r="AU173" s="111"/>
      <c r="AV173" s="112"/>
      <c r="AW173" s="107" t="str">
        <f>+CONCATENATE("ERROR","                                ",$I$17)</f>
        <v xml:space="preserve">ERROR                                </v>
      </c>
      <c r="AX173" s="108"/>
      <c r="AY173" s="107" t="str">
        <f>+CONCATENATE("EMP / TOLERANCIA","                                       ",$I$17)</f>
        <v xml:space="preserve">EMP / TOLERANCIA                                       </v>
      </c>
      <c r="AZ173" s="109"/>
      <c r="BA173" s="107" t="str">
        <f>+CONCATENATE("DESVIACIÓN","             ",$I$17)</f>
        <v xml:space="preserve">DESVIACIÓN             </v>
      </c>
      <c r="BB173" s="109"/>
      <c r="BC173" s="107" t="str">
        <f>+CONCATENATE("DERIVA","         ",$I$17,"/","mes")</f>
        <v>DERIVA         /mes</v>
      </c>
      <c r="BD173" s="109"/>
      <c r="BE173" s="106" t="s">
        <v>20</v>
      </c>
      <c r="BF173" s="167"/>
      <c r="BG173" s="167"/>
      <c r="BH173" s="106" t="s">
        <v>19</v>
      </c>
      <c r="BI173" s="106"/>
      <c r="BJ173" s="107" t="str">
        <f>+CONCATENATE("VALORES DE REFERENCIA","              ",$I$17)</f>
        <v xml:space="preserve">VALORES DE REFERENCIA              </v>
      </c>
      <c r="BK173" s="108"/>
      <c r="BL173" s="109"/>
      <c r="BM173" s="110" t="str">
        <f>+CONCATENATE("VALORES EQUIPO BAJO PRUEBA","             ",$I$17)</f>
        <v xml:space="preserve">VALORES EQUIPO BAJO PRUEBA             </v>
      </c>
      <c r="BN173" s="111"/>
      <c r="BO173" s="112"/>
      <c r="BP173" s="107" t="str">
        <f>+CONCATENATE("ERROR","                                ",$I$17)</f>
        <v xml:space="preserve">ERROR                                </v>
      </c>
      <c r="BQ173" s="108"/>
      <c r="BR173" s="51" t="str">
        <f>+CONCATENATE("EMP / TOLERANCIA","                                       ",$I$17)</f>
        <v xml:space="preserve">EMP / TOLERANCIA                                       </v>
      </c>
      <c r="BS173" s="51"/>
      <c r="BT173" s="107" t="str">
        <f>+CONCATENATE("DESVIACIÓN","             ",$I$17)</f>
        <v xml:space="preserve">DESVIACIÓN             </v>
      </c>
      <c r="BU173" s="109"/>
      <c r="BV173" s="107" t="str">
        <f>+CONCATENATE("DERIVA","         ",$I$17,"/","mes")</f>
        <v>DERIVA         /mes</v>
      </c>
      <c r="BW173" s="109"/>
      <c r="BX173" s="106" t="s">
        <v>20</v>
      </c>
      <c r="BY173" s="167"/>
      <c r="BZ173" s="167"/>
      <c r="CA173" s="167"/>
      <c r="CB173" s="172" t="s">
        <v>21</v>
      </c>
      <c r="CC173" s="173"/>
      <c r="CD173" s="173"/>
      <c r="CE173" s="174"/>
      <c r="CF173" s="159"/>
      <c r="CG173" s="167"/>
      <c r="CH173" s="167"/>
      <c r="CI173" s="167"/>
      <c r="CJ173" s="167"/>
      <c r="CK173" s="167"/>
      <c r="CL173" s="167"/>
      <c r="CM173" s="167"/>
      <c r="CN173" s="167"/>
      <c r="CO173" s="167"/>
      <c r="CP173" s="167"/>
      <c r="CQ173" s="167"/>
      <c r="CR173" s="167"/>
      <c r="CS173" s="167"/>
      <c r="CT173" s="167"/>
      <c r="CU173" s="167"/>
      <c r="CV173" s="167"/>
      <c r="CW173" s="167"/>
    </row>
    <row r="174" spans="1:101" s="168" customFormat="1" ht="19.5" customHeight="1" x14ac:dyDescent="0.2">
      <c r="A174" s="98"/>
      <c r="B174" s="98"/>
      <c r="C174" s="98"/>
      <c r="D174" s="98"/>
      <c r="E174" s="151"/>
      <c r="F174" s="151"/>
      <c r="G174" s="151"/>
      <c r="H174" s="151"/>
      <c r="I174" s="151"/>
      <c r="J174" s="151"/>
      <c r="K174" s="98"/>
      <c r="L174" s="98"/>
      <c r="M174" s="151"/>
      <c r="N174" s="151"/>
      <c r="O174" s="151"/>
      <c r="P174" s="151"/>
      <c r="Q174" s="151"/>
      <c r="R174" s="151"/>
      <c r="S174" s="151"/>
      <c r="T174" s="115">
        <f>D173</f>
        <v>0</v>
      </c>
      <c r="U174" s="101"/>
      <c r="V174" s="101"/>
      <c r="W174" s="101"/>
      <c r="X174" s="101"/>
      <c r="Y174" s="195"/>
      <c r="Z174" s="195"/>
      <c r="AA174" s="195"/>
      <c r="AB174" s="101"/>
      <c r="AC174" s="101"/>
      <c r="AD174" s="101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16"/>
      <c r="AO174" s="106"/>
      <c r="AP174" s="106"/>
      <c r="AQ174" s="117"/>
      <c r="AR174" s="118"/>
      <c r="AS174" s="119"/>
      <c r="AT174" s="152" t="s">
        <v>22</v>
      </c>
      <c r="AU174" s="153" t="e">
        <f>((COUNT(W176:Y205)*SUM(CB176:CB205))-((SUM(W176:Y205)*(SUM(Z176:AB205)))))/((COUNT(W176:Y205)*SUM(CC176:CC205)-(SUM(W176:Y205)^2)))</f>
        <v>#DIV/0!</v>
      </c>
      <c r="AV174" s="154"/>
      <c r="AW174" s="117"/>
      <c r="AX174" s="118"/>
      <c r="AY174" s="117"/>
      <c r="AZ174" s="119"/>
      <c r="BA174" s="117"/>
      <c r="BB174" s="119"/>
      <c r="BC174" s="117"/>
      <c r="BD174" s="119"/>
      <c r="BE174" s="106"/>
      <c r="BF174" s="167"/>
      <c r="BG174" s="167"/>
      <c r="BH174" s="106"/>
      <c r="BI174" s="106"/>
      <c r="BJ174" s="117"/>
      <c r="BK174" s="118"/>
      <c r="BL174" s="119"/>
      <c r="BM174" s="152" t="s">
        <v>22</v>
      </c>
      <c r="BN174" s="153" t="e">
        <f>((COUNT(C142:C171)*SUM(CD176:CD205))-((SUM(C142:E171)*(SUM(F142:H171)))))/((COUNT(C142:C171)*SUM(CE176:CE205)-(SUM(C142:E170)^2)))</f>
        <v>#DIV/0!</v>
      </c>
      <c r="BO174" s="154"/>
      <c r="BP174" s="117"/>
      <c r="BQ174" s="118"/>
      <c r="BR174" s="51"/>
      <c r="BS174" s="51"/>
      <c r="BT174" s="117"/>
      <c r="BU174" s="119"/>
      <c r="BV174" s="117"/>
      <c r="BW174" s="119"/>
      <c r="BX174" s="106"/>
      <c r="BY174" s="167"/>
      <c r="BZ174" s="167"/>
      <c r="CA174" s="167"/>
      <c r="CB174" s="175">
        <f>D173</f>
        <v>0</v>
      </c>
      <c r="CC174" s="176"/>
      <c r="CD174" s="175">
        <f>D139</f>
        <v>0</v>
      </c>
      <c r="CE174" s="176"/>
      <c r="CF174" s="159"/>
      <c r="CG174" s="167"/>
      <c r="CH174" s="167"/>
      <c r="CI174" s="167"/>
      <c r="CJ174" s="167"/>
      <c r="CK174" s="167"/>
      <c r="CL174" s="167"/>
      <c r="CM174" s="167"/>
      <c r="CN174" s="167"/>
      <c r="CO174" s="167"/>
      <c r="CP174" s="167"/>
      <c r="CQ174" s="167"/>
      <c r="CR174" s="167"/>
      <c r="CS174" s="167"/>
      <c r="CT174" s="167"/>
      <c r="CU174" s="167"/>
      <c r="CV174" s="167"/>
      <c r="CW174" s="167"/>
    </row>
    <row r="175" spans="1:101" s="168" customFormat="1" ht="59.25" customHeight="1" x14ac:dyDescent="0.2">
      <c r="A175" s="50" t="str">
        <f>+CONCATENATE("PUNTO DE CALIBRACIÓN
",$I$17)</f>
        <v xml:space="preserve">PUNTO DE CALIBRACIÓN
</v>
      </c>
      <c r="B175" s="50"/>
      <c r="C175" s="51" t="str">
        <f>+CONCATENATE("VALORES DE REFERENCIA","            ",$I$17)</f>
        <v xml:space="preserve">VALORES DE REFERENCIA            </v>
      </c>
      <c r="D175" s="51"/>
      <c r="E175" s="51"/>
      <c r="F175" s="51" t="str">
        <f>+CONCATENATE("VALORES EQUIPO BAJO PRUEBA","                 ",$I$17)</f>
        <v xml:space="preserve">VALORES EQUIPO BAJO PRUEBA                 </v>
      </c>
      <c r="G175" s="51"/>
      <c r="H175" s="51"/>
      <c r="I175" s="51" t="str">
        <f>+CONCATENATE("ERROR","                   ",$I$17)</f>
        <v xml:space="preserve">ERROR                   </v>
      </c>
      <c r="J175" s="51"/>
      <c r="K175" s="51" t="str">
        <f>+CONCATENATE("INCERTIDUMBRE","                     ",$I$17)</f>
        <v xml:space="preserve">INCERTIDUMBRE                     </v>
      </c>
      <c r="L175" s="51"/>
      <c r="M175" s="51" t="str">
        <f>+CONCATENATE("EMP / TOLERANCIA",$I$17)</f>
        <v>EMP / TOLERANCIA</v>
      </c>
      <c r="N175" s="51"/>
      <c r="O175" s="51" t="str">
        <f>+CONCATENATE("DESVIACIÓN","                   ",$I$17)</f>
        <v xml:space="preserve">DESVIACIÓN                   </v>
      </c>
      <c r="P175" s="51"/>
      <c r="Q175" s="51" t="str">
        <f>+CONCATENATE("DERIVA","                  ",$I$17,"/","mes")</f>
        <v>DERIVA                  /mes</v>
      </c>
      <c r="R175" s="51"/>
      <c r="S175" s="52" t="s">
        <v>15</v>
      </c>
      <c r="T175" s="53">
        <f>COUNTIF(AG176:AH206,"&gt;0")</f>
        <v>0</v>
      </c>
      <c r="U175" s="50" t="str">
        <f>+CONCATENATE("PUNTO DE CALIBRACIÓN
",$I$17)</f>
        <v xml:space="preserve">PUNTO DE CALIBRACIÓN
</v>
      </c>
      <c r="V175" s="50"/>
      <c r="W175" s="51" t="str">
        <f>+CONCATENATE("VALORES DE REFERENCIA","            ",$I$17)</f>
        <v xml:space="preserve">VALORES DE REFERENCIA            </v>
      </c>
      <c r="X175" s="51"/>
      <c r="Y175" s="51"/>
      <c r="Z175" s="51" t="str">
        <f>+CONCATENATE("VALORES EQUIPO BAJO PRUEBA","                 ",$I$17)</f>
        <v xml:space="preserve">VALORES EQUIPO BAJO PRUEBA                 </v>
      </c>
      <c r="AA175" s="51"/>
      <c r="AB175" s="51"/>
      <c r="AC175" s="51" t="str">
        <f>+CONCATENATE("ERROR","                   ",$I$17)</f>
        <v xml:space="preserve">ERROR                   </v>
      </c>
      <c r="AD175" s="51"/>
      <c r="AE175" s="51" t="str">
        <f>+CONCATENATE("INCERTIDUMBRE","                     ",$I$17)</f>
        <v xml:space="preserve">INCERTIDUMBRE                     </v>
      </c>
      <c r="AF175" s="51"/>
      <c r="AG175" s="51" t="str">
        <f>+CONCATENATE("EMP / TOLERANCIA",$I$17)</f>
        <v>EMP / TOLERANCIA</v>
      </c>
      <c r="AH175" s="51"/>
      <c r="AI175" s="51" t="str">
        <f>+CONCATENATE("DESVIACIÓN","                   ",$I$17)</f>
        <v xml:space="preserve">DESVIACIÓN                   </v>
      </c>
      <c r="AJ175" s="51"/>
      <c r="AK175" s="51" t="str">
        <f>+CONCATENATE("DERIVA","                  ",$I$17,"/","mes")</f>
        <v>DERIVA                  /mes</v>
      </c>
      <c r="AL175" s="51"/>
      <c r="AM175" s="52" t="s">
        <v>15</v>
      </c>
      <c r="AN175" s="123"/>
      <c r="AO175" s="106"/>
      <c r="AP175" s="106"/>
      <c r="AQ175" s="124"/>
      <c r="AR175" s="125"/>
      <c r="AS175" s="126"/>
      <c r="AT175" s="152" t="s">
        <v>23</v>
      </c>
      <c r="AU175" s="153" t="e">
        <f>(SUM(Z176:AB205)-AU174*SUM(W176:Y205))/(COUNT(W176:Y205))</f>
        <v>#DIV/0!</v>
      </c>
      <c r="AV175" s="154"/>
      <c r="AW175" s="124"/>
      <c r="AX175" s="125"/>
      <c r="AY175" s="124"/>
      <c r="AZ175" s="126"/>
      <c r="BA175" s="124"/>
      <c r="BB175" s="126"/>
      <c r="BC175" s="124"/>
      <c r="BD175" s="126"/>
      <c r="BE175" s="106"/>
      <c r="BF175" s="167"/>
      <c r="BG175" s="167"/>
      <c r="BH175" s="106"/>
      <c r="BI175" s="106"/>
      <c r="BJ175" s="124"/>
      <c r="BK175" s="125"/>
      <c r="BL175" s="126"/>
      <c r="BM175" s="152" t="s">
        <v>23</v>
      </c>
      <c r="BN175" s="153" t="e">
        <f>(SUM(F142:H171)-BN174*SUM(C142:E171))/(COUNT(C142:E171))</f>
        <v>#DIV/0!</v>
      </c>
      <c r="BO175" s="154"/>
      <c r="BP175" s="124"/>
      <c r="BQ175" s="125"/>
      <c r="BR175" s="51"/>
      <c r="BS175" s="51"/>
      <c r="BT175" s="124"/>
      <c r="BU175" s="126"/>
      <c r="BV175" s="124"/>
      <c r="BW175" s="126"/>
      <c r="BX175" s="106"/>
      <c r="BY175" s="167"/>
      <c r="BZ175" s="167"/>
      <c r="CA175" s="167"/>
      <c r="CB175" s="177" t="s">
        <v>24</v>
      </c>
      <c r="CC175" s="177" t="s">
        <v>25</v>
      </c>
      <c r="CD175" s="177" t="s">
        <v>24</v>
      </c>
      <c r="CE175" s="177" t="s">
        <v>25</v>
      </c>
      <c r="CF175" s="159"/>
      <c r="CG175" s="167"/>
      <c r="CH175" s="167"/>
      <c r="CI175" s="167"/>
      <c r="CJ175" s="167"/>
      <c r="CK175" s="167"/>
      <c r="CL175" s="167"/>
      <c r="CM175" s="167"/>
      <c r="CN175" s="167"/>
      <c r="CO175" s="167"/>
      <c r="CP175" s="167"/>
      <c r="CQ175" s="167"/>
      <c r="CR175" s="167"/>
      <c r="CS175" s="167"/>
      <c r="CT175" s="167"/>
      <c r="CU175" s="167"/>
      <c r="CV175" s="167"/>
      <c r="CW175" s="167"/>
    </row>
    <row r="176" spans="1:101" s="168" customFormat="1" ht="18" customHeight="1" x14ac:dyDescent="0.2">
      <c r="A176" s="127" t="str">
        <f>IF(ISBLANK(U176),"",IF(AND($R$173=$D$173,$L$173=$T$6),AO176,U176))</f>
        <v/>
      </c>
      <c r="B176" s="128"/>
      <c r="C176" s="129" t="str">
        <f t="shared" ref="C176:C205" si="113">IF(ISBLANK(W176),"",IF(AND($R$173=$D$173,$L$173=$T$6),AQ176,W176))</f>
        <v/>
      </c>
      <c r="D176" s="130"/>
      <c r="E176" s="131"/>
      <c r="F176" s="129" t="str">
        <f t="shared" ref="F176:F205" si="114">IF(ISBLANK(Z176),"",IF(AND($R$173=$D$173,$L$173=$T$6),AT176,Z176))</f>
        <v/>
      </c>
      <c r="G176" s="130"/>
      <c r="H176" s="131"/>
      <c r="I176" s="132" t="e">
        <f t="shared" ref="I176:I205" si="115">IF(AND($R$173=$D$173,$L$173=$T$6),AW176,AC176)</f>
        <v>#VALUE!</v>
      </c>
      <c r="J176" s="133"/>
      <c r="K176" s="134" t="str">
        <f>IF(ISBLANK(W176),"",AE176)</f>
        <v/>
      </c>
      <c r="L176" s="135"/>
      <c r="M176" s="134" t="str">
        <f>IF(ISBLANK(AG176),"",AG176)</f>
        <v/>
      </c>
      <c r="N176" s="135"/>
      <c r="O176" s="136" t="e">
        <f t="shared" ref="O176:O205" si="116">IF(AND($L$173=$T$6,$R$173=$D$173),BA176,IF(AND($L$173=$T$6,$R$173=$D$139),BT176,AI176))</f>
        <v>#VALUE!</v>
      </c>
      <c r="P176" s="136"/>
      <c r="Q176" s="136" t="e">
        <f t="shared" ref="Q176:Q205" si="117">IF(AND($L$173=$T$6,$R$173=$D$173),BC176,IF(AND($L$173=$T$6,$R$173=$D$139),BV176,AK176))</f>
        <v>#VALUE!</v>
      </c>
      <c r="R176" s="136"/>
      <c r="S176" s="137" t="e">
        <f t="shared" ref="S176:S205" si="118">IF(AND($L$173=$T$6,$R$173=$D$173),BE176,IF(AND($L$173=$T$6,$R$173=$D$139),BX176,AM176))</f>
        <v>#VALUE!</v>
      </c>
      <c r="T176" s="72"/>
      <c r="U176" s="58"/>
      <c r="V176" s="59"/>
      <c r="W176" s="60"/>
      <c r="X176" s="61"/>
      <c r="Y176" s="62"/>
      <c r="Z176" s="60"/>
      <c r="AA176" s="61"/>
      <c r="AB176" s="62"/>
      <c r="AC176" s="136" t="str">
        <f>IF(OR(ISBLANK(W176),ISBLANK(Z176)),"",(Z176-W176))</f>
        <v/>
      </c>
      <c r="AD176" s="136"/>
      <c r="AE176" s="65"/>
      <c r="AF176" s="66"/>
      <c r="AG176" s="65"/>
      <c r="AH176" s="66"/>
      <c r="AI176" s="138" t="e">
        <f t="shared" ref="AI176:AI205" si="119">ABS(AC176-I142)</f>
        <v>#VALUE!</v>
      </c>
      <c r="AJ176" s="139"/>
      <c r="AK176" s="138" t="e">
        <f t="shared" ref="AK176:AK205" si="120">AI176/(YEARFRAC($D$173,$D$139,"3")*12)</f>
        <v>#VALUE!</v>
      </c>
      <c r="AL176" s="139"/>
      <c r="AM176" s="140" t="e">
        <f t="shared" ref="AM176:AM205" si="121">AG176/AK176</f>
        <v>#VALUE!</v>
      </c>
      <c r="AN176" s="141"/>
      <c r="AO176" s="142" t="str">
        <f>A142</f>
        <v/>
      </c>
      <c r="AP176" s="143"/>
      <c r="AQ176" s="144" t="str">
        <f>C142</f>
        <v/>
      </c>
      <c r="AR176" s="145"/>
      <c r="AS176" s="146"/>
      <c r="AT176" s="144" t="e">
        <f t="shared" ref="AT176:AT205" si="122">AQ176*$AU$174+$AU$175</f>
        <v>#VALUE!</v>
      </c>
      <c r="AU176" s="145"/>
      <c r="AV176" s="146"/>
      <c r="AW176" s="136" t="e">
        <f>IF(OR(ISBLANK(C142),ISBLANK(F142)),"",(AT176-AQ176))</f>
        <v>#VALUE!</v>
      </c>
      <c r="AX176" s="136"/>
      <c r="AY176" s="147" t="str">
        <f>M142</f>
        <v/>
      </c>
      <c r="AZ176" s="148"/>
      <c r="BA176" s="138" t="e">
        <f>ABS(AW176-I142)</f>
        <v>#VALUE!</v>
      </c>
      <c r="BB176" s="139"/>
      <c r="BC176" s="138" t="e">
        <f t="shared" ref="BC176:BC205" si="123">BA176/(YEARFRAC($D$173,$D$139,"3")*12)</f>
        <v>#VALUE!</v>
      </c>
      <c r="BD176" s="139"/>
      <c r="BE176" s="149" t="e">
        <f>AY176/BC176</f>
        <v>#VALUE!</v>
      </c>
      <c r="BF176" s="167"/>
      <c r="BG176" s="167"/>
      <c r="BH176" s="142">
        <f>U176</f>
        <v>0</v>
      </c>
      <c r="BI176" s="143"/>
      <c r="BJ176" s="144">
        <f>W176</f>
        <v>0</v>
      </c>
      <c r="BK176" s="145"/>
      <c r="BL176" s="146"/>
      <c r="BM176" s="144" t="e">
        <f t="shared" ref="BM176:BM205" si="124">BJ176*$BN$174+$BN$175</f>
        <v>#DIV/0!</v>
      </c>
      <c r="BN176" s="145"/>
      <c r="BO176" s="146"/>
      <c r="BP176" s="136" t="e">
        <f>IF(OR(ISBLANK(BJ176),ISBLANK(BM176)),"",(BM176-BJ176))</f>
        <v>#DIV/0!</v>
      </c>
      <c r="BQ176" s="136"/>
      <c r="BR176" s="147">
        <f>AG176</f>
        <v>0</v>
      </c>
      <c r="BS176" s="148"/>
      <c r="BT176" s="138" t="e">
        <f>ABS(AC176-BP176)</f>
        <v>#VALUE!</v>
      </c>
      <c r="BU176" s="139"/>
      <c r="BV176" s="138" t="e">
        <f t="shared" ref="BV176:BV205" si="125">BT176/(YEARFRAC($D$173,$D$139,"3")*12)</f>
        <v>#VALUE!</v>
      </c>
      <c r="BW176" s="139"/>
      <c r="BX176" s="149" t="e">
        <f>BR176/BV176</f>
        <v>#VALUE!</v>
      </c>
      <c r="BY176" s="167"/>
      <c r="BZ176" s="167"/>
      <c r="CA176" s="167"/>
      <c r="CB176" s="178">
        <f>IF(OR(ISBLANK(W176),ISBLANK(Z176)),0,W176*Z176)</f>
        <v>0</v>
      </c>
      <c r="CC176" s="178">
        <f>IF(ISBLANK(W176),0,W176^2)</f>
        <v>0</v>
      </c>
      <c r="CD176" s="178">
        <f>IF(OR(C142="",F142=""),0,C142*F142)</f>
        <v>0</v>
      </c>
      <c r="CE176" s="178">
        <f>IF(W176="",0,C142^2)</f>
        <v>0</v>
      </c>
      <c r="CF176" s="159"/>
      <c r="CG176" s="167"/>
      <c r="CH176" s="167"/>
      <c r="CI176" s="167"/>
      <c r="CJ176" s="167"/>
      <c r="CK176" s="167"/>
      <c r="CL176" s="167"/>
      <c r="CM176" s="167"/>
      <c r="CN176" s="167"/>
      <c r="CO176" s="167"/>
      <c r="CP176" s="167"/>
      <c r="CQ176" s="167"/>
      <c r="CR176" s="167"/>
      <c r="CS176" s="167"/>
      <c r="CT176" s="167"/>
      <c r="CU176" s="167"/>
      <c r="CV176" s="167"/>
      <c r="CW176" s="167"/>
    </row>
    <row r="177" spans="1:101" s="168" customFormat="1" ht="18" customHeight="1" x14ac:dyDescent="0.2">
      <c r="A177" s="127" t="str">
        <f t="shared" ref="A177:A205" si="126">IF(ISBLANK(U177),A176,IF(AND($R$173=$D$173,$L$173=$T$6),AO177,U177))</f>
        <v/>
      </c>
      <c r="B177" s="128"/>
      <c r="C177" s="129" t="str">
        <f t="shared" si="113"/>
        <v/>
      </c>
      <c r="D177" s="130"/>
      <c r="E177" s="131"/>
      <c r="F177" s="129" t="str">
        <f t="shared" si="114"/>
        <v/>
      </c>
      <c r="G177" s="130"/>
      <c r="H177" s="131"/>
      <c r="I177" s="132" t="e">
        <f t="shared" si="115"/>
        <v>#VALUE!</v>
      </c>
      <c r="J177" s="133"/>
      <c r="K177" s="134" t="str">
        <f t="shared" ref="K177:K205" si="127">IF(ISBLANK(W177),"",AE177)</f>
        <v/>
      </c>
      <c r="L177" s="135"/>
      <c r="M177" s="134" t="str">
        <f t="shared" ref="M177:M205" si="128">IF(ISBLANK(AG177),"",AG177)</f>
        <v/>
      </c>
      <c r="N177" s="135"/>
      <c r="O177" s="136" t="e">
        <f t="shared" si="116"/>
        <v>#VALUE!</v>
      </c>
      <c r="P177" s="136"/>
      <c r="Q177" s="136" t="e">
        <f t="shared" si="117"/>
        <v>#VALUE!</v>
      </c>
      <c r="R177" s="136"/>
      <c r="S177" s="137" t="e">
        <f t="shared" si="118"/>
        <v>#VALUE!</v>
      </c>
      <c r="T177" s="86"/>
      <c r="U177" s="58"/>
      <c r="V177" s="59"/>
      <c r="W177" s="60"/>
      <c r="X177" s="61"/>
      <c r="Y177" s="62"/>
      <c r="Z177" s="60"/>
      <c r="AA177" s="61"/>
      <c r="AB177" s="62"/>
      <c r="AC177" s="136" t="str">
        <f>IF(OR(ISBLANK(W177),ISBLANK(Z177)),AC176,(Z177-W177))</f>
        <v/>
      </c>
      <c r="AD177" s="136"/>
      <c r="AE177" s="65"/>
      <c r="AF177" s="66"/>
      <c r="AG177" s="65"/>
      <c r="AH177" s="66"/>
      <c r="AI177" s="138" t="e">
        <f t="shared" si="119"/>
        <v>#VALUE!</v>
      </c>
      <c r="AJ177" s="139"/>
      <c r="AK177" s="138" t="e">
        <f t="shared" si="120"/>
        <v>#VALUE!</v>
      </c>
      <c r="AL177" s="139"/>
      <c r="AM177" s="140" t="e">
        <f t="shared" si="121"/>
        <v>#VALUE!</v>
      </c>
      <c r="AN177" s="141"/>
      <c r="AO177" s="142" t="str">
        <f t="shared" ref="AO177:AO205" si="129">A143</f>
        <v/>
      </c>
      <c r="AP177" s="143"/>
      <c r="AQ177" s="144" t="str">
        <f t="shared" ref="AQ177:AQ205" si="130">C143</f>
        <v/>
      </c>
      <c r="AR177" s="145"/>
      <c r="AS177" s="146"/>
      <c r="AT177" s="144" t="e">
        <f t="shared" si="122"/>
        <v>#VALUE!</v>
      </c>
      <c r="AU177" s="145"/>
      <c r="AV177" s="146"/>
      <c r="AW177" s="136" t="e">
        <f>IF(OR(ISBLANK(C143),ISBLANK(F143)),AW176,(AT177-AQ177))</f>
        <v>#VALUE!</v>
      </c>
      <c r="AX177" s="136"/>
      <c r="AY177" s="147" t="str">
        <f t="shared" ref="AY177:AY205" si="131">M143</f>
        <v/>
      </c>
      <c r="AZ177" s="148"/>
      <c r="BA177" s="138" t="e">
        <f t="shared" ref="BA177:BA205" si="132">ABS(AW177-I143)</f>
        <v>#VALUE!</v>
      </c>
      <c r="BB177" s="139"/>
      <c r="BC177" s="138" t="e">
        <f t="shared" si="123"/>
        <v>#VALUE!</v>
      </c>
      <c r="BD177" s="139"/>
      <c r="BE177" s="149" t="e">
        <f t="shared" ref="BE177:BE205" si="133">AY177/BC177</f>
        <v>#VALUE!</v>
      </c>
      <c r="BF177" s="167"/>
      <c r="BG177" s="167"/>
      <c r="BH177" s="142">
        <f t="shared" ref="BH177:BH205" si="134">U177</f>
        <v>0</v>
      </c>
      <c r="BI177" s="143"/>
      <c r="BJ177" s="144">
        <f t="shared" ref="BJ177" si="135">W177</f>
        <v>0</v>
      </c>
      <c r="BK177" s="145"/>
      <c r="BL177" s="146"/>
      <c r="BM177" s="144" t="e">
        <f t="shared" si="124"/>
        <v>#DIV/0!</v>
      </c>
      <c r="BN177" s="145"/>
      <c r="BO177" s="146"/>
      <c r="BP177" s="136" t="e">
        <f t="shared" ref="BP177:BP205" si="136">IF(OR(ISBLANK(BJ177),ISBLANK(BM177)),"",(BM177-BJ177))</f>
        <v>#DIV/0!</v>
      </c>
      <c r="BQ177" s="136"/>
      <c r="BR177" s="147">
        <f t="shared" ref="BR177:BR205" si="137">AG177</f>
        <v>0</v>
      </c>
      <c r="BS177" s="148"/>
      <c r="BT177" s="138" t="e">
        <f>ABS(AC177-BP177)</f>
        <v>#VALUE!</v>
      </c>
      <c r="BU177" s="139"/>
      <c r="BV177" s="138" t="e">
        <f t="shared" si="125"/>
        <v>#VALUE!</v>
      </c>
      <c r="BW177" s="139"/>
      <c r="BX177" s="149" t="e">
        <f t="shared" ref="BX177:BX186" si="138">BR177/BV177</f>
        <v>#VALUE!</v>
      </c>
      <c r="BY177" s="167"/>
      <c r="BZ177" s="167"/>
      <c r="CA177" s="167"/>
      <c r="CB177" s="178">
        <f t="shared" ref="CB177:CB205" si="139">IF(OR(ISBLANK(W177),ISBLANK(Z177)),0,W177*Z177)</f>
        <v>0</v>
      </c>
      <c r="CC177" s="178">
        <f t="shared" ref="CC177:CC205" si="140">IF(ISBLANK(W177),0,W177^2)</f>
        <v>0</v>
      </c>
      <c r="CD177" s="178">
        <f t="shared" ref="CD177:CD205" si="141">IF(OR(C143="",F143=""),0,C143*F143)</f>
        <v>0</v>
      </c>
      <c r="CE177" s="178">
        <f t="shared" ref="CE177:CE205" si="142">IF(W177="",0,C143^2)</f>
        <v>0</v>
      </c>
      <c r="CF177" s="159"/>
      <c r="CG177" s="167"/>
      <c r="CH177" s="167"/>
      <c r="CI177" s="167"/>
      <c r="CJ177" s="167"/>
      <c r="CK177" s="167"/>
      <c r="CL177" s="167"/>
      <c r="CM177" s="167"/>
      <c r="CN177" s="167"/>
      <c r="CO177" s="167"/>
      <c r="CP177" s="167"/>
      <c r="CQ177" s="167"/>
      <c r="CR177" s="167"/>
      <c r="CS177" s="167"/>
      <c r="CT177" s="167"/>
      <c r="CU177" s="167"/>
      <c r="CV177" s="167"/>
      <c r="CW177" s="167"/>
    </row>
    <row r="178" spans="1:101" s="168" customFormat="1" ht="18" customHeight="1" x14ac:dyDescent="0.2">
      <c r="A178" s="127" t="str">
        <f t="shared" si="126"/>
        <v/>
      </c>
      <c r="B178" s="128"/>
      <c r="C178" s="129" t="str">
        <f t="shared" si="113"/>
        <v/>
      </c>
      <c r="D178" s="130"/>
      <c r="E178" s="131"/>
      <c r="F178" s="129" t="str">
        <f t="shared" si="114"/>
        <v/>
      </c>
      <c r="G178" s="130"/>
      <c r="H178" s="131"/>
      <c r="I178" s="132" t="e">
        <f t="shared" si="115"/>
        <v>#VALUE!</v>
      </c>
      <c r="J178" s="133"/>
      <c r="K178" s="134" t="str">
        <f t="shared" si="127"/>
        <v/>
      </c>
      <c r="L178" s="135"/>
      <c r="M178" s="134" t="str">
        <f t="shared" si="128"/>
        <v/>
      </c>
      <c r="N178" s="135"/>
      <c r="O178" s="136" t="e">
        <f t="shared" si="116"/>
        <v>#VALUE!</v>
      </c>
      <c r="P178" s="136"/>
      <c r="Q178" s="136" t="e">
        <f t="shared" si="117"/>
        <v>#VALUE!</v>
      </c>
      <c r="R178" s="136"/>
      <c r="S178" s="137" t="e">
        <f t="shared" si="118"/>
        <v>#VALUE!</v>
      </c>
      <c r="T178" s="86"/>
      <c r="U178" s="58"/>
      <c r="V178" s="59"/>
      <c r="W178" s="60"/>
      <c r="X178" s="61"/>
      <c r="Y178" s="62"/>
      <c r="Z178" s="60"/>
      <c r="AA178" s="61"/>
      <c r="AB178" s="62"/>
      <c r="AC178" s="136" t="str">
        <f t="shared" ref="AC178:AC205" si="143">IF(OR(ISBLANK(W178),ISBLANK(Z178)),AC177,(Z178-W178))</f>
        <v/>
      </c>
      <c r="AD178" s="136"/>
      <c r="AE178" s="65"/>
      <c r="AF178" s="66"/>
      <c r="AG178" s="65"/>
      <c r="AH178" s="66"/>
      <c r="AI178" s="138" t="e">
        <f t="shared" si="119"/>
        <v>#VALUE!</v>
      </c>
      <c r="AJ178" s="139"/>
      <c r="AK178" s="138" t="e">
        <f t="shared" si="120"/>
        <v>#VALUE!</v>
      </c>
      <c r="AL178" s="139"/>
      <c r="AM178" s="140" t="e">
        <f t="shared" si="121"/>
        <v>#VALUE!</v>
      </c>
      <c r="AN178" s="141"/>
      <c r="AO178" s="142" t="str">
        <f t="shared" si="129"/>
        <v/>
      </c>
      <c r="AP178" s="143"/>
      <c r="AQ178" s="144" t="str">
        <f t="shared" si="130"/>
        <v/>
      </c>
      <c r="AR178" s="145"/>
      <c r="AS178" s="146"/>
      <c r="AT178" s="144" t="e">
        <f t="shared" si="122"/>
        <v>#VALUE!</v>
      </c>
      <c r="AU178" s="145"/>
      <c r="AV178" s="146"/>
      <c r="AW178" s="136" t="e">
        <f t="shared" ref="AW178:AW205" si="144">IF(OR(ISBLANK(C144),ISBLANK(F144)),AW177,(AT178-AQ178))</f>
        <v>#VALUE!</v>
      </c>
      <c r="AX178" s="136"/>
      <c r="AY178" s="147" t="str">
        <f t="shared" si="131"/>
        <v/>
      </c>
      <c r="AZ178" s="148"/>
      <c r="BA178" s="138" t="e">
        <f t="shared" si="132"/>
        <v>#VALUE!</v>
      </c>
      <c r="BB178" s="139"/>
      <c r="BC178" s="138" t="e">
        <f t="shared" si="123"/>
        <v>#VALUE!</v>
      </c>
      <c r="BD178" s="139"/>
      <c r="BE178" s="149" t="e">
        <f t="shared" si="133"/>
        <v>#VALUE!</v>
      </c>
      <c r="BF178" s="167"/>
      <c r="BG178" s="167"/>
      <c r="BH178" s="142">
        <f t="shared" si="134"/>
        <v>0</v>
      </c>
      <c r="BI178" s="143"/>
      <c r="BJ178" s="144">
        <f>W178</f>
        <v>0</v>
      </c>
      <c r="BK178" s="145"/>
      <c r="BL178" s="146"/>
      <c r="BM178" s="144" t="e">
        <f t="shared" si="124"/>
        <v>#DIV/0!</v>
      </c>
      <c r="BN178" s="145"/>
      <c r="BO178" s="146"/>
      <c r="BP178" s="136" t="e">
        <f t="shared" si="136"/>
        <v>#DIV/0!</v>
      </c>
      <c r="BQ178" s="136"/>
      <c r="BR178" s="147">
        <f t="shared" si="137"/>
        <v>0</v>
      </c>
      <c r="BS178" s="148"/>
      <c r="BT178" s="138" t="e">
        <f t="shared" ref="BT178:BT205" si="145">ABS(AC178-BP178)</f>
        <v>#VALUE!</v>
      </c>
      <c r="BU178" s="139"/>
      <c r="BV178" s="138" t="e">
        <f t="shared" si="125"/>
        <v>#VALUE!</v>
      </c>
      <c r="BW178" s="139"/>
      <c r="BX178" s="149" t="e">
        <f t="shared" si="138"/>
        <v>#VALUE!</v>
      </c>
      <c r="BY178" s="167"/>
      <c r="BZ178" s="167"/>
      <c r="CA178" s="167"/>
      <c r="CB178" s="178">
        <f t="shared" si="139"/>
        <v>0</v>
      </c>
      <c r="CC178" s="178">
        <f t="shared" si="140"/>
        <v>0</v>
      </c>
      <c r="CD178" s="178">
        <f t="shared" si="141"/>
        <v>0</v>
      </c>
      <c r="CE178" s="178">
        <f t="shared" si="142"/>
        <v>0</v>
      </c>
      <c r="CF178" s="159"/>
      <c r="CG178" s="167"/>
      <c r="CH178" s="167"/>
      <c r="CI178" s="167"/>
      <c r="CJ178" s="167"/>
      <c r="CK178" s="167"/>
      <c r="CL178" s="167"/>
      <c r="CM178" s="167"/>
      <c r="CN178" s="167"/>
      <c r="CO178" s="167"/>
      <c r="CP178" s="167"/>
      <c r="CQ178" s="167"/>
      <c r="CR178" s="167"/>
      <c r="CS178" s="167"/>
      <c r="CT178" s="167"/>
      <c r="CU178" s="167"/>
      <c r="CV178" s="167"/>
      <c r="CW178" s="167"/>
    </row>
    <row r="179" spans="1:101" s="168" customFormat="1" ht="18" customHeight="1" x14ac:dyDescent="0.2">
      <c r="A179" s="127" t="str">
        <f t="shared" si="126"/>
        <v/>
      </c>
      <c r="B179" s="128"/>
      <c r="C179" s="129" t="str">
        <f t="shared" si="113"/>
        <v/>
      </c>
      <c r="D179" s="130"/>
      <c r="E179" s="131"/>
      <c r="F179" s="129" t="str">
        <f t="shared" si="114"/>
        <v/>
      </c>
      <c r="G179" s="130"/>
      <c r="H179" s="131"/>
      <c r="I179" s="132" t="e">
        <f t="shared" si="115"/>
        <v>#VALUE!</v>
      </c>
      <c r="J179" s="133"/>
      <c r="K179" s="134" t="str">
        <f t="shared" si="127"/>
        <v/>
      </c>
      <c r="L179" s="135"/>
      <c r="M179" s="134" t="str">
        <f t="shared" si="128"/>
        <v/>
      </c>
      <c r="N179" s="135"/>
      <c r="O179" s="136" t="e">
        <f t="shared" si="116"/>
        <v>#VALUE!</v>
      </c>
      <c r="P179" s="136"/>
      <c r="Q179" s="136" t="e">
        <f t="shared" si="117"/>
        <v>#VALUE!</v>
      </c>
      <c r="R179" s="136"/>
      <c r="S179" s="137" t="e">
        <f t="shared" si="118"/>
        <v>#VALUE!</v>
      </c>
      <c r="T179" s="86"/>
      <c r="U179" s="58"/>
      <c r="V179" s="59"/>
      <c r="W179" s="60"/>
      <c r="X179" s="61"/>
      <c r="Y179" s="62"/>
      <c r="Z179" s="60"/>
      <c r="AA179" s="61"/>
      <c r="AB179" s="62"/>
      <c r="AC179" s="136" t="str">
        <f t="shared" si="143"/>
        <v/>
      </c>
      <c r="AD179" s="136"/>
      <c r="AE179" s="65"/>
      <c r="AF179" s="66"/>
      <c r="AG179" s="65"/>
      <c r="AH179" s="66"/>
      <c r="AI179" s="138" t="e">
        <f t="shared" si="119"/>
        <v>#VALUE!</v>
      </c>
      <c r="AJ179" s="139"/>
      <c r="AK179" s="138" t="e">
        <f t="shared" si="120"/>
        <v>#VALUE!</v>
      </c>
      <c r="AL179" s="139"/>
      <c r="AM179" s="140" t="e">
        <f t="shared" si="121"/>
        <v>#VALUE!</v>
      </c>
      <c r="AN179" s="141"/>
      <c r="AO179" s="142" t="str">
        <f t="shared" si="129"/>
        <v/>
      </c>
      <c r="AP179" s="143"/>
      <c r="AQ179" s="144" t="str">
        <f t="shared" si="130"/>
        <v/>
      </c>
      <c r="AR179" s="145"/>
      <c r="AS179" s="146"/>
      <c r="AT179" s="144" t="e">
        <f t="shared" si="122"/>
        <v>#VALUE!</v>
      </c>
      <c r="AU179" s="145"/>
      <c r="AV179" s="146"/>
      <c r="AW179" s="136" t="e">
        <f t="shared" si="144"/>
        <v>#VALUE!</v>
      </c>
      <c r="AX179" s="136"/>
      <c r="AY179" s="147" t="str">
        <f t="shared" si="131"/>
        <v/>
      </c>
      <c r="AZ179" s="148"/>
      <c r="BA179" s="138" t="e">
        <f t="shared" si="132"/>
        <v>#VALUE!</v>
      </c>
      <c r="BB179" s="139"/>
      <c r="BC179" s="138" t="e">
        <f t="shared" si="123"/>
        <v>#VALUE!</v>
      </c>
      <c r="BD179" s="139"/>
      <c r="BE179" s="149" t="e">
        <f t="shared" si="133"/>
        <v>#VALUE!</v>
      </c>
      <c r="BF179" s="167"/>
      <c r="BG179" s="167"/>
      <c r="BH179" s="142">
        <f t="shared" si="134"/>
        <v>0</v>
      </c>
      <c r="BI179" s="143"/>
      <c r="BJ179" s="144">
        <f t="shared" ref="BJ179:BJ205" si="146">W179</f>
        <v>0</v>
      </c>
      <c r="BK179" s="145"/>
      <c r="BL179" s="146"/>
      <c r="BM179" s="144" t="e">
        <f t="shared" si="124"/>
        <v>#DIV/0!</v>
      </c>
      <c r="BN179" s="145"/>
      <c r="BO179" s="146"/>
      <c r="BP179" s="136" t="e">
        <f t="shared" si="136"/>
        <v>#DIV/0!</v>
      </c>
      <c r="BQ179" s="136"/>
      <c r="BR179" s="147">
        <f t="shared" si="137"/>
        <v>0</v>
      </c>
      <c r="BS179" s="148"/>
      <c r="BT179" s="138" t="e">
        <f t="shared" si="145"/>
        <v>#VALUE!</v>
      </c>
      <c r="BU179" s="139"/>
      <c r="BV179" s="138" t="e">
        <f t="shared" si="125"/>
        <v>#VALUE!</v>
      </c>
      <c r="BW179" s="139"/>
      <c r="BX179" s="149" t="e">
        <f t="shared" si="138"/>
        <v>#VALUE!</v>
      </c>
      <c r="BY179" s="167"/>
      <c r="BZ179" s="167"/>
      <c r="CA179" s="167"/>
      <c r="CB179" s="178">
        <f t="shared" si="139"/>
        <v>0</v>
      </c>
      <c r="CC179" s="178">
        <f t="shared" si="140"/>
        <v>0</v>
      </c>
      <c r="CD179" s="178">
        <f t="shared" si="141"/>
        <v>0</v>
      </c>
      <c r="CE179" s="178">
        <f t="shared" si="142"/>
        <v>0</v>
      </c>
      <c r="CF179" s="159"/>
      <c r="CG179" s="167"/>
      <c r="CH179" s="167"/>
      <c r="CI179" s="167"/>
      <c r="CJ179" s="167"/>
      <c r="CK179" s="167"/>
      <c r="CL179" s="167"/>
      <c r="CM179" s="167"/>
      <c r="CN179" s="167"/>
      <c r="CO179" s="167"/>
      <c r="CP179" s="167"/>
      <c r="CQ179" s="167"/>
      <c r="CR179" s="167"/>
      <c r="CS179" s="167"/>
      <c r="CT179" s="167"/>
      <c r="CU179" s="167"/>
      <c r="CV179" s="167"/>
      <c r="CW179" s="167"/>
    </row>
    <row r="180" spans="1:101" s="168" customFormat="1" ht="18" customHeight="1" x14ac:dyDescent="0.2">
      <c r="A180" s="127" t="str">
        <f t="shared" si="126"/>
        <v/>
      </c>
      <c r="B180" s="128"/>
      <c r="C180" s="129" t="str">
        <f t="shared" si="113"/>
        <v/>
      </c>
      <c r="D180" s="130"/>
      <c r="E180" s="131"/>
      <c r="F180" s="129" t="str">
        <f t="shared" si="114"/>
        <v/>
      </c>
      <c r="G180" s="130"/>
      <c r="H180" s="131"/>
      <c r="I180" s="132" t="e">
        <f t="shared" si="115"/>
        <v>#VALUE!</v>
      </c>
      <c r="J180" s="133"/>
      <c r="K180" s="134" t="str">
        <f t="shared" si="127"/>
        <v/>
      </c>
      <c r="L180" s="135"/>
      <c r="M180" s="134" t="str">
        <f t="shared" si="128"/>
        <v/>
      </c>
      <c r="N180" s="135"/>
      <c r="O180" s="136" t="e">
        <f t="shared" si="116"/>
        <v>#VALUE!</v>
      </c>
      <c r="P180" s="136"/>
      <c r="Q180" s="136" t="e">
        <f t="shared" si="117"/>
        <v>#VALUE!</v>
      </c>
      <c r="R180" s="136"/>
      <c r="S180" s="137" t="e">
        <f t="shared" si="118"/>
        <v>#VALUE!</v>
      </c>
      <c r="T180" s="86"/>
      <c r="U180" s="58"/>
      <c r="V180" s="59"/>
      <c r="W180" s="60"/>
      <c r="X180" s="61"/>
      <c r="Y180" s="62"/>
      <c r="Z180" s="60"/>
      <c r="AA180" s="61"/>
      <c r="AB180" s="62"/>
      <c r="AC180" s="136" t="str">
        <f t="shared" si="143"/>
        <v/>
      </c>
      <c r="AD180" s="136"/>
      <c r="AE180" s="65"/>
      <c r="AF180" s="66"/>
      <c r="AG180" s="65"/>
      <c r="AH180" s="66"/>
      <c r="AI180" s="138" t="e">
        <f t="shared" si="119"/>
        <v>#VALUE!</v>
      </c>
      <c r="AJ180" s="139"/>
      <c r="AK180" s="138" t="e">
        <f t="shared" si="120"/>
        <v>#VALUE!</v>
      </c>
      <c r="AL180" s="139"/>
      <c r="AM180" s="140" t="e">
        <f t="shared" si="121"/>
        <v>#VALUE!</v>
      </c>
      <c r="AN180" s="141"/>
      <c r="AO180" s="142" t="str">
        <f t="shared" si="129"/>
        <v/>
      </c>
      <c r="AP180" s="143"/>
      <c r="AQ180" s="144" t="str">
        <f t="shared" si="130"/>
        <v/>
      </c>
      <c r="AR180" s="145"/>
      <c r="AS180" s="146"/>
      <c r="AT180" s="144" t="e">
        <f t="shared" si="122"/>
        <v>#VALUE!</v>
      </c>
      <c r="AU180" s="145"/>
      <c r="AV180" s="146"/>
      <c r="AW180" s="136" t="e">
        <f t="shared" si="144"/>
        <v>#VALUE!</v>
      </c>
      <c r="AX180" s="136"/>
      <c r="AY180" s="147" t="str">
        <f t="shared" si="131"/>
        <v/>
      </c>
      <c r="AZ180" s="148"/>
      <c r="BA180" s="138" t="e">
        <f t="shared" si="132"/>
        <v>#VALUE!</v>
      </c>
      <c r="BB180" s="139"/>
      <c r="BC180" s="138" t="e">
        <f t="shared" si="123"/>
        <v>#VALUE!</v>
      </c>
      <c r="BD180" s="139"/>
      <c r="BE180" s="149" t="e">
        <f t="shared" si="133"/>
        <v>#VALUE!</v>
      </c>
      <c r="BF180" s="167"/>
      <c r="BG180" s="167"/>
      <c r="BH180" s="142">
        <f t="shared" si="134"/>
        <v>0</v>
      </c>
      <c r="BI180" s="143"/>
      <c r="BJ180" s="144">
        <f t="shared" si="146"/>
        <v>0</v>
      </c>
      <c r="BK180" s="145"/>
      <c r="BL180" s="146"/>
      <c r="BM180" s="144" t="e">
        <f t="shared" si="124"/>
        <v>#DIV/0!</v>
      </c>
      <c r="BN180" s="145"/>
      <c r="BO180" s="146"/>
      <c r="BP180" s="136" t="e">
        <f t="shared" si="136"/>
        <v>#DIV/0!</v>
      </c>
      <c r="BQ180" s="136"/>
      <c r="BR180" s="147">
        <f t="shared" si="137"/>
        <v>0</v>
      </c>
      <c r="BS180" s="148"/>
      <c r="BT180" s="138" t="e">
        <f t="shared" si="145"/>
        <v>#VALUE!</v>
      </c>
      <c r="BU180" s="139"/>
      <c r="BV180" s="138" t="e">
        <f t="shared" si="125"/>
        <v>#VALUE!</v>
      </c>
      <c r="BW180" s="139"/>
      <c r="BX180" s="149" t="e">
        <f t="shared" si="138"/>
        <v>#VALUE!</v>
      </c>
      <c r="BY180" s="167"/>
      <c r="BZ180" s="167"/>
      <c r="CA180" s="167"/>
      <c r="CB180" s="178">
        <f t="shared" si="139"/>
        <v>0</v>
      </c>
      <c r="CC180" s="178">
        <f t="shared" si="140"/>
        <v>0</v>
      </c>
      <c r="CD180" s="178">
        <f t="shared" si="141"/>
        <v>0</v>
      </c>
      <c r="CE180" s="178">
        <f t="shared" si="142"/>
        <v>0</v>
      </c>
      <c r="CF180" s="159"/>
      <c r="CG180" s="167"/>
      <c r="CH180" s="167"/>
      <c r="CI180" s="167"/>
      <c r="CJ180" s="167"/>
      <c r="CK180" s="167"/>
      <c r="CL180" s="167"/>
      <c r="CM180" s="167"/>
      <c r="CN180" s="167"/>
      <c r="CO180" s="167"/>
      <c r="CP180" s="167"/>
      <c r="CQ180" s="167"/>
      <c r="CR180" s="167"/>
      <c r="CS180" s="167"/>
      <c r="CT180" s="167"/>
      <c r="CU180" s="167"/>
      <c r="CV180" s="167"/>
      <c r="CW180" s="167"/>
    </row>
    <row r="181" spans="1:101" s="168" customFormat="1" ht="18" customHeight="1" x14ac:dyDescent="0.2">
      <c r="A181" s="127" t="str">
        <f t="shared" si="126"/>
        <v/>
      </c>
      <c r="B181" s="128"/>
      <c r="C181" s="129" t="str">
        <f t="shared" si="113"/>
        <v/>
      </c>
      <c r="D181" s="130"/>
      <c r="E181" s="131"/>
      <c r="F181" s="129" t="str">
        <f t="shared" si="114"/>
        <v/>
      </c>
      <c r="G181" s="130"/>
      <c r="H181" s="131"/>
      <c r="I181" s="132" t="e">
        <f t="shared" si="115"/>
        <v>#VALUE!</v>
      </c>
      <c r="J181" s="133"/>
      <c r="K181" s="134" t="str">
        <f t="shared" si="127"/>
        <v/>
      </c>
      <c r="L181" s="135"/>
      <c r="M181" s="134" t="str">
        <f t="shared" si="128"/>
        <v/>
      </c>
      <c r="N181" s="135"/>
      <c r="O181" s="136" t="e">
        <f t="shared" si="116"/>
        <v>#VALUE!</v>
      </c>
      <c r="P181" s="136"/>
      <c r="Q181" s="136" t="e">
        <f t="shared" si="117"/>
        <v>#VALUE!</v>
      </c>
      <c r="R181" s="136"/>
      <c r="S181" s="137" t="e">
        <f t="shared" si="118"/>
        <v>#VALUE!</v>
      </c>
      <c r="T181" s="86"/>
      <c r="U181" s="58"/>
      <c r="V181" s="59"/>
      <c r="W181" s="87"/>
      <c r="X181" s="87"/>
      <c r="Y181" s="87"/>
      <c r="Z181" s="87"/>
      <c r="AA181" s="87"/>
      <c r="AB181" s="87"/>
      <c r="AC181" s="136" t="str">
        <f t="shared" si="143"/>
        <v/>
      </c>
      <c r="AD181" s="136"/>
      <c r="AE181" s="65"/>
      <c r="AF181" s="66"/>
      <c r="AG181" s="65"/>
      <c r="AH181" s="66"/>
      <c r="AI181" s="138" t="e">
        <f t="shared" si="119"/>
        <v>#VALUE!</v>
      </c>
      <c r="AJ181" s="139"/>
      <c r="AK181" s="138" t="e">
        <f t="shared" si="120"/>
        <v>#VALUE!</v>
      </c>
      <c r="AL181" s="139"/>
      <c r="AM181" s="140" t="e">
        <f t="shared" si="121"/>
        <v>#VALUE!</v>
      </c>
      <c r="AN181" s="141"/>
      <c r="AO181" s="142" t="str">
        <f t="shared" si="129"/>
        <v/>
      </c>
      <c r="AP181" s="143"/>
      <c r="AQ181" s="144" t="str">
        <f t="shared" si="130"/>
        <v/>
      </c>
      <c r="AR181" s="145"/>
      <c r="AS181" s="146"/>
      <c r="AT181" s="144" t="e">
        <f t="shared" si="122"/>
        <v>#VALUE!</v>
      </c>
      <c r="AU181" s="145"/>
      <c r="AV181" s="146"/>
      <c r="AW181" s="136" t="e">
        <f t="shared" si="144"/>
        <v>#VALUE!</v>
      </c>
      <c r="AX181" s="136"/>
      <c r="AY181" s="147" t="str">
        <f t="shared" si="131"/>
        <v/>
      </c>
      <c r="AZ181" s="148"/>
      <c r="BA181" s="138" t="e">
        <f t="shared" si="132"/>
        <v>#VALUE!</v>
      </c>
      <c r="BB181" s="139"/>
      <c r="BC181" s="138" t="e">
        <f t="shared" si="123"/>
        <v>#VALUE!</v>
      </c>
      <c r="BD181" s="139"/>
      <c r="BE181" s="149" t="e">
        <f t="shared" si="133"/>
        <v>#VALUE!</v>
      </c>
      <c r="BF181" s="167"/>
      <c r="BG181" s="167"/>
      <c r="BH181" s="142">
        <f t="shared" si="134"/>
        <v>0</v>
      </c>
      <c r="BI181" s="143"/>
      <c r="BJ181" s="144">
        <f t="shared" si="146"/>
        <v>0</v>
      </c>
      <c r="BK181" s="145"/>
      <c r="BL181" s="146"/>
      <c r="BM181" s="144" t="e">
        <f t="shared" si="124"/>
        <v>#DIV/0!</v>
      </c>
      <c r="BN181" s="145"/>
      <c r="BO181" s="146"/>
      <c r="BP181" s="136" t="e">
        <f t="shared" si="136"/>
        <v>#DIV/0!</v>
      </c>
      <c r="BQ181" s="136"/>
      <c r="BR181" s="147">
        <f t="shared" si="137"/>
        <v>0</v>
      </c>
      <c r="BS181" s="148"/>
      <c r="BT181" s="138" t="e">
        <f t="shared" si="145"/>
        <v>#VALUE!</v>
      </c>
      <c r="BU181" s="139"/>
      <c r="BV181" s="138" t="e">
        <f t="shared" si="125"/>
        <v>#VALUE!</v>
      </c>
      <c r="BW181" s="139"/>
      <c r="BX181" s="149" t="e">
        <f t="shared" si="138"/>
        <v>#VALUE!</v>
      </c>
      <c r="BY181" s="167"/>
      <c r="BZ181" s="167"/>
      <c r="CA181" s="167"/>
      <c r="CB181" s="178">
        <f t="shared" si="139"/>
        <v>0</v>
      </c>
      <c r="CC181" s="178">
        <f t="shared" si="140"/>
        <v>0</v>
      </c>
      <c r="CD181" s="178">
        <f t="shared" si="141"/>
        <v>0</v>
      </c>
      <c r="CE181" s="178">
        <f t="shared" si="142"/>
        <v>0</v>
      </c>
      <c r="CF181" s="159"/>
      <c r="CG181" s="167"/>
      <c r="CH181" s="167"/>
      <c r="CI181" s="167"/>
      <c r="CJ181" s="167"/>
      <c r="CK181" s="167"/>
      <c r="CL181" s="167"/>
      <c r="CM181" s="167"/>
      <c r="CN181" s="167"/>
      <c r="CO181" s="167"/>
      <c r="CP181" s="167"/>
      <c r="CQ181" s="167"/>
      <c r="CR181" s="167"/>
      <c r="CS181" s="167"/>
      <c r="CT181" s="167"/>
      <c r="CU181" s="167"/>
      <c r="CV181" s="167"/>
      <c r="CW181" s="167"/>
    </row>
    <row r="182" spans="1:101" s="168" customFormat="1" ht="18" customHeight="1" x14ac:dyDescent="0.2">
      <c r="A182" s="127" t="str">
        <f t="shared" si="126"/>
        <v/>
      </c>
      <c r="B182" s="128"/>
      <c r="C182" s="129" t="str">
        <f t="shared" si="113"/>
        <v/>
      </c>
      <c r="D182" s="130"/>
      <c r="E182" s="131"/>
      <c r="F182" s="129" t="str">
        <f t="shared" si="114"/>
        <v/>
      </c>
      <c r="G182" s="130"/>
      <c r="H182" s="131"/>
      <c r="I182" s="132" t="e">
        <f t="shared" si="115"/>
        <v>#VALUE!</v>
      </c>
      <c r="J182" s="133"/>
      <c r="K182" s="134" t="str">
        <f t="shared" si="127"/>
        <v/>
      </c>
      <c r="L182" s="135"/>
      <c r="M182" s="134" t="str">
        <f t="shared" si="128"/>
        <v/>
      </c>
      <c r="N182" s="135"/>
      <c r="O182" s="136" t="e">
        <f t="shared" si="116"/>
        <v>#VALUE!</v>
      </c>
      <c r="P182" s="136"/>
      <c r="Q182" s="136" t="e">
        <f t="shared" si="117"/>
        <v>#VALUE!</v>
      </c>
      <c r="R182" s="136"/>
      <c r="S182" s="137" t="e">
        <f t="shared" si="118"/>
        <v>#VALUE!</v>
      </c>
      <c r="T182" s="86"/>
      <c r="U182" s="58"/>
      <c r="V182" s="59"/>
      <c r="W182" s="87"/>
      <c r="X182" s="87"/>
      <c r="Y182" s="87"/>
      <c r="Z182" s="87"/>
      <c r="AA182" s="87"/>
      <c r="AB182" s="87"/>
      <c r="AC182" s="136" t="str">
        <f t="shared" si="143"/>
        <v/>
      </c>
      <c r="AD182" s="136"/>
      <c r="AE182" s="65"/>
      <c r="AF182" s="66"/>
      <c r="AG182" s="65"/>
      <c r="AH182" s="66"/>
      <c r="AI182" s="138" t="e">
        <f t="shared" si="119"/>
        <v>#VALUE!</v>
      </c>
      <c r="AJ182" s="139"/>
      <c r="AK182" s="138" t="e">
        <f t="shared" si="120"/>
        <v>#VALUE!</v>
      </c>
      <c r="AL182" s="139"/>
      <c r="AM182" s="140" t="e">
        <f t="shared" si="121"/>
        <v>#VALUE!</v>
      </c>
      <c r="AN182" s="141"/>
      <c r="AO182" s="142" t="str">
        <f t="shared" si="129"/>
        <v/>
      </c>
      <c r="AP182" s="143"/>
      <c r="AQ182" s="144" t="str">
        <f t="shared" si="130"/>
        <v/>
      </c>
      <c r="AR182" s="145"/>
      <c r="AS182" s="146"/>
      <c r="AT182" s="144" t="e">
        <f t="shared" si="122"/>
        <v>#VALUE!</v>
      </c>
      <c r="AU182" s="145"/>
      <c r="AV182" s="146"/>
      <c r="AW182" s="136" t="e">
        <f t="shared" si="144"/>
        <v>#VALUE!</v>
      </c>
      <c r="AX182" s="136"/>
      <c r="AY182" s="147" t="str">
        <f t="shared" si="131"/>
        <v/>
      </c>
      <c r="AZ182" s="148"/>
      <c r="BA182" s="138" t="e">
        <f t="shared" si="132"/>
        <v>#VALUE!</v>
      </c>
      <c r="BB182" s="139"/>
      <c r="BC182" s="138" t="e">
        <f t="shared" si="123"/>
        <v>#VALUE!</v>
      </c>
      <c r="BD182" s="139"/>
      <c r="BE182" s="149" t="e">
        <f t="shared" si="133"/>
        <v>#VALUE!</v>
      </c>
      <c r="BF182" s="167"/>
      <c r="BG182" s="167"/>
      <c r="BH182" s="142">
        <f t="shared" si="134"/>
        <v>0</v>
      </c>
      <c r="BI182" s="143"/>
      <c r="BJ182" s="144">
        <f t="shared" si="146"/>
        <v>0</v>
      </c>
      <c r="BK182" s="145"/>
      <c r="BL182" s="146"/>
      <c r="BM182" s="144" t="e">
        <f t="shared" si="124"/>
        <v>#DIV/0!</v>
      </c>
      <c r="BN182" s="145"/>
      <c r="BO182" s="146"/>
      <c r="BP182" s="136" t="e">
        <f t="shared" si="136"/>
        <v>#DIV/0!</v>
      </c>
      <c r="BQ182" s="136"/>
      <c r="BR182" s="147">
        <f t="shared" si="137"/>
        <v>0</v>
      </c>
      <c r="BS182" s="148"/>
      <c r="BT182" s="138" t="e">
        <f t="shared" si="145"/>
        <v>#VALUE!</v>
      </c>
      <c r="BU182" s="139"/>
      <c r="BV182" s="138" t="e">
        <f t="shared" si="125"/>
        <v>#VALUE!</v>
      </c>
      <c r="BW182" s="139"/>
      <c r="BX182" s="149" t="e">
        <f t="shared" si="138"/>
        <v>#VALUE!</v>
      </c>
      <c r="BY182" s="167"/>
      <c r="BZ182" s="167"/>
      <c r="CA182" s="167"/>
      <c r="CB182" s="178">
        <f t="shared" si="139"/>
        <v>0</v>
      </c>
      <c r="CC182" s="178">
        <f t="shared" si="140"/>
        <v>0</v>
      </c>
      <c r="CD182" s="178">
        <f t="shared" si="141"/>
        <v>0</v>
      </c>
      <c r="CE182" s="178">
        <f t="shared" si="142"/>
        <v>0</v>
      </c>
      <c r="CF182" s="159"/>
      <c r="CG182" s="167"/>
      <c r="CH182" s="167"/>
      <c r="CI182" s="167"/>
      <c r="CJ182" s="167"/>
      <c r="CK182" s="167"/>
      <c r="CL182" s="167"/>
      <c r="CM182" s="167"/>
      <c r="CN182" s="167"/>
      <c r="CO182" s="167"/>
      <c r="CP182" s="167"/>
      <c r="CQ182" s="167"/>
      <c r="CR182" s="167"/>
      <c r="CS182" s="167"/>
      <c r="CT182" s="167"/>
      <c r="CU182" s="167"/>
      <c r="CV182" s="167"/>
      <c r="CW182" s="167"/>
    </row>
    <row r="183" spans="1:101" s="168" customFormat="1" ht="18" customHeight="1" x14ac:dyDescent="0.2">
      <c r="A183" s="127" t="str">
        <f t="shared" si="126"/>
        <v/>
      </c>
      <c r="B183" s="128"/>
      <c r="C183" s="129" t="str">
        <f t="shared" si="113"/>
        <v/>
      </c>
      <c r="D183" s="130"/>
      <c r="E183" s="131"/>
      <c r="F183" s="129" t="str">
        <f t="shared" si="114"/>
        <v/>
      </c>
      <c r="G183" s="130"/>
      <c r="H183" s="131"/>
      <c r="I183" s="132" t="e">
        <f t="shared" si="115"/>
        <v>#VALUE!</v>
      </c>
      <c r="J183" s="133"/>
      <c r="K183" s="134" t="str">
        <f t="shared" si="127"/>
        <v/>
      </c>
      <c r="L183" s="135"/>
      <c r="M183" s="134" t="str">
        <f t="shared" si="128"/>
        <v/>
      </c>
      <c r="N183" s="135"/>
      <c r="O183" s="136" t="e">
        <f t="shared" si="116"/>
        <v>#VALUE!</v>
      </c>
      <c r="P183" s="136"/>
      <c r="Q183" s="136" t="e">
        <f t="shared" si="117"/>
        <v>#VALUE!</v>
      </c>
      <c r="R183" s="136"/>
      <c r="S183" s="137" t="e">
        <f t="shared" si="118"/>
        <v>#VALUE!</v>
      </c>
      <c r="T183" s="86"/>
      <c r="U183" s="58"/>
      <c r="V183" s="59"/>
      <c r="W183" s="87"/>
      <c r="X183" s="87"/>
      <c r="Y183" s="87"/>
      <c r="Z183" s="87"/>
      <c r="AA183" s="87"/>
      <c r="AB183" s="87"/>
      <c r="AC183" s="136" t="str">
        <f t="shared" si="143"/>
        <v/>
      </c>
      <c r="AD183" s="136"/>
      <c r="AE183" s="65"/>
      <c r="AF183" s="66"/>
      <c r="AG183" s="65"/>
      <c r="AH183" s="66"/>
      <c r="AI183" s="138" t="e">
        <f t="shared" si="119"/>
        <v>#VALUE!</v>
      </c>
      <c r="AJ183" s="139"/>
      <c r="AK183" s="138" t="e">
        <f t="shared" si="120"/>
        <v>#VALUE!</v>
      </c>
      <c r="AL183" s="139"/>
      <c r="AM183" s="140" t="e">
        <f t="shared" si="121"/>
        <v>#VALUE!</v>
      </c>
      <c r="AN183" s="141"/>
      <c r="AO183" s="142" t="str">
        <f t="shared" si="129"/>
        <v/>
      </c>
      <c r="AP183" s="143"/>
      <c r="AQ183" s="144" t="str">
        <f t="shared" si="130"/>
        <v/>
      </c>
      <c r="AR183" s="145"/>
      <c r="AS183" s="146"/>
      <c r="AT183" s="144" t="e">
        <f t="shared" si="122"/>
        <v>#VALUE!</v>
      </c>
      <c r="AU183" s="145"/>
      <c r="AV183" s="146"/>
      <c r="AW183" s="136" t="e">
        <f t="shared" si="144"/>
        <v>#VALUE!</v>
      </c>
      <c r="AX183" s="136"/>
      <c r="AY183" s="147" t="str">
        <f t="shared" si="131"/>
        <v/>
      </c>
      <c r="AZ183" s="148"/>
      <c r="BA183" s="138" t="e">
        <f t="shared" si="132"/>
        <v>#VALUE!</v>
      </c>
      <c r="BB183" s="139"/>
      <c r="BC183" s="138" t="e">
        <f t="shared" si="123"/>
        <v>#VALUE!</v>
      </c>
      <c r="BD183" s="139"/>
      <c r="BE183" s="149" t="e">
        <f t="shared" si="133"/>
        <v>#VALUE!</v>
      </c>
      <c r="BF183" s="167"/>
      <c r="BG183" s="167"/>
      <c r="BH183" s="142">
        <f t="shared" si="134"/>
        <v>0</v>
      </c>
      <c r="BI183" s="143"/>
      <c r="BJ183" s="144">
        <f t="shared" si="146"/>
        <v>0</v>
      </c>
      <c r="BK183" s="145"/>
      <c r="BL183" s="146"/>
      <c r="BM183" s="144" t="e">
        <f t="shared" si="124"/>
        <v>#DIV/0!</v>
      </c>
      <c r="BN183" s="145"/>
      <c r="BO183" s="146"/>
      <c r="BP183" s="136" t="e">
        <f t="shared" si="136"/>
        <v>#DIV/0!</v>
      </c>
      <c r="BQ183" s="136"/>
      <c r="BR183" s="147">
        <f t="shared" si="137"/>
        <v>0</v>
      </c>
      <c r="BS183" s="148"/>
      <c r="BT183" s="138" t="e">
        <f t="shared" si="145"/>
        <v>#VALUE!</v>
      </c>
      <c r="BU183" s="139"/>
      <c r="BV183" s="138" t="e">
        <f t="shared" si="125"/>
        <v>#VALUE!</v>
      </c>
      <c r="BW183" s="139"/>
      <c r="BX183" s="149" t="e">
        <f t="shared" si="138"/>
        <v>#VALUE!</v>
      </c>
      <c r="BY183" s="167"/>
      <c r="BZ183" s="167"/>
      <c r="CA183" s="167"/>
      <c r="CB183" s="178">
        <f t="shared" si="139"/>
        <v>0</v>
      </c>
      <c r="CC183" s="178">
        <f t="shared" si="140"/>
        <v>0</v>
      </c>
      <c r="CD183" s="178">
        <f t="shared" si="141"/>
        <v>0</v>
      </c>
      <c r="CE183" s="178">
        <f t="shared" si="142"/>
        <v>0</v>
      </c>
      <c r="CF183" s="159"/>
      <c r="CG183" s="167"/>
      <c r="CH183" s="167"/>
      <c r="CI183" s="167"/>
      <c r="CJ183" s="167"/>
      <c r="CK183" s="167"/>
      <c r="CL183" s="167"/>
      <c r="CM183" s="167"/>
      <c r="CN183" s="167"/>
      <c r="CO183" s="167"/>
      <c r="CP183" s="167"/>
      <c r="CQ183" s="167"/>
      <c r="CR183" s="167"/>
      <c r="CS183" s="167"/>
      <c r="CT183" s="167"/>
      <c r="CU183" s="167"/>
      <c r="CV183" s="167"/>
      <c r="CW183" s="167"/>
    </row>
    <row r="184" spans="1:101" s="168" customFormat="1" ht="18" customHeight="1" x14ac:dyDescent="0.2">
      <c r="A184" s="127" t="str">
        <f t="shared" si="126"/>
        <v/>
      </c>
      <c r="B184" s="128"/>
      <c r="C184" s="129" t="str">
        <f t="shared" si="113"/>
        <v/>
      </c>
      <c r="D184" s="130"/>
      <c r="E184" s="131"/>
      <c r="F184" s="129" t="str">
        <f t="shared" si="114"/>
        <v/>
      </c>
      <c r="G184" s="130"/>
      <c r="H184" s="131"/>
      <c r="I184" s="132" t="e">
        <f t="shared" si="115"/>
        <v>#VALUE!</v>
      </c>
      <c r="J184" s="133"/>
      <c r="K184" s="134" t="str">
        <f t="shared" si="127"/>
        <v/>
      </c>
      <c r="L184" s="135"/>
      <c r="M184" s="134" t="str">
        <f t="shared" si="128"/>
        <v/>
      </c>
      <c r="N184" s="135"/>
      <c r="O184" s="136" t="e">
        <f t="shared" si="116"/>
        <v>#VALUE!</v>
      </c>
      <c r="P184" s="136"/>
      <c r="Q184" s="136" t="e">
        <f t="shared" si="117"/>
        <v>#VALUE!</v>
      </c>
      <c r="R184" s="136"/>
      <c r="S184" s="137" t="e">
        <f t="shared" si="118"/>
        <v>#VALUE!</v>
      </c>
      <c r="T184" s="86"/>
      <c r="U184" s="58"/>
      <c r="V184" s="59"/>
      <c r="W184" s="87"/>
      <c r="X184" s="87"/>
      <c r="Y184" s="87"/>
      <c r="Z184" s="87"/>
      <c r="AA184" s="87"/>
      <c r="AB184" s="87"/>
      <c r="AC184" s="136" t="str">
        <f t="shared" si="143"/>
        <v/>
      </c>
      <c r="AD184" s="136"/>
      <c r="AE184" s="65"/>
      <c r="AF184" s="66"/>
      <c r="AG184" s="65"/>
      <c r="AH184" s="66"/>
      <c r="AI184" s="138" t="e">
        <f t="shared" si="119"/>
        <v>#VALUE!</v>
      </c>
      <c r="AJ184" s="139"/>
      <c r="AK184" s="138" t="e">
        <f t="shared" si="120"/>
        <v>#VALUE!</v>
      </c>
      <c r="AL184" s="139"/>
      <c r="AM184" s="140" t="e">
        <f t="shared" si="121"/>
        <v>#VALUE!</v>
      </c>
      <c r="AN184" s="141"/>
      <c r="AO184" s="142" t="str">
        <f t="shared" si="129"/>
        <v/>
      </c>
      <c r="AP184" s="143"/>
      <c r="AQ184" s="144" t="str">
        <f t="shared" si="130"/>
        <v/>
      </c>
      <c r="AR184" s="145"/>
      <c r="AS184" s="146"/>
      <c r="AT184" s="144" t="e">
        <f t="shared" si="122"/>
        <v>#VALUE!</v>
      </c>
      <c r="AU184" s="145"/>
      <c r="AV184" s="146"/>
      <c r="AW184" s="136" t="e">
        <f t="shared" si="144"/>
        <v>#VALUE!</v>
      </c>
      <c r="AX184" s="136"/>
      <c r="AY184" s="147" t="str">
        <f t="shared" si="131"/>
        <v/>
      </c>
      <c r="AZ184" s="148"/>
      <c r="BA184" s="138" t="e">
        <f t="shared" si="132"/>
        <v>#VALUE!</v>
      </c>
      <c r="BB184" s="139"/>
      <c r="BC184" s="138" t="e">
        <f t="shared" si="123"/>
        <v>#VALUE!</v>
      </c>
      <c r="BD184" s="139"/>
      <c r="BE184" s="149" t="e">
        <f t="shared" si="133"/>
        <v>#VALUE!</v>
      </c>
      <c r="BF184" s="167"/>
      <c r="BG184" s="167"/>
      <c r="BH184" s="142">
        <f t="shared" si="134"/>
        <v>0</v>
      </c>
      <c r="BI184" s="143"/>
      <c r="BJ184" s="144">
        <f t="shared" si="146"/>
        <v>0</v>
      </c>
      <c r="BK184" s="145"/>
      <c r="BL184" s="146"/>
      <c r="BM184" s="144" t="e">
        <f t="shared" si="124"/>
        <v>#DIV/0!</v>
      </c>
      <c r="BN184" s="145"/>
      <c r="BO184" s="146"/>
      <c r="BP184" s="136" t="e">
        <f t="shared" si="136"/>
        <v>#DIV/0!</v>
      </c>
      <c r="BQ184" s="136"/>
      <c r="BR184" s="147">
        <f t="shared" si="137"/>
        <v>0</v>
      </c>
      <c r="BS184" s="148"/>
      <c r="BT184" s="138" t="e">
        <f t="shared" si="145"/>
        <v>#VALUE!</v>
      </c>
      <c r="BU184" s="139"/>
      <c r="BV184" s="138" t="e">
        <f t="shared" si="125"/>
        <v>#VALUE!</v>
      </c>
      <c r="BW184" s="139"/>
      <c r="BX184" s="149" t="e">
        <f t="shared" si="138"/>
        <v>#VALUE!</v>
      </c>
      <c r="BY184" s="167"/>
      <c r="BZ184" s="167"/>
      <c r="CA184" s="167"/>
      <c r="CB184" s="178">
        <f t="shared" si="139"/>
        <v>0</v>
      </c>
      <c r="CC184" s="178">
        <f t="shared" si="140"/>
        <v>0</v>
      </c>
      <c r="CD184" s="178">
        <f t="shared" si="141"/>
        <v>0</v>
      </c>
      <c r="CE184" s="178">
        <f t="shared" si="142"/>
        <v>0</v>
      </c>
      <c r="CF184" s="159"/>
      <c r="CG184" s="167"/>
      <c r="CH184" s="167"/>
      <c r="CI184" s="167"/>
      <c r="CJ184" s="167"/>
      <c r="CK184" s="167"/>
      <c r="CL184" s="167"/>
      <c r="CM184" s="167"/>
      <c r="CN184" s="167"/>
      <c r="CO184" s="167"/>
      <c r="CP184" s="167"/>
      <c r="CQ184" s="167"/>
      <c r="CR184" s="167"/>
      <c r="CS184" s="167"/>
      <c r="CT184" s="167"/>
      <c r="CU184" s="167"/>
      <c r="CV184" s="167"/>
      <c r="CW184" s="167"/>
    </row>
    <row r="185" spans="1:101" s="168" customFormat="1" ht="18" customHeight="1" x14ac:dyDescent="0.2">
      <c r="A185" s="127" t="str">
        <f t="shared" si="126"/>
        <v/>
      </c>
      <c r="B185" s="128"/>
      <c r="C185" s="129" t="str">
        <f t="shared" si="113"/>
        <v/>
      </c>
      <c r="D185" s="130"/>
      <c r="E185" s="131"/>
      <c r="F185" s="129" t="str">
        <f t="shared" si="114"/>
        <v/>
      </c>
      <c r="G185" s="130"/>
      <c r="H185" s="131"/>
      <c r="I185" s="132" t="e">
        <f t="shared" si="115"/>
        <v>#VALUE!</v>
      </c>
      <c r="J185" s="133"/>
      <c r="K185" s="134" t="str">
        <f t="shared" si="127"/>
        <v/>
      </c>
      <c r="L185" s="135"/>
      <c r="M185" s="134" t="str">
        <f t="shared" si="128"/>
        <v/>
      </c>
      <c r="N185" s="135"/>
      <c r="O185" s="136" t="e">
        <f t="shared" si="116"/>
        <v>#VALUE!</v>
      </c>
      <c r="P185" s="136"/>
      <c r="Q185" s="136" t="e">
        <f t="shared" si="117"/>
        <v>#VALUE!</v>
      </c>
      <c r="R185" s="136"/>
      <c r="S185" s="137" t="e">
        <f t="shared" si="118"/>
        <v>#VALUE!</v>
      </c>
      <c r="T185" s="86"/>
      <c r="U185" s="58"/>
      <c r="V185" s="59"/>
      <c r="W185" s="87"/>
      <c r="X185" s="87"/>
      <c r="Y185" s="87"/>
      <c r="Z185" s="87"/>
      <c r="AA185" s="87"/>
      <c r="AB185" s="87"/>
      <c r="AC185" s="136" t="str">
        <f t="shared" si="143"/>
        <v/>
      </c>
      <c r="AD185" s="136"/>
      <c r="AE185" s="65"/>
      <c r="AF185" s="66"/>
      <c r="AG185" s="65"/>
      <c r="AH185" s="66"/>
      <c r="AI185" s="138" t="e">
        <f t="shared" si="119"/>
        <v>#VALUE!</v>
      </c>
      <c r="AJ185" s="139"/>
      <c r="AK185" s="138" t="e">
        <f t="shared" si="120"/>
        <v>#VALUE!</v>
      </c>
      <c r="AL185" s="139"/>
      <c r="AM185" s="140" t="e">
        <f t="shared" si="121"/>
        <v>#VALUE!</v>
      </c>
      <c r="AN185" s="141"/>
      <c r="AO185" s="142" t="str">
        <f t="shared" si="129"/>
        <v/>
      </c>
      <c r="AP185" s="143"/>
      <c r="AQ185" s="144" t="str">
        <f t="shared" si="130"/>
        <v/>
      </c>
      <c r="AR185" s="145"/>
      <c r="AS185" s="146"/>
      <c r="AT185" s="144" t="e">
        <f t="shared" si="122"/>
        <v>#VALUE!</v>
      </c>
      <c r="AU185" s="145"/>
      <c r="AV185" s="146"/>
      <c r="AW185" s="136" t="e">
        <f t="shared" si="144"/>
        <v>#VALUE!</v>
      </c>
      <c r="AX185" s="136"/>
      <c r="AY185" s="147" t="str">
        <f t="shared" si="131"/>
        <v/>
      </c>
      <c r="AZ185" s="148"/>
      <c r="BA185" s="138" t="e">
        <f t="shared" si="132"/>
        <v>#VALUE!</v>
      </c>
      <c r="BB185" s="139"/>
      <c r="BC185" s="138" t="e">
        <f t="shared" si="123"/>
        <v>#VALUE!</v>
      </c>
      <c r="BD185" s="139"/>
      <c r="BE185" s="149" t="e">
        <f t="shared" si="133"/>
        <v>#VALUE!</v>
      </c>
      <c r="BF185" s="167"/>
      <c r="BG185" s="167"/>
      <c r="BH185" s="142">
        <f t="shared" si="134"/>
        <v>0</v>
      </c>
      <c r="BI185" s="143"/>
      <c r="BJ185" s="144">
        <f t="shared" si="146"/>
        <v>0</v>
      </c>
      <c r="BK185" s="145"/>
      <c r="BL185" s="146"/>
      <c r="BM185" s="144" t="e">
        <f t="shared" si="124"/>
        <v>#DIV/0!</v>
      </c>
      <c r="BN185" s="145"/>
      <c r="BO185" s="146"/>
      <c r="BP185" s="136" t="e">
        <f t="shared" si="136"/>
        <v>#DIV/0!</v>
      </c>
      <c r="BQ185" s="136"/>
      <c r="BR185" s="147">
        <f t="shared" si="137"/>
        <v>0</v>
      </c>
      <c r="BS185" s="148"/>
      <c r="BT185" s="138" t="e">
        <f t="shared" si="145"/>
        <v>#VALUE!</v>
      </c>
      <c r="BU185" s="139"/>
      <c r="BV185" s="138" t="e">
        <f t="shared" si="125"/>
        <v>#VALUE!</v>
      </c>
      <c r="BW185" s="139"/>
      <c r="BX185" s="149" t="e">
        <f t="shared" si="138"/>
        <v>#VALUE!</v>
      </c>
      <c r="BY185" s="167"/>
      <c r="BZ185" s="167"/>
      <c r="CA185" s="167"/>
      <c r="CB185" s="178">
        <f t="shared" si="139"/>
        <v>0</v>
      </c>
      <c r="CC185" s="178">
        <f t="shared" si="140"/>
        <v>0</v>
      </c>
      <c r="CD185" s="178">
        <f t="shared" si="141"/>
        <v>0</v>
      </c>
      <c r="CE185" s="178">
        <f t="shared" si="142"/>
        <v>0</v>
      </c>
      <c r="CF185" s="159"/>
      <c r="CG185" s="167"/>
      <c r="CH185" s="167"/>
      <c r="CI185" s="167"/>
      <c r="CJ185" s="167"/>
      <c r="CK185" s="167"/>
      <c r="CL185" s="167"/>
      <c r="CM185" s="167"/>
      <c r="CN185" s="167"/>
      <c r="CO185" s="167"/>
      <c r="CP185" s="167"/>
      <c r="CQ185" s="167"/>
      <c r="CR185" s="167"/>
      <c r="CS185" s="167"/>
      <c r="CT185" s="167"/>
      <c r="CU185" s="167"/>
      <c r="CV185" s="167"/>
      <c r="CW185" s="167"/>
    </row>
    <row r="186" spans="1:101" s="168" customFormat="1" ht="18" customHeight="1" x14ac:dyDescent="0.2">
      <c r="A186" s="127" t="str">
        <f t="shared" si="126"/>
        <v/>
      </c>
      <c r="B186" s="128"/>
      <c r="C186" s="129" t="str">
        <f t="shared" si="113"/>
        <v/>
      </c>
      <c r="D186" s="130"/>
      <c r="E186" s="131"/>
      <c r="F186" s="129" t="str">
        <f t="shared" si="114"/>
        <v/>
      </c>
      <c r="G186" s="130"/>
      <c r="H186" s="131"/>
      <c r="I186" s="132" t="e">
        <f t="shared" si="115"/>
        <v>#VALUE!</v>
      </c>
      <c r="J186" s="133"/>
      <c r="K186" s="134" t="str">
        <f t="shared" si="127"/>
        <v/>
      </c>
      <c r="L186" s="135"/>
      <c r="M186" s="134" t="str">
        <f t="shared" si="128"/>
        <v/>
      </c>
      <c r="N186" s="135"/>
      <c r="O186" s="136" t="e">
        <f t="shared" si="116"/>
        <v>#VALUE!</v>
      </c>
      <c r="P186" s="136"/>
      <c r="Q186" s="136" t="e">
        <f t="shared" si="117"/>
        <v>#VALUE!</v>
      </c>
      <c r="R186" s="136"/>
      <c r="S186" s="137" t="e">
        <f t="shared" si="118"/>
        <v>#VALUE!</v>
      </c>
      <c r="T186" s="86"/>
      <c r="U186" s="58"/>
      <c r="V186" s="59"/>
      <c r="W186" s="87"/>
      <c r="X186" s="87"/>
      <c r="Y186" s="87"/>
      <c r="Z186" s="87"/>
      <c r="AA186" s="87"/>
      <c r="AB186" s="87"/>
      <c r="AC186" s="136" t="str">
        <f t="shared" si="143"/>
        <v/>
      </c>
      <c r="AD186" s="136"/>
      <c r="AE186" s="65"/>
      <c r="AF186" s="66"/>
      <c r="AG186" s="65"/>
      <c r="AH186" s="66"/>
      <c r="AI186" s="138" t="e">
        <f t="shared" si="119"/>
        <v>#VALUE!</v>
      </c>
      <c r="AJ186" s="139"/>
      <c r="AK186" s="138" t="e">
        <f t="shared" si="120"/>
        <v>#VALUE!</v>
      </c>
      <c r="AL186" s="139"/>
      <c r="AM186" s="140" t="e">
        <f t="shared" si="121"/>
        <v>#VALUE!</v>
      </c>
      <c r="AN186" s="141"/>
      <c r="AO186" s="142" t="str">
        <f t="shared" si="129"/>
        <v/>
      </c>
      <c r="AP186" s="143"/>
      <c r="AQ186" s="144" t="str">
        <f t="shared" si="130"/>
        <v/>
      </c>
      <c r="AR186" s="145"/>
      <c r="AS186" s="146"/>
      <c r="AT186" s="144" t="e">
        <f t="shared" si="122"/>
        <v>#VALUE!</v>
      </c>
      <c r="AU186" s="145"/>
      <c r="AV186" s="146"/>
      <c r="AW186" s="136" t="e">
        <f t="shared" si="144"/>
        <v>#VALUE!</v>
      </c>
      <c r="AX186" s="136"/>
      <c r="AY186" s="147" t="str">
        <f t="shared" si="131"/>
        <v/>
      </c>
      <c r="AZ186" s="148"/>
      <c r="BA186" s="138" t="e">
        <f t="shared" si="132"/>
        <v>#VALUE!</v>
      </c>
      <c r="BB186" s="139"/>
      <c r="BC186" s="138" t="e">
        <f t="shared" si="123"/>
        <v>#VALUE!</v>
      </c>
      <c r="BD186" s="139"/>
      <c r="BE186" s="149" t="e">
        <f t="shared" si="133"/>
        <v>#VALUE!</v>
      </c>
      <c r="BF186" s="167"/>
      <c r="BG186" s="167"/>
      <c r="BH186" s="142">
        <f t="shared" si="134"/>
        <v>0</v>
      </c>
      <c r="BI186" s="143"/>
      <c r="BJ186" s="144">
        <f t="shared" si="146"/>
        <v>0</v>
      </c>
      <c r="BK186" s="145"/>
      <c r="BL186" s="146"/>
      <c r="BM186" s="144" t="e">
        <f t="shared" si="124"/>
        <v>#DIV/0!</v>
      </c>
      <c r="BN186" s="145"/>
      <c r="BO186" s="146"/>
      <c r="BP186" s="136" t="e">
        <f t="shared" si="136"/>
        <v>#DIV/0!</v>
      </c>
      <c r="BQ186" s="136"/>
      <c r="BR186" s="147">
        <f t="shared" si="137"/>
        <v>0</v>
      </c>
      <c r="BS186" s="148"/>
      <c r="BT186" s="138" t="e">
        <f t="shared" si="145"/>
        <v>#VALUE!</v>
      </c>
      <c r="BU186" s="139"/>
      <c r="BV186" s="138" t="e">
        <f t="shared" si="125"/>
        <v>#VALUE!</v>
      </c>
      <c r="BW186" s="139"/>
      <c r="BX186" s="149" t="e">
        <f t="shared" si="138"/>
        <v>#VALUE!</v>
      </c>
      <c r="BY186" s="167"/>
      <c r="BZ186" s="167"/>
      <c r="CA186" s="167"/>
      <c r="CB186" s="178">
        <f t="shared" si="139"/>
        <v>0</v>
      </c>
      <c r="CC186" s="178">
        <f t="shared" si="140"/>
        <v>0</v>
      </c>
      <c r="CD186" s="178">
        <f t="shared" si="141"/>
        <v>0</v>
      </c>
      <c r="CE186" s="178">
        <f t="shared" si="142"/>
        <v>0</v>
      </c>
      <c r="CF186" s="159"/>
      <c r="CG186" s="167"/>
      <c r="CH186" s="167"/>
      <c r="CI186" s="167"/>
      <c r="CJ186" s="167"/>
      <c r="CK186" s="167"/>
      <c r="CL186" s="167"/>
      <c r="CM186" s="167"/>
      <c r="CN186" s="167"/>
      <c r="CO186" s="167"/>
      <c r="CP186" s="167"/>
      <c r="CQ186" s="167"/>
      <c r="CR186" s="167"/>
      <c r="CS186" s="167"/>
      <c r="CT186" s="167"/>
      <c r="CU186" s="167"/>
      <c r="CV186" s="167"/>
      <c r="CW186" s="167"/>
    </row>
    <row r="187" spans="1:101" s="168" customFormat="1" ht="18" customHeight="1" x14ac:dyDescent="0.2">
      <c r="A187" s="127" t="str">
        <f t="shared" si="126"/>
        <v/>
      </c>
      <c r="B187" s="128"/>
      <c r="C187" s="129" t="str">
        <f t="shared" si="113"/>
        <v/>
      </c>
      <c r="D187" s="130"/>
      <c r="E187" s="131"/>
      <c r="F187" s="129" t="str">
        <f t="shared" si="114"/>
        <v/>
      </c>
      <c r="G187" s="130"/>
      <c r="H187" s="131"/>
      <c r="I187" s="132" t="e">
        <f t="shared" si="115"/>
        <v>#VALUE!</v>
      </c>
      <c r="J187" s="133"/>
      <c r="K187" s="134" t="str">
        <f t="shared" si="127"/>
        <v/>
      </c>
      <c r="L187" s="135"/>
      <c r="M187" s="134" t="str">
        <f t="shared" si="128"/>
        <v/>
      </c>
      <c r="N187" s="135"/>
      <c r="O187" s="136" t="e">
        <f t="shared" si="116"/>
        <v>#VALUE!</v>
      </c>
      <c r="P187" s="136"/>
      <c r="Q187" s="136" t="e">
        <f t="shared" si="117"/>
        <v>#VALUE!</v>
      </c>
      <c r="R187" s="136"/>
      <c r="S187" s="137" t="e">
        <f t="shared" si="118"/>
        <v>#VALUE!</v>
      </c>
      <c r="T187" s="86"/>
      <c r="U187" s="58"/>
      <c r="V187" s="59"/>
      <c r="W187" s="87"/>
      <c r="X187" s="87"/>
      <c r="Y187" s="87"/>
      <c r="Z187" s="87"/>
      <c r="AA187" s="87"/>
      <c r="AB187" s="87"/>
      <c r="AC187" s="136" t="str">
        <f t="shared" si="143"/>
        <v/>
      </c>
      <c r="AD187" s="136"/>
      <c r="AE187" s="150"/>
      <c r="AF187" s="150"/>
      <c r="AG187" s="150"/>
      <c r="AH187" s="150"/>
      <c r="AI187" s="138" t="e">
        <f t="shared" si="119"/>
        <v>#VALUE!</v>
      </c>
      <c r="AJ187" s="139"/>
      <c r="AK187" s="138" t="e">
        <f t="shared" si="120"/>
        <v>#VALUE!</v>
      </c>
      <c r="AL187" s="139"/>
      <c r="AM187" s="140" t="e">
        <f t="shared" si="121"/>
        <v>#VALUE!</v>
      </c>
      <c r="AN187" s="141"/>
      <c r="AO187" s="142" t="str">
        <f t="shared" si="129"/>
        <v/>
      </c>
      <c r="AP187" s="143"/>
      <c r="AQ187" s="144" t="str">
        <f t="shared" si="130"/>
        <v/>
      </c>
      <c r="AR187" s="145"/>
      <c r="AS187" s="146"/>
      <c r="AT187" s="144" t="e">
        <f t="shared" si="122"/>
        <v>#VALUE!</v>
      </c>
      <c r="AU187" s="145"/>
      <c r="AV187" s="146"/>
      <c r="AW187" s="136" t="e">
        <f t="shared" si="144"/>
        <v>#VALUE!</v>
      </c>
      <c r="AX187" s="136"/>
      <c r="AY187" s="147" t="str">
        <f t="shared" si="131"/>
        <v/>
      </c>
      <c r="AZ187" s="148"/>
      <c r="BA187" s="138" t="e">
        <f t="shared" si="132"/>
        <v>#VALUE!</v>
      </c>
      <c r="BB187" s="139"/>
      <c r="BC187" s="138" t="e">
        <f t="shared" si="123"/>
        <v>#VALUE!</v>
      </c>
      <c r="BD187" s="139"/>
      <c r="BE187" s="149" t="e">
        <f t="shared" si="133"/>
        <v>#VALUE!</v>
      </c>
      <c r="BF187" s="167"/>
      <c r="BG187" s="167"/>
      <c r="BH187" s="142">
        <f t="shared" si="134"/>
        <v>0</v>
      </c>
      <c r="BI187" s="143"/>
      <c r="BJ187" s="144">
        <f t="shared" si="146"/>
        <v>0</v>
      </c>
      <c r="BK187" s="145"/>
      <c r="BL187" s="146"/>
      <c r="BM187" s="144" t="e">
        <f t="shared" si="124"/>
        <v>#DIV/0!</v>
      </c>
      <c r="BN187" s="145"/>
      <c r="BO187" s="146"/>
      <c r="BP187" s="136" t="e">
        <f t="shared" si="136"/>
        <v>#DIV/0!</v>
      </c>
      <c r="BQ187" s="136"/>
      <c r="BR187" s="147">
        <f t="shared" si="137"/>
        <v>0</v>
      </c>
      <c r="BS187" s="148"/>
      <c r="BT187" s="138" t="e">
        <f t="shared" si="145"/>
        <v>#VALUE!</v>
      </c>
      <c r="BU187" s="139"/>
      <c r="BV187" s="138" t="e">
        <f t="shared" si="125"/>
        <v>#VALUE!</v>
      </c>
      <c r="BW187" s="139"/>
      <c r="BX187" s="149" t="e">
        <f t="shared" ref="BX187:BX205" si="147">AY187/BC187</f>
        <v>#VALUE!</v>
      </c>
      <c r="BY187" s="167"/>
      <c r="BZ187" s="167"/>
      <c r="CA187" s="167"/>
      <c r="CB187" s="178">
        <f t="shared" si="139"/>
        <v>0</v>
      </c>
      <c r="CC187" s="178">
        <f t="shared" si="140"/>
        <v>0</v>
      </c>
      <c r="CD187" s="178">
        <f t="shared" si="141"/>
        <v>0</v>
      </c>
      <c r="CE187" s="178">
        <f t="shared" si="142"/>
        <v>0</v>
      </c>
      <c r="CF187" s="159"/>
      <c r="CG187" s="167"/>
      <c r="CH187" s="167"/>
      <c r="CI187" s="167"/>
      <c r="CJ187" s="167"/>
      <c r="CK187" s="167"/>
      <c r="CL187" s="167"/>
      <c r="CM187" s="167"/>
      <c r="CN187" s="167"/>
      <c r="CO187" s="167"/>
      <c r="CP187" s="167"/>
      <c r="CQ187" s="167"/>
      <c r="CR187" s="167"/>
      <c r="CS187" s="167"/>
      <c r="CT187" s="167"/>
      <c r="CU187" s="167"/>
      <c r="CV187" s="167"/>
      <c r="CW187" s="167"/>
    </row>
    <row r="188" spans="1:101" s="168" customFormat="1" ht="18" customHeight="1" x14ac:dyDescent="0.2">
      <c r="A188" s="127" t="str">
        <f t="shared" si="126"/>
        <v/>
      </c>
      <c r="B188" s="128"/>
      <c r="C188" s="129" t="str">
        <f t="shared" si="113"/>
        <v/>
      </c>
      <c r="D188" s="130"/>
      <c r="E188" s="131"/>
      <c r="F188" s="129" t="str">
        <f t="shared" si="114"/>
        <v/>
      </c>
      <c r="G188" s="130"/>
      <c r="H188" s="131"/>
      <c r="I188" s="132" t="e">
        <f t="shared" si="115"/>
        <v>#VALUE!</v>
      </c>
      <c r="J188" s="133"/>
      <c r="K188" s="134" t="str">
        <f t="shared" si="127"/>
        <v/>
      </c>
      <c r="L188" s="135"/>
      <c r="M188" s="134" t="str">
        <f t="shared" si="128"/>
        <v/>
      </c>
      <c r="N188" s="135"/>
      <c r="O188" s="136" t="e">
        <f t="shared" si="116"/>
        <v>#VALUE!</v>
      </c>
      <c r="P188" s="136"/>
      <c r="Q188" s="136" t="e">
        <f t="shared" si="117"/>
        <v>#VALUE!</v>
      </c>
      <c r="R188" s="136"/>
      <c r="S188" s="137" t="e">
        <f t="shared" si="118"/>
        <v>#VALUE!</v>
      </c>
      <c r="T188" s="86"/>
      <c r="U188" s="58"/>
      <c r="V188" s="59"/>
      <c r="W188" s="87"/>
      <c r="X188" s="87"/>
      <c r="Y188" s="87"/>
      <c r="Z188" s="87"/>
      <c r="AA188" s="87"/>
      <c r="AB188" s="87"/>
      <c r="AC188" s="136" t="str">
        <f t="shared" si="143"/>
        <v/>
      </c>
      <c r="AD188" s="136"/>
      <c r="AE188" s="150"/>
      <c r="AF188" s="150"/>
      <c r="AG188" s="150"/>
      <c r="AH188" s="150"/>
      <c r="AI188" s="138" t="e">
        <f t="shared" si="119"/>
        <v>#VALUE!</v>
      </c>
      <c r="AJ188" s="139"/>
      <c r="AK188" s="138" t="e">
        <f t="shared" si="120"/>
        <v>#VALUE!</v>
      </c>
      <c r="AL188" s="139"/>
      <c r="AM188" s="140" t="e">
        <f t="shared" si="121"/>
        <v>#VALUE!</v>
      </c>
      <c r="AN188" s="141"/>
      <c r="AO188" s="142" t="str">
        <f t="shared" si="129"/>
        <v/>
      </c>
      <c r="AP188" s="143"/>
      <c r="AQ188" s="144" t="str">
        <f t="shared" si="130"/>
        <v/>
      </c>
      <c r="AR188" s="145"/>
      <c r="AS188" s="146"/>
      <c r="AT188" s="144" t="e">
        <f t="shared" si="122"/>
        <v>#VALUE!</v>
      </c>
      <c r="AU188" s="145"/>
      <c r="AV188" s="146"/>
      <c r="AW188" s="136" t="e">
        <f t="shared" si="144"/>
        <v>#VALUE!</v>
      </c>
      <c r="AX188" s="136"/>
      <c r="AY188" s="147" t="str">
        <f t="shared" si="131"/>
        <v/>
      </c>
      <c r="AZ188" s="148"/>
      <c r="BA188" s="138" t="e">
        <f t="shared" si="132"/>
        <v>#VALUE!</v>
      </c>
      <c r="BB188" s="139"/>
      <c r="BC188" s="138" t="e">
        <f t="shared" si="123"/>
        <v>#VALUE!</v>
      </c>
      <c r="BD188" s="139"/>
      <c r="BE188" s="149" t="e">
        <f t="shared" si="133"/>
        <v>#VALUE!</v>
      </c>
      <c r="BF188" s="167"/>
      <c r="BG188" s="167"/>
      <c r="BH188" s="142">
        <f t="shared" si="134"/>
        <v>0</v>
      </c>
      <c r="BI188" s="143"/>
      <c r="BJ188" s="144">
        <f t="shared" si="146"/>
        <v>0</v>
      </c>
      <c r="BK188" s="145"/>
      <c r="BL188" s="146"/>
      <c r="BM188" s="144" t="e">
        <f t="shared" si="124"/>
        <v>#DIV/0!</v>
      </c>
      <c r="BN188" s="145"/>
      <c r="BO188" s="146"/>
      <c r="BP188" s="136" t="e">
        <f t="shared" si="136"/>
        <v>#DIV/0!</v>
      </c>
      <c r="BQ188" s="136"/>
      <c r="BR188" s="147">
        <f t="shared" si="137"/>
        <v>0</v>
      </c>
      <c r="BS188" s="148"/>
      <c r="BT188" s="138" t="e">
        <f t="shared" si="145"/>
        <v>#VALUE!</v>
      </c>
      <c r="BU188" s="139"/>
      <c r="BV188" s="138" t="e">
        <f t="shared" si="125"/>
        <v>#VALUE!</v>
      </c>
      <c r="BW188" s="139"/>
      <c r="BX188" s="149" t="e">
        <f t="shared" si="147"/>
        <v>#VALUE!</v>
      </c>
      <c r="BY188" s="167"/>
      <c r="BZ188" s="167"/>
      <c r="CA188" s="167"/>
      <c r="CB188" s="178">
        <f t="shared" si="139"/>
        <v>0</v>
      </c>
      <c r="CC188" s="178">
        <f t="shared" si="140"/>
        <v>0</v>
      </c>
      <c r="CD188" s="178">
        <f t="shared" si="141"/>
        <v>0</v>
      </c>
      <c r="CE188" s="178">
        <f t="shared" si="142"/>
        <v>0</v>
      </c>
      <c r="CF188" s="159"/>
      <c r="CG188" s="167"/>
      <c r="CH188" s="167"/>
      <c r="CI188" s="167"/>
      <c r="CJ188" s="167"/>
      <c r="CK188" s="167"/>
      <c r="CL188" s="167"/>
      <c r="CM188" s="167"/>
      <c r="CN188" s="167"/>
      <c r="CO188" s="167"/>
      <c r="CP188" s="167"/>
      <c r="CQ188" s="167"/>
      <c r="CR188" s="167"/>
      <c r="CS188" s="167"/>
      <c r="CT188" s="167"/>
      <c r="CU188" s="167"/>
      <c r="CV188" s="167"/>
      <c r="CW188" s="167"/>
    </row>
    <row r="189" spans="1:101" s="168" customFormat="1" ht="18" customHeight="1" x14ac:dyDescent="0.2">
      <c r="A189" s="127" t="str">
        <f t="shared" si="126"/>
        <v/>
      </c>
      <c r="B189" s="128"/>
      <c r="C189" s="129" t="str">
        <f t="shared" si="113"/>
        <v/>
      </c>
      <c r="D189" s="130"/>
      <c r="E189" s="131"/>
      <c r="F189" s="129" t="str">
        <f t="shared" si="114"/>
        <v/>
      </c>
      <c r="G189" s="130"/>
      <c r="H189" s="131"/>
      <c r="I189" s="132" t="e">
        <f t="shared" si="115"/>
        <v>#VALUE!</v>
      </c>
      <c r="J189" s="133"/>
      <c r="K189" s="134" t="str">
        <f t="shared" si="127"/>
        <v/>
      </c>
      <c r="L189" s="135"/>
      <c r="M189" s="134" t="str">
        <f t="shared" si="128"/>
        <v/>
      </c>
      <c r="N189" s="135"/>
      <c r="O189" s="136" t="e">
        <f t="shared" si="116"/>
        <v>#VALUE!</v>
      </c>
      <c r="P189" s="136"/>
      <c r="Q189" s="136" t="e">
        <f t="shared" si="117"/>
        <v>#VALUE!</v>
      </c>
      <c r="R189" s="136"/>
      <c r="S189" s="137" t="e">
        <f t="shared" si="118"/>
        <v>#VALUE!</v>
      </c>
      <c r="T189" s="86"/>
      <c r="U189" s="58"/>
      <c r="V189" s="59"/>
      <c r="W189" s="87"/>
      <c r="X189" s="87"/>
      <c r="Y189" s="87"/>
      <c r="Z189" s="87"/>
      <c r="AA189" s="87"/>
      <c r="AB189" s="87"/>
      <c r="AC189" s="136" t="str">
        <f t="shared" si="143"/>
        <v/>
      </c>
      <c r="AD189" s="136"/>
      <c r="AE189" s="150"/>
      <c r="AF189" s="150"/>
      <c r="AG189" s="150"/>
      <c r="AH189" s="150"/>
      <c r="AI189" s="138" t="e">
        <f t="shared" si="119"/>
        <v>#VALUE!</v>
      </c>
      <c r="AJ189" s="139"/>
      <c r="AK189" s="138" t="e">
        <f t="shared" si="120"/>
        <v>#VALUE!</v>
      </c>
      <c r="AL189" s="139"/>
      <c r="AM189" s="140" t="e">
        <f t="shared" si="121"/>
        <v>#VALUE!</v>
      </c>
      <c r="AN189" s="141"/>
      <c r="AO189" s="142" t="str">
        <f t="shared" si="129"/>
        <v/>
      </c>
      <c r="AP189" s="143"/>
      <c r="AQ189" s="144" t="str">
        <f t="shared" si="130"/>
        <v/>
      </c>
      <c r="AR189" s="145"/>
      <c r="AS189" s="146"/>
      <c r="AT189" s="144" t="e">
        <f t="shared" si="122"/>
        <v>#VALUE!</v>
      </c>
      <c r="AU189" s="145"/>
      <c r="AV189" s="146"/>
      <c r="AW189" s="136" t="e">
        <f t="shared" si="144"/>
        <v>#VALUE!</v>
      </c>
      <c r="AX189" s="136"/>
      <c r="AY189" s="147" t="str">
        <f t="shared" si="131"/>
        <v/>
      </c>
      <c r="AZ189" s="148"/>
      <c r="BA189" s="138" t="e">
        <f t="shared" si="132"/>
        <v>#VALUE!</v>
      </c>
      <c r="BB189" s="139"/>
      <c r="BC189" s="138" t="e">
        <f t="shared" si="123"/>
        <v>#VALUE!</v>
      </c>
      <c r="BD189" s="139"/>
      <c r="BE189" s="149" t="e">
        <f t="shared" si="133"/>
        <v>#VALUE!</v>
      </c>
      <c r="BF189" s="167"/>
      <c r="BG189" s="167"/>
      <c r="BH189" s="142">
        <f t="shared" si="134"/>
        <v>0</v>
      </c>
      <c r="BI189" s="143"/>
      <c r="BJ189" s="144">
        <f t="shared" si="146"/>
        <v>0</v>
      </c>
      <c r="BK189" s="145"/>
      <c r="BL189" s="146"/>
      <c r="BM189" s="144" t="e">
        <f t="shared" si="124"/>
        <v>#DIV/0!</v>
      </c>
      <c r="BN189" s="145"/>
      <c r="BO189" s="146"/>
      <c r="BP189" s="136" t="e">
        <f t="shared" si="136"/>
        <v>#DIV/0!</v>
      </c>
      <c r="BQ189" s="136"/>
      <c r="BR189" s="147">
        <f t="shared" si="137"/>
        <v>0</v>
      </c>
      <c r="BS189" s="148"/>
      <c r="BT189" s="138" t="e">
        <f t="shared" si="145"/>
        <v>#VALUE!</v>
      </c>
      <c r="BU189" s="139"/>
      <c r="BV189" s="138" t="e">
        <f t="shared" si="125"/>
        <v>#VALUE!</v>
      </c>
      <c r="BW189" s="139"/>
      <c r="BX189" s="149" t="e">
        <f t="shared" si="147"/>
        <v>#VALUE!</v>
      </c>
      <c r="BY189" s="167"/>
      <c r="BZ189" s="167"/>
      <c r="CA189" s="167"/>
      <c r="CB189" s="178">
        <f t="shared" si="139"/>
        <v>0</v>
      </c>
      <c r="CC189" s="178">
        <f t="shared" si="140"/>
        <v>0</v>
      </c>
      <c r="CD189" s="178">
        <f t="shared" si="141"/>
        <v>0</v>
      </c>
      <c r="CE189" s="178">
        <f t="shared" si="142"/>
        <v>0</v>
      </c>
      <c r="CF189" s="159"/>
      <c r="CG189" s="167"/>
      <c r="CH189" s="167"/>
      <c r="CI189" s="167"/>
      <c r="CJ189" s="167"/>
      <c r="CK189" s="167"/>
      <c r="CL189" s="167"/>
      <c r="CM189" s="167"/>
      <c r="CN189" s="167"/>
      <c r="CO189" s="167"/>
      <c r="CP189" s="167"/>
      <c r="CQ189" s="167"/>
      <c r="CR189" s="167"/>
      <c r="CS189" s="167"/>
      <c r="CT189" s="167"/>
      <c r="CU189" s="167"/>
      <c r="CV189" s="167"/>
      <c r="CW189" s="167"/>
    </row>
    <row r="190" spans="1:101" s="168" customFormat="1" ht="18" customHeight="1" x14ac:dyDescent="0.2">
      <c r="A190" s="127" t="str">
        <f t="shared" si="126"/>
        <v/>
      </c>
      <c r="B190" s="128"/>
      <c r="C190" s="129" t="str">
        <f t="shared" si="113"/>
        <v/>
      </c>
      <c r="D190" s="130"/>
      <c r="E190" s="131"/>
      <c r="F190" s="129" t="str">
        <f t="shared" si="114"/>
        <v/>
      </c>
      <c r="G190" s="130"/>
      <c r="H190" s="131"/>
      <c r="I190" s="132" t="e">
        <f t="shared" si="115"/>
        <v>#VALUE!</v>
      </c>
      <c r="J190" s="133"/>
      <c r="K190" s="134" t="str">
        <f t="shared" si="127"/>
        <v/>
      </c>
      <c r="L190" s="135"/>
      <c r="M190" s="134" t="str">
        <f t="shared" si="128"/>
        <v/>
      </c>
      <c r="N190" s="135"/>
      <c r="O190" s="136" t="e">
        <f t="shared" si="116"/>
        <v>#VALUE!</v>
      </c>
      <c r="P190" s="136"/>
      <c r="Q190" s="136" t="e">
        <f t="shared" si="117"/>
        <v>#VALUE!</v>
      </c>
      <c r="R190" s="136"/>
      <c r="S190" s="137" t="e">
        <f t="shared" si="118"/>
        <v>#VALUE!</v>
      </c>
      <c r="T190" s="86"/>
      <c r="U190" s="58"/>
      <c r="V190" s="59"/>
      <c r="W190" s="87"/>
      <c r="X190" s="87"/>
      <c r="Y190" s="87"/>
      <c r="Z190" s="87"/>
      <c r="AA190" s="87"/>
      <c r="AB190" s="87"/>
      <c r="AC190" s="136" t="str">
        <f t="shared" si="143"/>
        <v/>
      </c>
      <c r="AD190" s="136"/>
      <c r="AE190" s="150"/>
      <c r="AF190" s="150"/>
      <c r="AG190" s="150"/>
      <c r="AH190" s="150"/>
      <c r="AI190" s="138" t="e">
        <f t="shared" si="119"/>
        <v>#VALUE!</v>
      </c>
      <c r="AJ190" s="139"/>
      <c r="AK190" s="138" t="e">
        <f t="shared" si="120"/>
        <v>#VALUE!</v>
      </c>
      <c r="AL190" s="139"/>
      <c r="AM190" s="140" t="e">
        <f t="shared" si="121"/>
        <v>#VALUE!</v>
      </c>
      <c r="AN190" s="141"/>
      <c r="AO190" s="142" t="str">
        <f t="shared" si="129"/>
        <v/>
      </c>
      <c r="AP190" s="143"/>
      <c r="AQ190" s="144" t="str">
        <f t="shared" si="130"/>
        <v/>
      </c>
      <c r="AR190" s="145"/>
      <c r="AS190" s="146"/>
      <c r="AT190" s="144" t="e">
        <f t="shared" si="122"/>
        <v>#VALUE!</v>
      </c>
      <c r="AU190" s="145"/>
      <c r="AV190" s="146"/>
      <c r="AW190" s="136" t="e">
        <f t="shared" si="144"/>
        <v>#VALUE!</v>
      </c>
      <c r="AX190" s="136"/>
      <c r="AY190" s="147" t="str">
        <f t="shared" si="131"/>
        <v/>
      </c>
      <c r="AZ190" s="148"/>
      <c r="BA190" s="138" t="e">
        <f t="shared" si="132"/>
        <v>#VALUE!</v>
      </c>
      <c r="BB190" s="139"/>
      <c r="BC190" s="138" t="e">
        <f t="shared" si="123"/>
        <v>#VALUE!</v>
      </c>
      <c r="BD190" s="139"/>
      <c r="BE190" s="149" t="e">
        <f t="shared" si="133"/>
        <v>#VALUE!</v>
      </c>
      <c r="BF190" s="167"/>
      <c r="BG190" s="167"/>
      <c r="BH190" s="142">
        <f t="shared" si="134"/>
        <v>0</v>
      </c>
      <c r="BI190" s="143"/>
      <c r="BJ190" s="144">
        <f t="shared" si="146"/>
        <v>0</v>
      </c>
      <c r="BK190" s="145"/>
      <c r="BL190" s="146"/>
      <c r="BM190" s="144" t="e">
        <f t="shared" si="124"/>
        <v>#DIV/0!</v>
      </c>
      <c r="BN190" s="145"/>
      <c r="BO190" s="146"/>
      <c r="BP190" s="136" t="e">
        <f t="shared" si="136"/>
        <v>#DIV/0!</v>
      </c>
      <c r="BQ190" s="136"/>
      <c r="BR190" s="147">
        <f t="shared" si="137"/>
        <v>0</v>
      </c>
      <c r="BS190" s="148"/>
      <c r="BT190" s="138" t="e">
        <f t="shared" si="145"/>
        <v>#VALUE!</v>
      </c>
      <c r="BU190" s="139"/>
      <c r="BV190" s="138" t="e">
        <f t="shared" si="125"/>
        <v>#VALUE!</v>
      </c>
      <c r="BW190" s="139"/>
      <c r="BX190" s="149" t="e">
        <f t="shared" si="147"/>
        <v>#VALUE!</v>
      </c>
      <c r="BY190" s="167"/>
      <c r="BZ190" s="167"/>
      <c r="CA190" s="167"/>
      <c r="CB190" s="178">
        <f t="shared" si="139"/>
        <v>0</v>
      </c>
      <c r="CC190" s="178">
        <f t="shared" si="140"/>
        <v>0</v>
      </c>
      <c r="CD190" s="178">
        <f t="shared" si="141"/>
        <v>0</v>
      </c>
      <c r="CE190" s="178">
        <f t="shared" si="142"/>
        <v>0</v>
      </c>
      <c r="CF190" s="159"/>
      <c r="CG190" s="167"/>
      <c r="CH190" s="167"/>
      <c r="CI190" s="167"/>
      <c r="CJ190" s="167"/>
      <c r="CK190" s="167"/>
      <c r="CL190" s="167"/>
      <c r="CM190" s="167"/>
      <c r="CN190" s="167"/>
      <c r="CO190" s="167"/>
      <c r="CP190" s="167"/>
      <c r="CQ190" s="167"/>
      <c r="CR190" s="167"/>
      <c r="CS190" s="167"/>
      <c r="CT190" s="167"/>
      <c r="CU190" s="167"/>
      <c r="CV190" s="167"/>
      <c r="CW190" s="167"/>
    </row>
    <row r="191" spans="1:101" s="168" customFormat="1" ht="18" customHeight="1" x14ac:dyDescent="0.2">
      <c r="A191" s="127" t="str">
        <f t="shared" si="126"/>
        <v/>
      </c>
      <c r="B191" s="128"/>
      <c r="C191" s="129" t="str">
        <f t="shared" si="113"/>
        <v/>
      </c>
      <c r="D191" s="130"/>
      <c r="E191" s="131"/>
      <c r="F191" s="129" t="str">
        <f t="shared" si="114"/>
        <v/>
      </c>
      <c r="G191" s="130"/>
      <c r="H191" s="131"/>
      <c r="I191" s="132" t="e">
        <f t="shared" si="115"/>
        <v>#VALUE!</v>
      </c>
      <c r="J191" s="133"/>
      <c r="K191" s="134" t="str">
        <f t="shared" si="127"/>
        <v/>
      </c>
      <c r="L191" s="135"/>
      <c r="M191" s="134" t="str">
        <f t="shared" si="128"/>
        <v/>
      </c>
      <c r="N191" s="135"/>
      <c r="O191" s="136" t="e">
        <f t="shared" si="116"/>
        <v>#VALUE!</v>
      </c>
      <c r="P191" s="136"/>
      <c r="Q191" s="136" t="e">
        <f t="shared" si="117"/>
        <v>#VALUE!</v>
      </c>
      <c r="R191" s="136"/>
      <c r="S191" s="137" t="e">
        <f t="shared" si="118"/>
        <v>#VALUE!</v>
      </c>
      <c r="T191" s="86"/>
      <c r="U191" s="58"/>
      <c r="V191" s="59"/>
      <c r="W191" s="87"/>
      <c r="X191" s="87"/>
      <c r="Y191" s="87"/>
      <c r="Z191" s="87"/>
      <c r="AA191" s="87"/>
      <c r="AB191" s="87"/>
      <c r="AC191" s="136" t="str">
        <f t="shared" si="143"/>
        <v/>
      </c>
      <c r="AD191" s="136"/>
      <c r="AE191" s="150"/>
      <c r="AF191" s="150"/>
      <c r="AG191" s="150"/>
      <c r="AH191" s="150"/>
      <c r="AI191" s="138" t="e">
        <f t="shared" si="119"/>
        <v>#VALUE!</v>
      </c>
      <c r="AJ191" s="139"/>
      <c r="AK191" s="138" t="e">
        <f t="shared" si="120"/>
        <v>#VALUE!</v>
      </c>
      <c r="AL191" s="139"/>
      <c r="AM191" s="140" t="e">
        <f t="shared" si="121"/>
        <v>#VALUE!</v>
      </c>
      <c r="AN191" s="141"/>
      <c r="AO191" s="142" t="str">
        <f t="shared" si="129"/>
        <v/>
      </c>
      <c r="AP191" s="143"/>
      <c r="AQ191" s="144" t="str">
        <f t="shared" si="130"/>
        <v/>
      </c>
      <c r="AR191" s="145"/>
      <c r="AS191" s="146"/>
      <c r="AT191" s="144" t="e">
        <f t="shared" si="122"/>
        <v>#VALUE!</v>
      </c>
      <c r="AU191" s="145"/>
      <c r="AV191" s="146"/>
      <c r="AW191" s="136" t="e">
        <f t="shared" si="144"/>
        <v>#VALUE!</v>
      </c>
      <c r="AX191" s="136"/>
      <c r="AY191" s="147" t="str">
        <f t="shared" si="131"/>
        <v/>
      </c>
      <c r="AZ191" s="148"/>
      <c r="BA191" s="138" t="e">
        <f t="shared" si="132"/>
        <v>#VALUE!</v>
      </c>
      <c r="BB191" s="139"/>
      <c r="BC191" s="138" t="e">
        <f t="shared" si="123"/>
        <v>#VALUE!</v>
      </c>
      <c r="BD191" s="139"/>
      <c r="BE191" s="149" t="e">
        <f t="shared" si="133"/>
        <v>#VALUE!</v>
      </c>
      <c r="BF191" s="167"/>
      <c r="BG191" s="167"/>
      <c r="BH191" s="142">
        <f t="shared" si="134"/>
        <v>0</v>
      </c>
      <c r="BI191" s="143"/>
      <c r="BJ191" s="144">
        <f t="shared" si="146"/>
        <v>0</v>
      </c>
      <c r="BK191" s="145"/>
      <c r="BL191" s="146"/>
      <c r="BM191" s="144" t="e">
        <f t="shared" si="124"/>
        <v>#DIV/0!</v>
      </c>
      <c r="BN191" s="145"/>
      <c r="BO191" s="146"/>
      <c r="BP191" s="136" t="e">
        <f t="shared" si="136"/>
        <v>#DIV/0!</v>
      </c>
      <c r="BQ191" s="136"/>
      <c r="BR191" s="147">
        <f t="shared" si="137"/>
        <v>0</v>
      </c>
      <c r="BS191" s="148"/>
      <c r="BT191" s="138" t="e">
        <f t="shared" si="145"/>
        <v>#VALUE!</v>
      </c>
      <c r="BU191" s="139"/>
      <c r="BV191" s="138" t="e">
        <f t="shared" si="125"/>
        <v>#VALUE!</v>
      </c>
      <c r="BW191" s="139"/>
      <c r="BX191" s="149" t="e">
        <f t="shared" si="147"/>
        <v>#VALUE!</v>
      </c>
      <c r="BY191" s="167"/>
      <c r="BZ191" s="167"/>
      <c r="CA191" s="167"/>
      <c r="CB191" s="178">
        <f t="shared" si="139"/>
        <v>0</v>
      </c>
      <c r="CC191" s="178">
        <f t="shared" si="140"/>
        <v>0</v>
      </c>
      <c r="CD191" s="178">
        <f t="shared" si="141"/>
        <v>0</v>
      </c>
      <c r="CE191" s="178">
        <f t="shared" si="142"/>
        <v>0</v>
      </c>
      <c r="CF191" s="159"/>
      <c r="CG191" s="167"/>
      <c r="CH191" s="167"/>
      <c r="CI191" s="167"/>
      <c r="CJ191" s="167"/>
      <c r="CK191" s="167"/>
      <c r="CL191" s="167"/>
      <c r="CM191" s="167"/>
      <c r="CN191" s="167"/>
      <c r="CO191" s="167"/>
      <c r="CP191" s="167"/>
      <c r="CQ191" s="167"/>
      <c r="CR191" s="167"/>
      <c r="CS191" s="167"/>
      <c r="CT191" s="167"/>
      <c r="CU191" s="167"/>
      <c r="CV191" s="167"/>
      <c r="CW191" s="167"/>
    </row>
    <row r="192" spans="1:101" s="168" customFormat="1" ht="18" customHeight="1" x14ac:dyDescent="0.2">
      <c r="A192" s="127" t="str">
        <f t="shared" si="126"/>
        <v/>
      </c>
      <c r="B192" s="128"/>
      <c r="C192" s="129" t="str">
        <f t="shared" si="113"/>
        <v/>
      </c>
      <c r="D192" s="130"/>
      <c r="E192" s="131"/>
      <c r="F192" s="129" t="str">
        <f t="shared" si="114"/>
        <v/>
      </c>
      <c r="G192" s="130"/>
      <c r="H192" s="131"/>
      <c r="I192" s="132" t="e">
        <f t="shared" si="115"/>
        <v>#VALUE!</v>
      </c>
      <c r="J192" s="133"/>
      <c r="K192" s="134" t="str">
        <f t="shared" si="127"/>
        <v/>
      </c>
      <c r="L192" s="135"/>
      <c r="M192" s="134" t="str">
        <f t="shared" si="128"/>
        <v/>
      </c>
      <c r="N192" s="135"/>
      <c r="O192" s="136" t="e">
        <f t="shared" si="116"/>
        <v>#VALUE!</v>
      </c>
      <c r="P192" s="136"/>
      <c r="Q192" s="136" t="e">
        <f t="shared" si="117"/>
        <v>#VALUE!</v>
      </c>
      <c r="R192" s="136"/>
      <c r="S192" s="137" t="e">
        <f t="shared" si="118"/>
        <v>#VALUE!</v>
      </c>
      <c r="T192" s="86"/>
      <c r="U192" s="58"/>
      <c r="V192" s="59"/>
      <c r="W192" s="87"/>
      <c r="X192" s="87"/>
      <c r="Y192" s="87"/>
      <c r="Z192" s="87"/>
      <c r="AA192" s="87"/>
      <c r="AB192" s="87"/>
      <c r="AC192" s="136" t="str">
        <f t="shared" si="143"/>
        <v/>
      </c>
      <c r="AD192" s="136"/>
      <c r="AE192" s="150"/>
      <c r="AF192" s="150"/>
      <c r="AG192" s="150"/>
      <c r="AH192" s="150"/>
      <c r="AI192" s="138" t="e">
        <f t="shared" si="119"/>
        <v>#VALUE!</v>
      </c>
      <c r="AJ192" s="139"/>
      <c r="AK192" s="138" t="e">
        <f t="shared" si="120"/>
        <v>#VALUE!</v>
      </c>
      <c r="AL192" s="139"/>
      <c r="AM192" s="140" t="e">
        <f t="shared" si="121"/>
        <v>#VALUE!</v>
      </c>
      <c r="AN192" s="141"/>
      <c r="AO192" s="142" t="str">
        <f t="shared" si="129"/>
        <v/>
      </c>
      <c r="AP192" s="143"/>
      <c r="AQ192" s="144" t="str">
        <f t="shared" si="130"/>
        <v/>
      </c>
      <c r="AR192" s="145"/>
      <c r="AS192" s="146"/>
      <c r="AT192" s="144" t="e">
        <f t="shared" si="122"/>
        <v>#VALUE!</v>
      </c>
      <c r="AU192" s="145"/>
      <c r="AV192" s="146"/>
      <c r="AW192" s="136" t="e">
        <f t="shared" si="144"/>
        <v>#VALUE!</v>
      </c>
      <c r="AX192" s="136"/>
      <c r="AY192" s="147" t="str">
        <f t="shared" si="131"/>
        <v/>
      </c>
      <c r="AZ192" s="148"/>
      <c r="BA192" s="138" t="e">
        <f t="shared" si="132"/>
        <v>#VALUE!</v>
      </c>
      <c r="BB192" s="139"/>
      <c r="BC192" s="138" t="e">
        <f t="shared" si="123"/>
        <v>#VALUE!</v>
      </c>
      <c r="BD192" s="139"/>
      <c r="BE192" s="149" t="e">
        <f t="shared" si="133"/>
        <v>#VALUE!</v>
      </c>
      <c r="BF192" s="167"/>
      <c r="BG192" s="167"/>
      <c r="BH192" s="142">
        <f t="shared" si="134"/>
        <v>0</v>
      </c>
      <c r="BI192" s="143"/>
      <c r="BJ192" s="144">
        <f t="shared" si="146"/>
        <v>0</v>
      </c>
      <c r="BK192" s="145"/>
      <c r="BL192" s="146"/>
      <c r="BM192" s="144" t="e">
        <f t="shared" si="124"/>
        <v>#DIV/0!</v>
      </c>
      <c r="BN192" s="145"/>
      <c r="BO192" s="146"/>
      <c r="BP192" s="136" t="e">
        <f t="shared" si="136"/>
        <v>#DIV/0!</v>
      </c>
      <c r="BQ192" s="136"/>
      <c r="BR192" s="147">
        <f t="shared" si="137"/>
        <v>0</v>
      </c>
      <c r="BS192" s="148"/>
      <c r="BT192" s="138" t="e">
        <f t="shared" si="145"/>
        <v>#VALUE!</v>
      </c>
      <c r="BU192" s="139"/>
      <c r="BV192" s="138" t="e">
        <f t="shared" si="125"/>
        <v>#VALUE!</v>
      </c>
      <c r="BW192" s="139"/>
      <c r="BX192" s="149" t="e">
        <f t="shared" si="147"/>
        <v>#VALUE!</v>
      </c>
      <c r="BY192" s="167"/>
      <c r="BZ192" s="167"/>
      <c r="CA192" s="167"/>
      <c r="CB192" s="178">
        <f t="shared" si="139"/>
        <v>0</v>
      </c>
      <c r="CC192" s="178">
        <f t="shared" si="140"/>
        <v>0</v>
      </c>
      <c r="CD192" s="178">
        <f t="shared" si="141"/>
        <v>0</v>
      </c>
      <c r="CE192" s="178">
        <f t="shared" si="142"/>
        <v>0</v>
      </c>
      <c r="CF192" s="159"/>
      <c r="CG192" s="167"/>
      <c r="CH192" s="167"/>
      <c r="CI192" s="167"/>
      <c r="CJ192" s="167"/>
      <c r="CK192" s="167"/>
      <c r="CL192" s="167"/>
      <c r="CM192" s="167"/>
      <c r="CN192" s="167"/>
      <c r="CO192" s="167"/>
      <c r="CP192" s="167"/>
      <c r="CQ192" s="167"/>
      <c r="CR192" s="167"/>
      <c r="CS192" s="167"/>
      <c r="CT192" s="167"/>
      <c r="CU192" s="167"/>
      <c r="CV192" s="167"/>
      <c r="CW192" s="167"/>
    </row>
    <row r="193" spans="1:101" s="168" customFormat="1" ht="18" customHeight="1" x14ac:dyDescent="0.2">
      <c r="A193" s="127" t="str">
        <f t="shared" si="126"/>
        <v/>
      </c>
      <c r="B193" s="128"/>
      <c r="C193" s="129" t="str">
        <f t="shared" si="113"/>
        <v/>
      </c>
      <c r="D193" s="130"/>
      <c r="E193" s="131"/>
      <c r="F193" s="129" t="str">
        <f t="shared" si="114"/>
        <v/>
      </c>
      <c r="G193" s="130"/>
      <c r="H193" s="131"/>
      <c r="I193" s="132" t="e">
        <f t="shared" si="115"/>
        <v>#VALUE!</v>
      </c>
      <c r="J193" s="133"/>
      <c r="K193" s="134" t="str">
        <f t="shared" si="127"/>
        <v/>
      </c>
      <c r="L193" s="135"/>
      <c r="M193" s="134" t="str">
        <f t="shared" si="128"/>
        <v/>
      </c>
      <c r="N193" s="135"/>
      <c r="O193" s="136" t="e">
        <f t="shared" si="116"/>
        <v>#VALUE!</v>
      </c>
      <c r="P193" s="136"/>
      <c r="Q193" s="136" t="e">
        <f t="shared" si="117"/>
        <v>#VALUE!</v>
      </c>
      <c r="R193" s="136"/>
      <c r="S193" s="137" t="e">
        <f t="shared" si="118"/>
        <v>#VALUE!</v>
      </c>
      <c r="T193" s="86"/>
      <c r="U193" s="58"/>
      <c r="V193" s="59"/>
      <c r="W193" s="87"/>
      <c r="X193" s="87"/>
      <c r="Y193" s="87"/>
      <c r="Z193" s="87"/>
      <c r="AA193" s="87"/>
      <c r="AB193" s="87"/>
      <c r="AC193" s="136" t="str">
        <f t="shared" si="143"/>
        <v/>
      </c>
      <c r="AD193" s="136"/>
      <c r="AE193" s="150"/>
      <c r="AF193" s="150"/>
      <c r="AG193" s="150"/>
      <c r="AH193" s="150"/>
      <c r="AI193" s="138" t="e">
        <f t="shared" si="119"/>
        <v>#VALUE!</v>
      </c>
      <c r="AJ193" s="139"/>
      <c r="AK193" s="138" t="e">
        <f t="shared" si="120"/>
        <v>#VALUE!</v>
      </c>
      <c r="AL193" s="139"/>
      <c r="AM193" s="140" t="e">
        <f t="shared" si="121"/>
        <v>#VALUE!</v>
      </c>
      <c r="AN193" s="141"/>
      <c r="AO193" s="142" t="str">
        <f t="shared" si="129"/>
        <v/>
      </c>
      <c r="AP193" s="143"/>
      <c r="AQ193" s="144" t="str">
        <f t="shared" si="130"/>
        <v/>
      </c>
      <c r="AR193" s="145"/>
      <c r="AS193" s="146"/>
      <c r="AT193" s="144" t="e">
        <f t="shared" si="122"/>
        <v>#VALUE!</v>
      </c>
      <c r="AU193" s="145"/>
      <c r="AV193" s="146"/>
      <c r="AW193" s="136" t="e">
        <f t="shared" si="144"/>
        <v>#VALUE!</v>
      </c>
      <c r="AX193" s="136"/>
      <c r="AY193" s="147" t="str">
        <f t="shared" si="131"/>
        <v/>
      </c>
      <c r="AZ193" s="148"/>
      <c r="BA193" s="138" t="e">
        <f t="shared" si="132"/>
        <v>#VALUE!</v>
      </c>
      <c r="BB193" s="139"/>
      <c r="BC193" s="138" t="e">
        <f t="shared" si="123"/>
        <v>#VALUE!</v>
      </c>
      <c r="BD193" s="139"/>
      <c r="BE193" s="149" t="e">
        <f t="shared" si="133"/>
        <v>#VALUE!</v>
      </c>
      <c r="BF193" s="167"/>
      <c r="BG193" s="167"/>
      <c r="BH193" s="142">
        <f t="shared" si="134"/>
        <v>0</v>
      </c>
      <c r="BI193" s="143"/>
      <c r="BJ193" s="144">
        <f t="shared" si="146"/>
        <v>0</v>
      </c>
      <c r="BK193" s="145"/>
      <c r="BL193" s="146"/>
      <c r="BM193" s="144" t="e">
        <f t="shared" si="124"/>
        <v>#DIV/0!</v>
      </c>
      <c r="BN193" s="145"/>
      <c r="BO193" s="146"/>
      <c r="BP193" s="136" t="e">
        <f t="shared" si="136"/>
        <v>#DIV/0!</v>
      </c>
      <c r="BQ193" s="136"/>
      <c r="BR193" s="147">
        <f t="shared" si="137"/>
        <v>0</v>
      </c>
      <c r="BS193" s="148"/>
      <c r="BT193" s="138" t="e">
        <f t="shared" si="145"/>
        <v>#VALUE!</v>
      </c>
      <c r="BU193" s="139"/>
      <c r="BV193" s="138" t="e">
        <f t="shared" si="125"/>
        <v>#VALUE!</v>
      </c>
      <c r="BW193" s="139"/>
      <c r="BX193" s="149" t="e">
        <f t="shared" si="147"/>
        <v>#VALUE!</v>
      </c>
      <c r="BY193" s="167"/>
      <c r="BZ193" s="167"/>
      <c r="CA193" s="167"/>
      <c r="CB193" s="178">
        <f t="shared" si="139"/>
        <v>0</v>
      </c>
      <c r="CC193" s="178">
        <f t="shared" si="140"/>
        <v>0</v>
      </c>
      <c r="CD193" s="178">
        <f t="shared" si="141"/>
        <v>0</v>
      </c>
      <c r="CE193" s="178">
        <f t="shared" si="142"/>
        <v>0</v>
      </c>
      <c r="CF193" s="159"/>
      <c r="CG193" s="167"/>
      <c r="CH193" s="167"/>
      <c r="CI193" s="167"/>
      <c r="CJ193" s="167"/>
      <c r="CK193" s="167"/>
      <c r="CL193" s="167"/>
      <c r="CM193" s="167"/>
      <c r="CN193" s="167"/>
      <c r="CO193" s="167"/>
      <c r="CP193" s="167"/>
      <c r="CQ193" s="167"/>
      <c r="CR193" s="167"/>
      <c r="CS193" s="167"/>
      <c r="CT193" s="167"/>
      <c r="CU193" s="167"/>
      <c r="CV193" s="167"/>
      <c r="CW193" s="167"/>
    </row>
    <row r="194" spans="1:101" s="168" customFormat="1" ht="18.75" customHeight="1" x14ac:dyDescent="0.2">
      <c r="A194" s="127" t="str">
        <f t="shared" si="126"/>
        <v/>
      </c>
      <c r="B194" s="128"/>
      <c r="C194" s="129" t="str">
        <f t="shared" si="113"/>
        <v/>
      </c>
      <c r="D194" s="130"/>
      <c r="E194" s="131"/>
      <c r="F194" s="129" t="str">
        <f t="shared" si="114"/>
        <v/>
      </c>
      <c r="G194" s="130"/>
      <c r="H194" s="131"/>
      <c r="I194" s="132" t="e">
        <f t="shared" si="115"/>
        <v>#VALUE!</v>
      </c>
      <c r="J194" s="133"/>
      <c r="K194" s="134" t="str">
        <f t="shared" si="127"/>
        <v/>
      </c>
      <c r="L194" s="135"/>
      <c r="M194" s="134" t="str">
        <f t="shared" si="128"/>
        <v/>
      </c>
      <c r="N194" s="135"/>
      <c r="O194" s="136" t="e">
        <f t="shared" si="116"/>
        <v>#VALUE!</v>
      </c>
      <c r="P194" s="136"/>
      <c r="Q194" s="136" t="e">
        <f t="shared" si="117"/>
        <v>#VALUE!</v>
      </c>
      <c r="R194" s="136"/>
      <c r="S194" s="137" t="e">
        <f t="shared" si="118"/>
        <v>#VALUE!</v>
      </c>
      <c r="T194" s="86"/>
      <c r="U194" s="58"/>
      <c r="V194" s="59"/>
      <c r="W194" s="87"/>
      <c r="X194" s="87"/>
      <c r="Y194" s="87"/>
      <c r="Z194" s="87"/>
      <c r="AA194" s="87"/>
      <c r="AB194" s="87"/>
      <c r="AC194" s="136" t="str">
        <f t="shared" si="143"/>
        <v/>
      </c>
      <c r="AD194" s="136"/>
      <c r="AE194" s="150"/>
      <c r="AF194" s="150"/>
      <c r="AG194" s="150"/>
      <c r="AH194" s="150"/>
      <c r="AI194" s="138" t="e">
        <f t="shared" si="119"/>
        <v>#VALUE!</v>
      </c>
      <c r="AJ194" s="139"/>
      <c r="AK194" s="138" t="e">
        <f t="shared" si="120"/>
        <v>#VALUE!</v>
      </c>
      <c r="AL194" s="139"/>
      <c r="AM194" s="140" t="e">
        <f t="shared" si="121"/>
        <v>#VALUE!</v>
      </c>
      <c r="AN194" s="141"/>
      <c r="AO194" s="142" t="str">
        <f t="shared" si="129"/>
        <v/>
      </c>
      <c r="AP194" s="143"/>
      <c r="AQ194" s="144" t="str">
        <f t="shared" si="130"/>
        <v/>
      </c>
      <c r="AR194" s="145"/>
      <c r="AS194" s="146"/>
      <c r="AT194" s="144" t="e">
        <f t="shared" si="122"/>
        <v>#VALUE!</v>
      </c>
      <c r="AU194" s="145"/>
      <c r="AV194" s="146"/>
      <c r="AW194" s="136" t="e">
        <f t="shared" si="144"/>
        <v>#VALUE!</v>
      </c>
      <c r="AX194" s="136"/>
      <c r="AY194" s="147" t="str">
        <f t="shared" si="131"/>
        <v/>
      </c>
      <c r="AZ194" s="148"/>
      <c r="BA194" s="138" t="e">
        <f t="shared" si="132"/>
        <v>#VALUE!</v>
      </c>
      <c r="BB194" s="139"/>
      <c r="BC194" s="138" t="e">
        <f t="shared" si="123"/>
        <v>#VALUE!</v>
      </c>
      <c r="BD194" s="139"/>
      <c r="BE194" s="149" t="e">
        <f t="shared" si="133"/>
        <v>#VALUE!</v>
      </c>
      <c r="BF194" s="167"/>
      <c r="BG194" s="167"/>
      <c r="BH194" s="142">
        <f t="shared" si="134"/>
        <v>0</v>
      </c>
      <c r="BI194" s="143"/>
      <c r="BJ194" s="144">
        <f t="shared" si="146"/>
        <v>0</v>
      </c>
      <c r="BK194" s="145"/>
      <c r="BL194" s="146"/>
      <c r="BM194" s="144" t="e">
        <f t="shared" si="124"/>
        <v>#DIV/0!</v>
      </c>
      <c r="BN194" s="145"/>
      <c r="BO194" s="146"/>
      <c r="BP194" s="136" t="e">
        <f t="shared" si="136"/>
        <v>#DIV/0!</v>
      </c>
      <c r="BQ194" s="136"/>
      <c r="BR194" s="147">
        <f t="shared" si="137"/>
        <v>0</v>
      </c>
      <c r="BS194" s="148"/>
      <c r="BT194" s="138" t="e">
        <f t="shared" si="145"/>
        <v>#VALUE!</v>
      </c>
      <c r="BU194" s="139"/>
      <c r="BV194" s="138" t="e">
        <f t="shared" si="125"/>
        <v>#VALUE!</v>
      </c>
      <c r="BW194" s="139"/>
      <c r="BX194" s="149" t="e">
        <f t="shared" si="147"/>
        <v>#VALUE!</v>
      </c>
      <c r="BY194" s="167"/>
      <c r="BZ194" s="167"/>
      <c r="CA194" s="167"/>
      <c r="CB194" s="178">
        <f t="shared" si="139"/>
        <v>0</v>
      </c>
      <c r="CC194" s="178">
        <f t="shared" si="140"/>
        <v>0</v>
      </c>
      <c r="CD194" s="178">
        <f t="shared" si="141"/>
        <v>0</v>
      </c>
      <c r="CE194" s="178">
        <f t="shared" si="142"/>
        <v>0</v>
      </c>
      <c r="CF194" s="159"/>
      <c r="CG194" s="167"/>
      <c r="CH194" s="167"/>
      <c r="CI194" s="167"/>
      <c r="CJ194" s="167"/>
      <c r="CK194" s="167"/>
      <c r="CL194" s="167"/>
      <c r="CM194" s="167"/>
      <c r="CN194" s="167"/>
      <c r="CO194" s="167"/>
      <c r="CP194" s="167"/>
      <c r="CQ194" s="167"/>
      <c r="CR194" s="167"/>
      <c r="CS194" s="167"/>
      <c r="CT194" s="167"/>
      <c r="CU194" s="167"/>
      <c r="CV194" s="167"/>
      <c r="CW194" s="167"/>
    </row>
    <row r="195" spans="1:101" s="168" customFormat="1" ht="18" customHeight="1" x14ac:dyDescent="0.2">
      <c r="A195" s="127" t="str">
        <f t="shared" si="126"/>
        <v/>
      </c>
      <c r="B195" s="128"/>
      <c r="C195" s="129" t="str">
        <f t="shared" si="113"/>
        <v/>
      </c>
      <c r="D195" s="130"/>
      <c r="E195" s="131"/>
      <c r="F195" s="129" t="str">
        <f t="shared" si="114"/>
        <v/>
      </c>
      <c r="G195" s="130"/>
      <c r="H195" s="131"/>
      <c r="I195" s="132" t="e">
        <f t="shared" si="115"/>
        <v>#VALUE!</v>
      </c>
      <c r="J195" s="133"/>
      <c r="K195" s="134" t="str">
        <f t="shared" si="127"/>
        <v/>
      </c>
      <c r="L195" s="135"/>
      <c r="M195" s="134" t="str">
        <f t="shared" si="128"/>
        <v/>
      </c>
      <c r="N195" s="135"/>
      <c r="O195" s="136" t="e">
        <f t="shared" si="116"/>
        <v>#VALUE!</v>
      </c>
      <c r="P195" s="136"/>
      <c r="Q195" s="136" t="e">
        <f t="shared" si="117"/>
        <v>#VALUE!</v>
      </c>
      <c r="R195" s="136"/>
      <c r="S195" s="137" t="e">
        <f t="shared" si="118"/>
        <v>#VALUE!</v>
      </c>
      <c r="T195" s="86"/>
      <c r="U195" s="58"/>
      <c r="V195" s="59"/>
      <c r="W195" s="87"/>
      <c r="X195" s="87"/>
      <c r="Y195" s="87"/>
      <c r="Z195" s="87"/>
      <c r="AA195" s="87"/>
      <c r="AB195" s="87"/>
      <c r="AC195" s="136" t="str">
        <f t="shared" si="143"/>
        <v/>
      </c>
      <c r="AD195" s="136"/>
      <c r="AE195" s="150"/>
      <c r="AF195" s="150"/>
      <c r="AG195" s="150"/>
      <c r="AH195" s="150"/>
      <c r="AI195" s="138" t="e">
        <f t="shared" si="119"/>
        <v>#VALUE!</v>
      </c>
      <c r="AJ195" s="139"/>
      <c r="AK195" s="138" t="e">
        <f t="shared" si="120"/>
        <v>#VALUE!</v>
      </c>
      <c r="AL195" s="139"/>
      <c r="AM195" s="140" t="e">
        <f t="shared" si="121"/>
        <v>#VALUE!</v>
      </c>
      <c r="AN195" s="141"/>
      <c r="AO195" s="142" t="str">
        <f t="shared" si="129"/>
        <v/>
      </c>
      <c r="AP195" s="143"/>
      <c r="AQ195" s="144" t="str">
        <f t="shared" si="130"/>
        <v/>
      </c>
      <c r="AR195" s="145"/>
      <c r="AS195" s="146"/>
      <c r="AT195" s="144" t="e">
        <f t="shared" si="122"/>
        <v>#VALUE!</v>
      </c>
      <c r="AU195" s="145"/>
      <c r="AV195" s="146"/>
      <c r="AW195" s="136" t="e">
        <f t="shared" si="144"/>
        <v>#VALUE!</v>
      </c>
      <c r="AX195" s="136"/>
      <c r="AY195" s="147" t="str">
        <f t="shared" si="131"/>
        <v/>
      </c>
      <c r="AZ195" s="148"/>
      <c r="BA195" s="138" t="e">
        <f t="shared" si="132"/>
        <v>#VALUE!</v>
      </c>
      <c r="BB195" s="139"/>
      <c r="BC195" s="138" t="e">
        <f t="shared" si="123"/>
        <v>#VALUE!</v>
      </c>
      <c r="BD195" s="139"/>
      <c r="BE195" s="149" t="e">
        <f t="shared" si="133"/>
        <v>#VALUE!</v>
      </c>
      <c r="BF195" s="167"/>
      <c r="BG195" s="167"/>
      <c r="BH195" s="142">
        <f t="shared" si="134"/>
        <v>0</v>
      </c>
      <c r="BI195" s="143"/>
      <c r="BJ195" s="144">
        <f t="shared" si="146"/>
        <v>0</v>
      </c>
      <c r="BK195" s="145"/>
      <c r="BL195" s="146"/>
      <c r="BM195" s="144" t="e">
        <f t="shared" si="124"/>
        <v>#DIV/0!</v>
      </c>
      <c r="BN195" s="145"/>
      <c r="BO195" s="146"/>
      <c r="BP195" s="136" t="e">
        <f t="shared" si="136"/>
        <v>#DIV/0!</v>
      </c>
      <c r="BQ195" s="136"/>
      <c r="BR195" s="147">
        <f t="shared" si="137"/>
        <v>0</v>
      </c>
      <c r="BS195" s="148"/>
      <c r="BT195" s="138" t="e">
        <f t="shared" si="145"/>
        <v>#VALUE!</v>
      </c>
      <c r="BU195" s="139"/>
      <c r="BV195" s="138" t="e">
        <f t="shared" si="125"/>
        <v>#VALUE!</v>
      </c>
      <c r="BW195" s="139"/>
      <c r="BX195" s="149" t="e">
        <f t="shared" si="147"/>
        <v>#VALUE!</v>
      </c>
      <c r="BY195" s="167"/>
      <c r="BZ195" s="167"/>
      <c r="CA195" s="167"/>
      <c r="CB195" s="178">
        <f t="shared" si="139"/>
        <v>0</v>
      </c>
      <c r="CC195" s="178">
        <f t="shared" si="140"/>
        <v>0</v>
      </c>
      <c r="CD195" s="178">
        <f t="shared" si="141"/>
        <v>0</v>
      </c>
      <c r="CE195" s="178">
        <f t="shared" si="142"/>
        <v>0</v>
      </c>
      <c r="CF195" s="159"/>
      <c r="CG195" s="167"/>
      <c r="CH195" s="167"/>
      <c r="CI195" s="167"/>
      <c r="CJ195" s="167"/>
      <c r="CK195" s="167"/>
      <c r="CL195" s="167"/>
      <c r="CM195" s="167"/>
      <c r="CN195" s="167"/>
      <c r="CO195" s="167"/>
      <c r="CP195" s="167"/>
      <c r="CQ195" s="167"/>
      <c r="CR195" s="167"/>
      <c r="CS195" s="167"/>
      <c r="CT195" s="167"/>
      <c r="CU195" s="167"/>
      <c r="CV195" s="167"/>
      <c r="CW195" s="167"/>
    </row>
    <row r="196" spans="1:101" s="168" customFormat="1" ht="18" customHeight="1" x14ac:dyDescent="0.2">
      <c r="A196" s="127" t="str">
        <f t="shared" si="126"/>
        <v/>
      </c>
      <c r="B196" s="128"/>
      <c r="C196" s="129" t="str">
        <f t="shared" si="113"/>
        <v/>
      </c>
      <c r="D196" s="130"/>
      <c r="E196" s="131"/>
      <c r="F196" s="129" t="str">
        <f t="shared" si="114"/>
        <v/>
      </c>
      <c r="G196" s="130"/>
      <c r="H196" s="131"/>
      <c r="I196" s="132" t="e">
        <f t="shared" si="115"/>
        <v>#VALUE!</v>
      </c>
      <c r="J196" s="133"/>
      <c r="K196" s="134" t="str">
        <f t="shared" si="127"/>
        <v/>
      </c>
      <c r="L196" s="135"/>
      <c r="M196" s="134" t="str">
        <f t="shared" si="128"/>
        <v/>
      </c>
      <c r="N196" s="135"/>
      <c r="O196" s="136" t="e">
        <f t="shared" si="116"/>
        <v>#VALUE!</v>
      </c>
      <c r="P196" s="136"/>
      <c r="Q196" s="136" t="e">
        <f t="shared" si="117"/>
        <v>#VALUE!</v>
      </c>
      <c r="R196" s="136"/>
      <c r="S196" s="137" t="e">
        <f t="shared" si="118"/>
        <v>#VALUE!</v>
      </c>
      <c r="T196" s="86"/>
      <c r="U196" s="58"/>
      <c r="V196" s="59"/>
      <c r="W196" s="87"/>
      <c r="X196" s="87"/>
      <c r="Y196" s="87"/>
      <c r="Z196" s="87"/>
      <c r="AA196" s="87"/>
      <c r="AB196" s="87"/>
      <c r="AC196" s="136" t="str">
        <f t="shared" si="143"/>
        <v/>
      </c>
      <c r="AD196" s="136"/>
      <c r="AE196" s="150"/>
      <c r="AF196" s="150"/>
      <c r="AG196" s="150"/>
      <c r="AH196" s="150"/>
      <c r="AI196" s="138" t="e">
        <f t="shared" si="119"/>
        <v>#VALUE!</v>
      </c>
      <c r="AJ196" s="139"/>
      <c r="AK196" s="138" t="e">
        <f t="shared" si="120"/>
        <v>#VALUE!</v>
      </c>
      <c r="AL196" s="139"/>
      <c r="AM196" s="140" t="e">
        <f t="shared" si="121"/>
        <v>#VALUE!</v>
      </c>
      <c r="AN196" s="141"/>
      <c r="AO196" s="142" t="str">
        <f t="shared" si="129"/>
        <v/>
      </c>
      <c r="AP196" s="143"/>
      <c r="AQ196" s="144" t="str">
        <f t="shared" si="130"/>
        <v/>
      </c>
      <c r="AR196" s="145"/>
      <c r="AS196" s="146"/>
      <c r="AT196" s="144" t="e">
        <f t="shared" si="122"/>
        <v>#VALUE!</v>
      </c>
      <c r="AU196" s="145"/>
      <c r="AV196" s="146"/>
      <c r="AW196" s="136" t="e">
        <f t="shared" si="144"/>
        <v>#VALUE!</v>
      </c>
      <c r="AX196" s="136"/>
      <c r="AY196" s="147" t="str">
        <f t="shared" si="131"/>
        <v/>
      </c>
      <c r="AZ196" s="148"/>
      <c r="BA196" s="138" t="e">
        <f t="shared" si="132"/>
        <v>#VALUE!</v>
      </c>
      <c r="BB196" s="139"/>
      <c r="BC196" s="138" t="e">
        <f t="shared" si="123"/>
        <v>#VALUE!</v>
      </c>
      <c r="BD196" s="139"/>
      <c r="BE196" s="149" t="e">
        <f t="shared" si="133"/>
        <v>#VALUE!</v>
      </c>
      <c r="BF196" s="167"/>
      <c r="BG196" s="167"/>
      <c r="BH196" s="142">
        <f t="shared" si="134"/>
        <v>0</v>
      </c>
      <c r="BI196" s="143"/>
      <c r="BJ196" s="144">
        <f t="shared" si="146"/>
        <v>0</v>
      </c>
      <c r="BK196" s="145"/>
      <c r="BL196" s="146"/>
      <c r="BM196" s="144" t="e">
        <f t="shared" si="124"/>
        <v>#DIV/0!</v>
      </c>
      <c r="BN196" s="145"/>
      <c r="BO196" s="146"/>
      <c r="BP196" s="136" t="e">
        <f t="shared" si="136"/>
        <v>#DIV/0!</v>
      </c>
      <c r="BQ196" s="136"/>
      <c r="BR196" s="147">
        <f t="shared" si="137"/>
        <v>0</v>
      </c>
      <c r="BS196" s="148"/>
      <c r="BT196" s="138" t="e">
        <f t="shared" si="145"/>
        <v>#VALUE!</v>
      </c>
      <c r="BU196" s="139"/>
      <c r="BV196" s="138" t="e">
        <f t="shared" si="125"/>
        <v>#VALUE!</v>
      </c>
      <c r="BW196" s="139"/>
      <c r="BX196" s="149" t="e">
        <f t="shared" si="147"/>
        <v>#VALUE!</v>
      </c>
      <c r="BY196" s="167"/>
      <c r="BZ196" s="167"/>
      <c r="CA196" s="167"/>
      <c r="CB196" s="178">
        <f t="shared" si="139"/>
        <v>0</v>
      </c>
      <c r="CC196" s="178">
        <f t="shared" si="140"/>
        <v>0</v>
      </c>
      <c r="CD196" s="178">
        <f t="shared" si="141"/>
        <v>0</v>
      </c>
      <c r="CE196" s="178">
        <f t="shared" si="142"/>
        <v>0</v>
      </c>
      <c r="CF196" s="159"/>
      <c r="CG196" s="167"/>
      <c r="CH196" s="167"/>
      <c r="CI196" s="167"/>
      <c r="CJ196" s="167"/>
      <c r="CK196" s="167"/>
      <c r="CL196" s="167"/>
      <c r="CM196" s="167"/>
      <c r="CN196" s="167"/>
      <c r="CO196" s="167"/>
      <c r="CP196" s="167"/>
      <c r="CQ196" s="167"/>
      <c r="CR196" s="167"/>
      <c r="CS196" s="167"/>
      <c r="CT196" s="167"/>
      <c r="CU196" s="167"/>
      <c r="CV196" s="167"/>
      <c r="CW196" s="167"/>
    </row>
    <row r="197" spans="1:101" s="168" customFormat="1" ht="18" customHeight="1" x14ac:dyDescent="0.2">
      <c r="A197" s="127" t="str">
        <f t="shared" si="126"/>
        <v/>
      </c>
      <c r="B197" s="128"/>
      <c r="C197" s="129" t="str">
        <f t="shared" si="113"/>
        <v/>
      </c>
      <c r="D197" s="130"/>
      <c r="E197" s="131"/>
      <c r="F197" s="129" t="str">
        <f t="shared" si="114"/>
        <v/>
      </c>
      <c r="G197" s="130"/>
      <c r="H197" s="131"/>
      <c r="I197" s="132" t="e">
        <f t="shared" si="115"/>
        <v>#VALUE!</v>
      </c>
      <c r="J197" s="133"/>
      <c r="K197" s="134" t="str">
        <f t="shared" si="127"/>
        <v/>
      </c>
      <c r="L197" s="135"/>
      <c r="M197" s="134" t="str">
        <f t="shared" si="128"/>
        <v/>
      </c>
      <c r="N197" s="135"/>
      <c r="O197" s="136" t="e">
        <f t="shared" si="116"/>
        <v>#VALUE!</v>
      </c>
      <c r="P197" s="136"/>
      <c r="Q197" s="136" t="e">
        <f t="shared" si="117"/>
        <v>#VALUE!</v>
      </c>
      <c r="R197" s="136"/>
      <c r="S197" s="137" t="e">
        <f t="shared" si="118"/>
        <v>#VALUE!</v>
      </c>
      <c r="T197" s="86"/>
      <c r="U197" s="58"/>
      <c r="V197" s="59"/>
      <c r="W197" s="87"/>
      <c r="X197" s="87"/>
      <c r="Y197" s="87"/>
      <c r="Z197" s="87"/>
      <c r="AA197" s="87"/>
      <c r="AB197" s="87"/>
      <c r="AC197" s="136" t="str">
        <f t="shared" si="143"/>
        <v/>
      </c>
      <c r="AD197" s="136"/>
      <c r="AE197" s="150"/>
      <c r="AF197" s="150"/>
      <c r="AG197" s="150"/>
      <c r="AH197" s="150"/>
      <c r="AI197" s="138" t="e">
        <f t="shared" si="119"/>
        <v>#VALUE!</v>
      </c>
      <c r="AJ197" s="139"/>
      <c r="AK197" s="138" t="e">
        <f t="shared" si="120"/>
        <v>#VALUE!</v>
      </c>
      <c r="AL197" s="139"/>
      <c r="AM197" s="140" t="e">
        <f t="shared" si="121"/>
        <v>#VALUE!</v>
      </c>
      <c r="AN197" s="141"/>
      <c r="AO197" s="142" t="str">
        <f t="shared" si="129"/>
        <v/>
      </c>
      <c r="AP197" s="143"/>
      <c r="AQ197" s="144" t="str">
        <f t="shared" si="130"/>
        <v/>
      </c>
      <c r="AR197" s="145"/>
      <c r="AS197" s="146"/>
      <c r="AT197" s="144" t="e">
        <f t="shared" si="122"/>
        <v>#VALUE!</v>
      </c>
      <c r="AU197" s="145"/>
      <c r="AV197" s="146"/>
      <c r="AW197" s="136" t="e">
        <f t="shared" si="144"/>
        <v>#VALUE!</v>
      </c>
      <c r="AX197" s="136"/>
      <c r="AY197" s="147" t="str">
        <f t="shared" si="131"/>
        <v/>
      </c>
      <c r="AZ197" s="148"/>
      <c r="BA197" s="138" t="e">
        <f t="shared" si="132"/>
        <v>#VALUE!</v>
      </c>
      <c r="BB197" s="139"/>
      <c r="BC197" s="138" t="e">
        <f t="shared" si="123"/>
        <v>#VALUE!</v>
      </c>
      <c r="BD197" s="139"/>
      <c r="BE197" s="149" t="e">
        <f t="shared" si="133"/>
        <v>#VALUE!</v>
      </c>
      <c r="BF197" s="167"/>
      <c r="BG197" s="167"/>
      <c r="BH197" s="142">
        <f t="shared" si="134"/>
        <v>0</v>
      </c>
      <c r="BI197" s="143"/>
      <c r="BJ197" s="144">
        <f t="shared" si="146"/>
        <v>0</v>
      </c>
      <c r="BK197" s="145"/>
      <c r="BL197" s="146"/>
      <c r="BM197" s="144" t="e">
        <f t="shared" si="124"/>
        <v>#DIV/0!</v>
      </c>
      <c r="BN197" s="145"/>
      <c r="BO197" s="146"/>
      <c r="BP197" s="136" t="e">
        <f t="shared" si="136"/>
        <v>#DIV/0!</v>
      </c>
      <c r="BQ197" s="136"/>
      <c r="BR197" s="147">
        <f t="shared" si="137"/>
        <v>0</v>
      </c>
      <c r="BS197" s="148"/>
      <c r="BT197" s="138" t="e">
        <f t="shared" si="145"/>
        <v>#VALUE!</v>
      </c>
      <c r="BU197" s="139"/>
      <c r="BV197" s="138" t="e">
        <f t="shared" si="125"/>
        <v>#VALUE!</v>
      </c>
      <c r="BW197" s="139"/>
      <c r="BX197" s="149" t="e">
        <f t="shared" si="147"/>
        <v>#VALUE!</v>
      </c>
      <c r="BY197" s="167"/>
      <c r="BZ197" s="167"/>
      <c r="CA197" s="167"/>
      <c r="CB197" s="178">
        <f t="shared" si="139"/>
        <v>0</v>
      </c>
      <c r="CC197" s="178">
        <f t="shared" si="140"/>
        <v>0</v>
      </c>
      <c r="CD197" s="178">
        <f t="shared" si="141"/>
        <v>0</v>
      </c>
      <c r="CE197" s="178">
        <f t="shared" si="142"/>
        <v>0</v>
      </c>
      <c r="CF197" s="159"/>
      <c r="CG197" s="167"/>
      <c r="CH197" s="167"/>
      <c r="CI197" s="167"/>
      <c r="CJ197" s="167"/>
      <c r="CK197" s="167"/>
      <c r="CL197" s="167"/>
      <c r="CM197" s="167"/>
      <c r="CN197" s="167"/>
      <c r="CO197" s="167"/>
      <c r="CP197" s="167"/>
      <c r="CQ197" s="167"/>
      <c r="CR197" s="167"/>
      <c r="CS197" s="167"/>
      <c r="CT197" s="167"/>
      <c r="CU197" s="167"/>
      <c r="CV197" s="167"/>
      <c r="CW197" s="167"/>
    </row>
    <row r="198" spans="1:101" s="168" customFormat="1" ht="18" customHeight="1" x14ac:dyDescent="0.2">
      <c r="A198" s="127" t="str">
        <f t="shared" si="126"/>
        <v/>
      </c>
      <c r="B198" s="128"/>
      <c r="C198" s="129" t="str">
        <f t="shared" si="113"/>
        <v/>
      </c>
      <c r="D198" s="130"/>
      <c r="E198" s="131"/>
      <c r="F198" s="129" t="str">
        <f t="shared" si="114"/>
        <v/>
      </c>
      <c r="G198" s="130"/>
      <c r="H198" s="131"/>
      <c r="I198" s="132" t="e">
        <f t="shared" si="115"/>
        <v>#VALUE!</v>
      </c>
      <c r="J198" s="133"/>
      <c r="K198" s="134" t="str">
        <f t="shared" si="127"/>
        <v/>
      </c>
      <c r="L198" s="135"/>
      <c r="M198" s="134" t="str">
        <f t="shared" si="128"/>
        <v/>
      </c>
      <c r="N198" s="135"/>
      <c r="O198" s="136" t="e">
        <f t="shared" si="116"/>
        <v>#VALUE!</v>
      </c>
      <c r="P198" s="136"/>
      <c r="Q198" s="136" t="e">
        <f t="shared" si="117"/>
        <v>#VALUE!</v>
      </c>
      <c r="R198" s="136"/>
      <c r="S198" s="137" t="e">
        <f t="shared" si="118"/>
        <v>#VALUE!</v>
      </c>
      <c r="T198" s="86"/>
      <c r="U198" s="58"/>
      <c r="V198" s="59"/>
      <c r="W198" s="87"/>
      <c r="X198" s="87"/>
      <c r="Y198" s="87"/>
      <c r="Z198" s="87"/>
      <c r="AA198" s="87"/>
      <c r="AB198" s="87"/>
      <c r="AC198" s="136" t="str">
        <f t="shared" si="143"/>
        <v/>
      </c>
      <c r="AD198" s="136"/>
      <c r="AE198" s="150"/>
      <c r="AF198" s="150"/>
      <c r="AG198" s="150"/>
      <c r="AH198" s="150"/>
      <c r="AI198" s="138" t="e">
        <f t="shared" si="119"/>
        <v>#VALUE!</v>
      </c>
      <c r="AJ198" s="139"/>
      <c r="AK198" s="138" t="e">
        <f t="shared" si="120"/>
        <v>#VALUE!</v>
      </c>
      <c r="AL198" s="139"/>
      <c r="AM198" s="140" t="e">
        <f t="shared" si="121"/>
        <v>#VALUE!</v>
      </c>
      <c r="AN198" s="141"/>
      <c r="AO198" s="142" t="str">
        <f t="shared" si="129"/>
        <v/>
      </c>
      <c r="AP198" s="143"/>
      <c r="AQ198" s="144" t="str">
        <f t="shared" si="130"/>
        <v/>
      </c>
      <c r="AR198" s="145"/>
      <c r="AS198" s="146"/>
      <c r="AT198" s="144" t="e">
        <f t="shared" si="122"/>
        <v>#VALUE!</v>
      </c>
      <c r="AU198" s="145"/>
      <c r="AV198" s="146"/>
      <c r="AW198" s="136" t="e">
        <f t="shared" si="144"/>
        <v>#VALUE!</v>
      </c>
      <c r="AX198" s="136"/>
      <c r="AY198" s="147" t="str">
        <f t="shared" si="131"/>
        <v/>
      </c>
      <c r="AZ198" s="148"/>
      <c r="BA198" s="138" t="e">
        <f t="shared" si="132"/>
        <v>#VALUE!</v>
      </c>
      <c r="BB198" s="139"/>
      <c r="BC198" s="138" t="e">
        <f t="shared" si="123"/>
        <v>#VALUE!</v>
      </c>
      <c r="BD198" s="139"/>
      <c r="BE198" s="149" t="e">
        <f t="shared" si="133"/>
        <v>#VALUE!</v>
      </c>
      <c r="BF198" s="167"/>
      <c r="BG198" s="167"/>
      <c r="BH198" s="142">
        <f t="shared" si="134"/>
        <v>0</v>
      </c>
      <c r="BI198" s="143"/>
      <c r="BJ198" s="144">
        <f t="shared" si="146"/>
        <v>0</v>
      </c>
      <c r="BK198" s="145"/>
      <c r="BL198" s="146"/>
      <c r="BM198" s="144" t="e">
        <f t="shared" si="124"/>
        <v>#DIV/0!</v>
      </c>
      <c r="BN198" s="145"/>
      <c r="BO198" s="146"/>
      <c r="BP198" s="136" t="e">
        <f t="shared" si="136"/>
        <v>#DIV/0!</v>
      </c>
      <c r="BQ198" s="136"/>
      <c r="BR198" s="147">
        <f t="shared" si="137"/>
        <v>0</v>
      </c>
      <c r="BS198" s="148"/>
      <c r="BT198" s="138" t="e">
        <f t="shared" si="145"/>
        <v>#VALUE!</v>
      </c>
      <c r="BU198" s="139"/>
      <c r="BV198" s="138" t="e">
        <f t="shared" si="125"/>
        <v>#VALUE!</v>
      </c>
      <c r="BW198" s="139"/>
      <c r="BX198" s="149" t="e">
        <f t="shared" si="147"/>
        <v>#VALUE!</v>
      </c>
      <c r="BY198" s="167"/>
      <c r="BZ198" s="167"/>
      <c r="CA198" s="167"/>
      <c r="CB198" s="178">
        <f t="shared" si="139"/>
        <v>0</v>
      </c>
      <c r="CC198" s="178">
        <f t="shared" si="140"/>
        <v>0</v>
      </c>
      <c r="CD198" s="178">
        <f t="shared" si="141"/>
        <v>0</v>
      </c>
      <c r="CE198" s="178">
        <f t="shared" si="142"/>
        <v>0</v>
      </c>
      <c r="CF198" s="159"/>
      <c r="CG198" s="167"/>
      <c r="CH198" s="167"/>
      <c r="CI198" s="167"/>
      <c r="CJ198" s="167"/>
      <c r="CK198" s="167"/>
      <c r="CL198" s="167"/>
      <c r="CM198" s="167"/>
      <c r="CN198" s="167"/>
      <c r="CO198" s="167"/>
      <c r="CP198" s="167"/>
      <c r="CQ198" s="167"/>
      <c r="CR198" s="167"/>
      <c r="CS198" s="167"/>
      <c r="CT198" s="167"/>
      <c r="CU198" s="167"/>
      <c r="CV198" s="167"/>
      <c r="CW198" s="167"/>
    </row>
    <row r="199" spans="1:101" s="168" customFormat="1" ht="18" customHeight="1" x14ac:dyDescent="0.2">
      <c r="A199" s="127" t="str">
        <f t="shared" si="126"/>
        <v/>
      </c>
      <c r="B199" s="128"/>
      <c r="C199" s="129" t="str">
        <f t="shared" si="113"/>
        <v/>
      </c>
      <c r="D199" s="130"/>
      <c r="E199" s="131"/>
      <c r="F199" s="129" t="str">
        <f t="shared" si="114"/>
        <v/>
      </c>
      <c r="G199" s="130"/>
      <c r="H199" s="131"/>
      <c r="I199" s="132" t="e">
        <f t="shared" si="115"/>
        <v>#VALUE!</v>
      </c>
      <c r="J199" s="133"/>
      <c r="K199" s="134" t="str">
        <f t="shared" si="127"/>
        <v/>
      </c>
      <c r="L199" s="135"/>
      <c r="M199" s="134" t="str">
        <f t="shared" si="128"/>
        <v/>
      </c>
      <c r="N199" s="135"/>
      <c r="O199" s="136" t="e">
        <f t="shared" si="116"/>
        <v>#VALUE!</v>
      </c>
      <c r="P199" s="136"/>
      <c r="Q199" s="136" t="e">
        <f t="shared" si="117"/>
        <v>#VALUE!</v>
      </c>
      <c r="R199" s="136"/>
      <c r="S199" s="137" t="e">
        <f t="shared" si="118"/>
        <v>#VALUE!</v>
      </c>
      <c r="T199" s="86"/>
      <c r="U199" s="58"/>
      <c r="V199" s="59"/>
      <c r="W199" s="87"/>
      <c r="X199" s="87"/>
      <c r="Y199" s="87"/>
      <c r="Z199" s="87"/>
      <c r="AA199" s="87"/>
      <c r="AB199" s="87"/>
      <c r="AC199" s="136" t="str">
        <f t="shared" si="143"/>
        <v/>
      </c>
      <c r="AD199" s="136"/>
      <c r="AE199" s="150"/>
      <c r="AF199" s="150"/>
      <c r="AG199" s="150"/>
      <c r="AH199" s="150"/>
      <c r="AI199" s="138" t="e">
        <f t="shared" si="119"/>
        <v>#VALUE!</v>
      </c>
      <c r="AJ199" s="139"/>
      <c r="AK199" s="138" t="e">
        <f t="shared" si="120"/>
        <v>#VALUE!</v>
      </c>
      <c r="AL199" s="139"/>
      <c r="AM199" s="140" t="e">
        <f t="shared" si="121"/>
        <v>#VALUE!</v>
      </c>
      <c r="AN199" s="141"/>
      <c r="AO199" s="142" t="str">
        <f t="shared" si="129"/>
        <v/>
      </c>
      <c r="AP199" s="143"/>
      <c r="AQ199" s="144" t="str">
        <f t="shared" si="130"/>
        <v/>
      </c>
      <c r="AR199" s="145"/>
      <c r="AS199" s="146"/>
      <c r="AT199" s="144" t="e">
        <f t="shared" si="122"/>
        <v>#VALUE!</v>
      </c>
      <c r="AU199" s="145"/>
      <c r="AV199" s="146"/>
      <c r="AW199" s="136" t="e">
        <f t="shared" si="144"/>
        <v>#VALUE!</v>
      </c>
      <c r="AX199" s="136"/>
      <c r="AY199" s="147" t="str">
        <f t="shared" si="131"/>
        <v/>
      </c>
      <c r="AZ199" s="148"/>
      <c r="BA199" s="138" t="e">
        <f t="shared" si="132"/>
        <v>#VALUE!</v>
      </c>
      <c r="BB199" s="139"/>
      <c r="BC199" s="138" t="e">
        <f t="shared" si="123"/>
        <v>#VALUE!</v>
      </c>
      <c r="BD199" s="139"/>
      <c r="BE199" s="149" t="e">
        <f t="shared" si="133"/>
        <v>#VALUE!</v>
      </c>
      <c r="BF199" s="167"/>
      <c r="BG199" s="167"/>
      <c r="BH199" s="142">
        <f t="shared" si="134"/>
        <v>0</v>
      </c>
      <c r="BI199" s="143"/>
      <c r="BJ199" s="144">
        <f t="shared" si="146"/>
        <v>0</v>
      </c>
      <c r="BK199" s="145"/>
      <c r="BL199" s="146"/>
      <c r="BM199" s="144" t="e">
        <f t="shared" si="124"/>
        <v>#DIV/0!</v>
      </c>
      <c r="BN199" s="145"/>
      <c r="BO199" s="146"/>
      <c r="BP199" s="136" t="e">
        <f t="shared" si="136"/>
        <v>#DIV/0!</v>
      </c>
      <c r="BQ199" s="136"/>
      <c r="BR199" s="147">
        <f t="shared" si="137"/>
        <v>0</v>
      </c>
      <c r="BS199" s="148"/>
      <c r="BT199" s="138" t="e">
        <f t="shared" si="145"/>
        <v>#VALUE!</v>
      </c>
      <c r="BU199" s="139"/>
      <c r="BV199" s="138" t="e">
        <f t="shared" si="125"/>
        <v>#VALUE!</v>
      </c>
      <c r="BW199" s="139"/>
      <c r="BX199" s="149" t="e">
        <f t="shared" si="147"/>
        <v>#VALUE!</v>
      </c>
      <c r="BY199" s="167"/>
      <c r="BZ199" s="167"/>
      <c r="CA199" s="167"/>
      <c r="CB199" s="178">
        <f t="shared" si="139"/>
        <v>0</v>
      </c>
      <c r="CC199" s="178">
        <f t="shared" si="140"/>
        <v>0</v>
      </c>
      <c r="CD199" s="178">
        <f t="shared" si="141"/>
        <v>0</v>
      </c>
      <c r="CE199" s="178">
        <f t="shared" si="142"/>
        <v>0</v>
      </c>
      <c r="CF199" s="159"/>
      <c r="CG199" s="167"/>
      <c r="CH199" s="167"/>
      <c r="CI199" s="167"/>
      <c r="CJ199" s="167"/>
      <c r="CK199" s="167"/>
      <c r="CL199" s="167"/>
      <c r="CM199" s="167"/>
      <c r="CN199" s="167"/>
      <c r="CO199" s="167"/>
      <c r="CP199" s="167"/>
      <c r="CQ199" s="167"/>
      <c r="CR199" s="167"/>
      <c r="CS199" s="167"/>
      <c r="CT199" s="167"/>
      <c r="CU199" s="167"/>
      <c r="CV199" s="167"/>
      <c r="CW199" s="167"/>
    </row>
    <row r="200" spans="1:101" s="168" customFormat="1" ht="18" customHeight="1" x14ac:dyDescent="0.2">
      <c r="A200" s="127" t="str">
        <f t="shared" si="126"/>
        <v/>
      </c>
      <c r="B200" s="128"/>
      <c r="C200" s="129" t="str">
        <f t="shared" si="113"/>
        <v/>
      </c>
      <c r="D200" s="130"/>
      <c r="E200" s="131"/>
      <c r="F200" s="129" t="str">
        <f t="shared" si="114"/>
        <v/>
      </c>
      <c r="G200" s="130"/>
      <c r="H200" s="131"/>
      <c r="I200" s="132" t="e">
        <f t="shared" si="115"/>
        <v>#VALUE!</v>
      </c>
      <c r="J200" s="133"/>
      <c r="K200" s="134" t="str">
        <f t="shared" si="127"/>
        <v/>
      </c>
      <c r="L200" s="135"/>
      <c r="M200" s="134" t="str">
        <f t="shared" si="128"/>
        <v/>
      </c>
      <c r="N200" s="135"/>
      <c r="O200" s="136" t="e">
        <f t="shared" si="116"/>
        <v>#VALUE!</v>
      </c>
      <c r="P200" s="136"/>
      <c r="Q200" s="136" t="e">
        <f t="shared" si="117"/>
        <v>#VALUE!</v>
      </c>
      <c r="R200" s="136"/>
      <c r="S200" s="137" t="e">
        <f t="shared" si="118"/>
        <v>#VALUE!</v>
      </c>
      <c r="T200" s="86"/>
      <c r="U200" s="58"/>
      <c r="V200" s="59"/>
      <c r="W200" s="87"/>
      <c r="X200" s="87"/>
      <c r="Y200" s="87"/>
      <c r="Z200" s="87"/>
      <c r="AA200" s="87"/>
      <c r="AB200" s="87"/>
      <c r="AC200" s="136" t="str">
        <f t="shared" si="143"/>
        <v/>
      </c>
      <c r="AD200" s="136"/>
      <c r="AE200" s="150"/>
      <c r="AF200" s="150"/>
      <c r="AG200" s="150"/>
      <c r="AH200" s="150"/>
      <c r="AI200" s="138" t="e">
        <f t="shared" si="119"/>
        <v>#VALUE!</v>
      </c>
      <c r="AJ200" s="139"/>
      <c r="AK200" s="138" t="e">
        <f t="shared" si="120"/>
        <v>#VALUE!</v>
      </c>
      <c r="AL200" s="139"/>
      <c r="AM200" s="140" t="e">
        <f t="shared" si="121"/>
        <v>#VALUE!</v>
      </c>
      <c r="AN200" s="141"/>
      <c r="AO200" s="142" t="str">
        <f t="shared" si="129"/>
        <v/>
      </c>
      <c r="AP200" s="143"/>
      <c r="AQ200" s="144" t="str">
        <f t="shared" si="130"/>
        <v/>
      </c>
      <c r="AR200" s="145"/>
      <c r="AS200" s="146"/>
      <c r="AT200" s="144" t="e">
        <f t="shared" si="122"/>
        <v>#VALUE!</v>
      </c>
      <c r="AU200" s="145"/>
      <c r="AV200" s="146"/>
      <c r="AW200" s="136" t="e">
        <f t="shared" si="144"/>
        <v>#VALUE!</v>
      </c>
      <c r="AX200" s="136"/>
      <c r="AY200" s="147" t="str">
        <f t="shared" si="131"/>
        <v/>
      </c>
      <c r="AZ200" s="148"/>
      <c r="BA200" s="138" t="e">
        <f t="shared" si="132"/>
        <v>#VALUE!</v>
      </c>
      <c r="BB200" s="139"/>
      <c r="BC200" s="138" t="e">
        <f t="shared" si="123"/>
        <v>#VALUE!</v>
      </c>
      <c r="BD200" s="139"/>
      <c r="BE200" s="149" t="e">
        <f t="shared" si="133"/>
        <v>#VALUE!</v>
      </c>
      <c r="BF200" s="167"/>
      <c r="BG200" s="167"/>
      <c r="BH200" s="142">
        <f t="shared" si="134"/>
        <v>0</v>
      </c>
      <c r="BI200" s="143"/>
      <c r="BJ200" s="144">
        <f t="shared" si="146"/>
        <v>0</v>
      </c>
      <c r="BK200" s="145"/>
      <c r="BL200" s="146"/>
      <c r="BM200" s="144" t="e">
        <f t="shared" si="124"/>
        <v>#DIV/0!</v>
      </c>
      <c r="BN200" s="145"/>
      <c r="BO200" s="146"/>
      <c r="BP200" s="136" t="e">
        <f t="shared" si="136"/>
        <v>#DIV/0!</v>
      </c>
      <c r="BQ200" s="136"/>
      <c r="BR200" s="147">
        <f t="shared" si="137"/>
        <v>0</v>
      </c>
      <c r="BS200" s="148"/>
      <c r="BT200" s="138" t="e">
        <f t="shared" si="145"/>
        <v>#VALUE!</v>
      </c>
      <c r="BU200" s="139"/>
      <c r="BV200" s="138" t="e">
        <f t="shared" si="125"/>
        <v>#VALUE!</v>
      </c>
      <c r="BW200" s="139"/>
      <c r="BX200" s="149" t="e">
        <f t="shared" si="147"/>
        <v>#VALUE!</v>
      </c>
      <c r="BY200" s="167"/>
      <c r="BZ200" s="167"/>
      <c r="CA200" s="167"/>
      <c r="CB200" s="178">
        <f t="shared" si="139"/>
        <v>0</v>
      </c>
      <c r="CC200" s="178">
        <f t="shared" si="140"/>
        <v>0</v>
      </c>
      <c r="CD200" s="178">
        <f t="shared" si="141"/>
        <v>0</v>
      </c>
      <c r="CE200" s="178">
        <f t="shared" si="142"/>
        <v>0</v>
      </c>
      <c r="CF200" s="159"/>
      <c r="CG200" s="167"/>
      <c r="CH200" s="167"/>
      <c r="CI200" s="167"/>
      <c r="CJ200" s="167"/>
      <c r="CK200" s="167"/>
      <c r="CL200" s="167"/>
      <c r="CM200" s="167"/>
      <c r="CN200" s="167"/>
      <c r="CO200" s="167"/>
      <c r="CP200" s="167"/>
      <c r="CQ200" s="167"/>
      <c r="CR200" s="167"/>
      <c r="CS200" s="167"/>
      <c r="CT200" s="167"/>
      <c r="CU200" s="167"/>
      <c r="CV200" s="167"/>
      <c r="CW200" s="167"/>
    </row>
    <row r="201" spans="1:101" s="168" customFormat="1" ht="18" customHeight="1" x14ac:dyDescent="0.2">
      <c r="A201" s="127" t="str">
        <f t="shared" si="126"/>
        <v/>
      </c>
      <c r="B201" s="128"/>
      <c r="C201" s="129" t="str">
        <f t="shared" si="113"/>
        <v/>
      </c>
      <c r="D201" s="130"/>
      <c r="E201" s="131"/>
      <c r="F201" s="129" t="str">
        <f t="shared" si="114"/>
        <v/>
      </c>
      <c r="G201" s="130"/>
      <c r="H201" s="131"/>
      <c r="I201" s="132" t="e">
        <f t="shared" si="115"/>
        <v>#VALUE!</v>
      </c>
      <c r="J201" s="133"/>
      <c r="K201" s="134" t="str">
        <f t="shared" si="127"/>
        <v/>
      </c>
      <c r="L201" s="135"/>
      <c r="M201" s="134" t="str">
        <f t="shared" si="128"/>
        <v/>
      </c>
      <c r="N201" s="135"/>
      <c r="O201" s="136" t="e">
        <f t="shared" si="116"/>
        <v>#VALUE!</v>
      </c>
      <c r="P201" s="136"/>
      <c r="Q201" s="136" t="e">
        <f t="shared" si="117"/>
        <v>#VALUE!</v>
      </c>
      <c r="R201" s="136"/>
      <c r="S201" s="137" t="e">
        <f t="shared" si="118"/>
        <v>#VALUE!</v>
      </c>
      <c r="T201" s="86"/>
      <c r="U201" s="58"/>
      <c r="V201" s="59"/>
      <c r="W201" s="87"/>
      <c r="X201" s="87"/>
      <c r="Y201" s="87"/>
      <c r="Z201" s="87"/>
      <c r="AA201" s="87"/>
      <c r="AB201" s="87"/>
      <c r="AC201" s="136" t="str">
        <f t="shared" si="143"/>
        <v/>
      </c>
      <c r="AD201" s="136"/>
      <c r="AE201" s="150"/>
      <c r="AF201" s="150"/>
      <c r="AG201" s="150"/>
      <c r="AH201" s="150"/>
      <c r="AI201" s="138" t="e">
        <f t="shared" si="119"/>
        <v>#VALUE!</v>
      </c>
      <c r="AJ201" s="139"/>
      <c r="AK201" s="138" t="e">
        <f t="shared" si="120"/>
        <v>#VALUE!</v>
      </c>
      <c r="AL201" s="139"/>
      <c r="AM201" s="140" t="e">
        <f t="shared" si="121"/>
        <v>#VALUE!</v>
      </c>
      <c r="AN201" s="141"/>
      <c r="AO201" s="142" t="str">
        <f t="shared" si="129"/>
        <v/>
      </c>
      <c r="AP201" s="143"/>
      <c r="AQ201" s="144" t="str">
        <f t="shared" si="130"/>
        <v/>
      </c>
      <c r="AR201" s="145"/>
      <c r="AS201" s="146"/>
      <c r="AT201" s="144" t="e">
        <f t="shared" si="122"/>
        <v>#VALUE!</v>
      </c>
      <c r="AU201" s="145"/>
      <c r="AV201" s="146"/>
      <c r="AW201" s="136" t="e">
        <f t="shared" si="144"/>
        <v>#VALUE!</v>
      </c>
      <c r="AX201" s="136"/>
      <c r="AY201" s="147" t="str">
        <f t="shared" si="131"/>
        <v/>
      </c>
      <c r="AZ201" s="148"/>
      <c r="BA201" s="138" t="e">
        <f t="shared" si="132"/>
        <v>#VALUE!</v>
      </c>
      <c r="BB201" s="139"/>
      <c r="BC201" s="138" t="e">
        <f t="shared" si="123"/>
        <v>#VALUE!</v>
      </c>
      <c r="BD201" s="139"/>
      <c r="BE201" s="149" t="e">
        <f t="shared" si="133"/>
        <v>#VALUE!</v>
      </c>
      <c r="BF201" s="167"/>
      <c r="BG201" s="167"/>
      <c r="BH201" s="142">
        <f t="shared" si="134"/>
        <v>0</v>
      </c>
      <c r="BI201" s="143"/>
      <c r="BJ201" s="144">
        <f t="shared" si="146"/>
        <v>0</v>
      </c>
      <c r="BK201" s="145"/>
      <c r="BL201" s="146"/>
      <c r="BM201" s="144" t="e">
        <f t="shared" si="124"/>
        <v>#DIV/0!</v>
      </c>
      <c r="BN201" s="145"/>
      <c r="BO201" s="146"/>
      <c r="BP201" s="136" t="e">
        <f t="shared" si="136"/>
        <v>#DIV/0!</v>
      </c>
      <c r="BQ201" s="136"/>
      <c r="BR201" s="147">
        <f t="shared" si="137"/>
        <v>0</v>
      </c>
      <c r="BS201" s="148"/>
      <c r="BT201" s="138" t="e">
        <f t="shared" si="145"/>
        <v>#VALUE!</v>
      </c>
      <c r="BU201" s="139"/>
      <c r="BV201" s="138" t="e">
        <f t="shared" si="125"/>
        <v>#VALUE!</v>
      </c>
      <c r="BW201" s="139"/>
      <c r="BX201" s="149" t="e">
        <f t="shared" si="147"/>
        <v>#VALUE!</v>
      </c>
      <c r="BY201" s="167"/>
      <c r="BZ201" s="167"/>
      <c r="CA201" s="167"/>
      <c r="CB201" s="178">
        <f t="shared" si="139"/>
        <v>0</v>
      </c>
      <c r="CC201" s="178">
        <f t="shared" si="140"/>
        <v>0</v>
      </c>
      <c r="CD201" s="178">
        <f t="shared" si="141"/>
        <v>0</v>
      </c>
      <c r="CE201" s="178">
        <f t="shared" si="142"/>
        <v>0</v>
      </c>
      <c r="CF201" s="159"/>
      <c r="CG201" s="167"/>
      <c r="CH201" s="167"/>
      <c r="CI201" s="167"/>
      <c r="CJ201" s="167"/>
      <c r="CK201" s="167"/>
      <c r="CL201" s="167"/>
      <c r="CM201" s="167"/>
      <c r="CN201" s="167"/>
      <c r="CO201" s="167"/>
      <c r="CP201" s="167"/>
      <c r="CQ201" s="167"/>
      <c r="CR201" s="167"/>
      <c r="CS201" s="167"/>
      <c r="CT201" s="167"/>
      <c r="CU201" s="167"/>
      <c r="CV201" s="167"/>
      <c r="CW201" s="167"/>
    </row>
    <row r="202" spans="1:101" s="168" customFormat="1" ht="18" customHeight="1" x14ac:dyDescent="0.2">
      <c r="A202" s="127" t="str">
        <f t="shared" si="126"/>
        <v/>
      </c>
      <c r="B202" s="128"/>
      <c r="C202" s="129" t="str">
        <f t="shared" si="113"/>
        <v/>
      </c>
      <c r="D202" s="130"/>
      <c r="E202" s="131"/>
      <c r="F202" s="129" t="str">
        <f t="shared" si="114"/>
        <v/>
      </c>
      <c r="G202" s="130"/>
      <c r="H202" s="131"/>
      <c r="I202" s="132" t="e">
        <f t="shared" si="115"/>
        <v>#VALUE!</v>
      </c>
      <c r="J202" s="133"/>
      <c r="K202" s="134" t="str">
        <f t="shared" si="127"/>
        <v/>
      </c>
      <c r="L202" s="135"/>
      <c r="M202" s="134" t="str">
        <f t="shared" si="128"/>
        <v/>
      </c>
      <c r="N202" s="135"/>
      <c r="O202" s="136" t="e">
        <f t="shared" si="116"/>
        <v>#VALUE!</v>
      </c>
      <c r="P202" s="136"/>
      <c r="Q202" s="136" t="e">
        <f t="shared" si="117"/>
        <v>#VALUE!</v>
      </c>
      <c r="R202" s="136"/>
      <c r="S202" s="137" t="e">
        <f t="shared" si="118"/>
        <v>#VALUE!</v>
      </c>
      <c r="T202" s="86"/>
      <c r="U202" s="58"/>
      <c r="V202" s="59"/>
      <c r="W202" s="87"/>
      <c r="X202" s="87"/>
      <c r="Y202" s="87"/>
      <c r="Z202" s="87"/>
      <c r="AA202" s="87"/>
      <c r="AB202" s="87"/>
      <c r="AC202" s="136" t="str">
        <f t="shared" si="143"/>
        <v/>
      </c>
      <c r="AD202" s="136"/>
      <c r="AE202" s="150"/>
      <c r="AF202" s="150"/>
      <c r="AG202" s="150"/>
      <c r="AH202" s="150"/>
      <c r="AI202" s="138" t="e">
        <f t="shared" si="119"/>
        <v>#VALUE!</v>
      </c>
      <c r="AJ202" s="139"/>
      <c r="AK202" s="138" t="e">
        <f t="shared" si="120"/>
        <v>#VALUE!</v>
      </c>
      <c r="AL202" s="139"/>
      <c r="AM202" s="140" t="e">
        <f t="shared" si="121"/>
        <v>#VALUE!</v>
      </c>
      <c r="AN202" s="141"/>
      <c r="AO202" s="142" t="str">
        <f t="shared" si="129"/>
        <v/>
      </c>
      <c r="AP202" s="143"/>
      <c r="AQ202" s="144" t="str">
        <f t="shared" si="130"/>
        <v/>
      </c>
      <c r="AR202" s="145"/>
      <c r="AS202" s="146"/>
      <c r="AT202" s="144" t="e">
        <f t="shared" si="122"/>
        <v>#VALUE!</v>
      </c>
      <c r="AU202" s="145"/>
      <c r="AV202" s="146"/>
      <c r="AW202" s="136" t="e">
        <f t="shared" si="144"/>
        <v>#VALUE!</v>
      </c>
      <c r="AX202" s="136"/>
      <c r="AY202" s="147" t="str">
        <f t="shared" si="131"/>
        <v/>
      </c>
      <c r="AZ202" s="148"/>
      <c r="BA202" s="138" t="e">
        <f t="shared" si="132"/>
        <v>#VALUE!</v>
      </c>
      <c r="BB202" s="139"/>
      <c r="BC202" s="138" t="e">
        <f t="shared" si="123"/>
        <v>#VALUE!</v>
      </c>
      <c r="BD202" s="139"/>
      <c r="BE202" s="149" t="e">
        <f t="shared" si="133"/>
        <v>#VALUE!</v>
      </c>
      <c r="BF202" s="167"/>
      <c r="BG202" s="167"/>
      <c r="BH202" s="142">
        <f t="shared" si="134"/>
        <v>0</v>
      </c>
      <c r="BI202" s="143"/>
      <c r="BJ202" s="144">
        <f t="shared" si="146"/>
        <v>0</v>
      </c>
      <c r="BK202" s="145"/>
      <c r="BL202" s="146"/>
      <c r="BM202" s="144" t="e">
        <f t="shared" si="124"/>
        <v>#DIV/0!</v>
      </c>
      <c r="BN202" s="145"/>
      <c r="BO202" s="146"/>
      <c r="BP202" s="136" t="e">
        <f t="shared" si="136"/>
        <v>#DIV/0!</v>
      </c>
      <c r="BQ202" s="136"/>
      <c r="BR202" s="147">
        <f t="shared" si="137"/>
        <v>0</v>
      </c>
      <c r="BS202" s="148"/>
      <c r="BT202" s="138" t="e">
        <f t="shared" si="145"/>
        <v>#VALUE!</v>
      </c>
      <c r="BU202" s="139"/>
      <c r="BV202" s="138" t="e">
        <f t="shared" si="125"/>
        <v>#VALUE!</v>
      </c>
      <c r="BW202" s="139"/>
      <c r="BX202" s="149" t="e">
        <f t="shared" si="147"/>
        <v>#VALUE!</v>
      </c>
      <c r="BY202" s="167"/>
      <c r="BZ202" s="167"/>
      <c r="CA202" s="167"/>
      <c r="CB202" s="178">
        <f t="shared" si="139"/>
        <v>0</v>
      </c>
      <c r="CC202" s="178">
        <f t="shared" si="140"/>
        <v>0</v>
      </c>
      <c r="CD202" s="178">
        <f t="shared" si="141"/>
        <v>0</v>
      </c>
      <c r="CE202" s="178">
        <f t="shared" si="142"/>
        <v>0</v>
      </c>
      <c r="CF202" s="159"/>
      <c r="CG202" s="167"/>
      <c r="CH202" s="167"/>
      <c r="CI202" s="167"/>
      <c r="CJ202" s="167"/>
      <c r="CK202" s="167"/>
      <c r="CL202" s="167"/>
      <c r="CM202" s="167"/>
      <c r="CN202" s="167"/>
      <c r="CO202" s="167"/>
      <c r="CP202" s="167"/>
      <c r="CQ202" s="167"/>
      <c r="CR202" s="167"/>
      <c r="CS202" s="167"/>
      <c r="CT202" s="167"/>
      <c r="CU202" s="167"/>
      <c r="CV202" s="167"/>
      <c r="CW202" s="167"/>
    </row>
    <row r="203" spans="1:101" s="168" customFormat="1" ht="18" customHeight="1" x14ac:dyDescent="0.2">
      <c r="A203" s="127" t="str">
        <f t="shared" si="126"/>
        <v/>
      </c>
      <c r="B203" s="128"/>
      <c r="C203" s="129" t="str">
        <f t="shared" si="113"/>
        <v/>
      </c>
      <c r="D203" s="130"/>
      <c r="E203" s="131"/>
      <c r="F203" s="129" t="str">
        <f t="shared" si="114"/>
        <v/>
      </c>
      <c r="G203" s="130"/>
      <c r="H203" s="131"/>
      <c r="I203" s="132" t="e">
        <f t="shared" si="115"/>
        <v>#VALUE!</v>
      </c>
      <c r="J203" s="133"/>
      <c r="K203" s="134" t="str">
        <f t="shared" si="127"/>
        <v/>
      </c>
      <c r="L203" s="135"/>
      <c r="M203" s="134" t="str">
        <f t="shared" si="128"/>
        <v/>
      </c>
      <c r="N203" s="135"/>
      <c r="O203" s="136" t="e">
        <f t="shared" si="116"/>
        <v>#VALUE!</v>
      </c>
      <c r="P203" s="136"/>
      <c r="Q203" s="136" t="e">
        <f t="shared" si="117"/>
        <v>#VALUE!</v>
      </c>
      <c r="R203" s="136"/>
      <c r="S203" s="137" t="e">
        <f t="shared" si="118"/>
        <v>#VALUE!</v>
      </c>
      <c r="T203" s="86"/>
      <c r="U203" s="58"/>
      <c r="V203" s="59"/>
      <c r="W203" s="87"/>
      <c r="X203" s="87"/>
      <c r="Y203" s="87"/>
      <c r="Z203" s="87"/>
      <c r="AA203" s="87"/>
      <c r="AB203" s="87"/>
      <c r="AC203" s="136" t="str">
        <f t="shared" si="143"/>
        <v/>
      </c>
      <c r="AD203" s="136"/>
      <c r="AE203" s="150"/>
      <c r="AF203" s="150"/>
      <c r="AG203" s="150"/>
      <c r="AH203" s="150"/>
      <c r="AI203" s="138" t="e">
        <f t="shared" si="119"/>
        <v>#VALUE!</v>
      </c>
      <c r="AJ203" s="139"/>
      <c r="AK203" s="138" t="e">
        <f t="shared" si="120"/>
        <v>#VALUE!</v>
      </c>
      <c r="AL203" s="139"/>
      <c r="AM203" s="140" t="e">
        <f t="shared" si="121"/>
        <v>#VALUE!</v>
      </c>
      <c r="AN203" s="141"/>
      <c r="AO203" s="142" t="str">
        <f t="shared" si="129"/>
        <v/>
      </c>
      <c r="AP203" s="143"/>
      <c r="AQ203" s="144" t="str">
        <f t="shared" si="130"/>
        <v/>
      </c>
      <c r="AR203" s="145"/>
      <c r="AS203" s="146"/>
      <c r="AT203" s="144" t="e">
        <f t="shared" si="122"/>
        <v>#VALUE!</v>
      </c>
      <c r="AU203" s="145"/>
      <c r="AV203" s="146"/>
      <c r="AW203" s="136" t="e">
        <f t="shared" si="144"/>
        <v>#VALUE!</v>
      </c>
      <c r="AX203" s="136"/>
      <c r="AY203" s="147" t="str">
        <f t="shared" si="131"/>
        <v/>
      </c>
      <c r="AZ203" s="148"/>
      <c r="BA203" s="138" t="e">
        <f t="shared" si="132"/>
        <v>#VALUE!</v>
      </c>
      <c r="BB203" s="139"/>
      <c r="BC203" s="138" t="e">
        <f t="shared" si="123"/>
        <v>#VALUE!</v>
      </c>
      <c r="BD203" s="139"/>
      <c r="BE203" s="149" t="e">
        <f t="shared" si="133"/>
        <v>#VALUE!</v>
      </c>
      <c r="BF203" s="167"/>
      <c r="BG203" s="167"/>
      <c r="BH203" s="142">
        <f t="shared" si="134"/>
        <v>0</v>
      </c>
      <c r="BI203" s="143"/>
      <c r="BJ203" s="144">
        <f t="shared" si="146"/>
        <v>0</v>
      </c>
      <c r="BK203" s="145"/>
      <c r="BL203" s="146"/>
      <c r="BM203" s="144" t="e">
        <f t="shared" si="124"/>
        <v>#DIV/0!</v>
      </c>
      <c r="BN203" s="145"/>
      <c r="BO203" s="146"/>
      <c r="BP203" s="136" t="e">
        <f t="shared" si="136"/>
        <v>#DIV/0!</v>
      </c>
      <c r="BQ203" s="136"/>
      <c r="BR203" s="147">
        <f t="shared" si="137"/>
        <v>0</v>
      </c>
      <c r="BS203" s="148"/>
      <c r="BT203" s="138" t="e">
        <f t="shared" si="145"/>
        <v>#VALUE!</v>
      </c>
      <c r="BU203" s="139"/>
      <c r="BV203" s="138" t="e">
        <f t="shared" si="125"/>
        <v>#VALUE!</v>
      </c>
      <c r="BW203" s="139"/>
      <c r="BX203" s="149" t="e">
        <f t="shared" si="147"/>
        <v>#VALUE!</v>
      </c>
      <c r="BY203" s="167"/>
      <c r="BZ203" s="167"/>
      <c r="CA203" s="167"/>
      <c r="CB203" s="178">
        <f t="shared" si="139"/>
        <v>0</v>
      </c>
      <c r="CC203" s="178">
        <f t="shared" si="140"/>
        <v>0</v>
      </c>
      <c r="CD203" s="178">
        <f t="shared" si="141"/>
        <v>0</v>
      </c>
      <c r="CE203" s="178">
        <f t="shared" si="142"/>
        <v>0</v>
      </c>
      <c r="CF203" s="159"/>
      <c r="CG203" s="167"/>
      <c r="CH203" s="167"/>
      <c r="CI203" s="167"/>
      <c r="CJ203" s="167"/>
      <c r="CK203" s="167"/>
      <c r="CL203" s="167"/>
      <c r="CM203" s="167"/>
      <c r="CN203" s="167"/>
      <c r="CO203" s="167"/>
      <c r="CP203" s="167"/>
      <c r="CQ203" s="167"/>
      <c r="CR203" s="167"/>
      <c r="CS203" s="167"/>
      <c r="CT203" s="167"/>
      <c r="CU203" s="167"/>
      <c r="CV203" s="167"/>
      <c r="CW203" s="167"/>
    </row>
    <row r="204" spans="1:101" s="168" customFormat="1" ht="18.75" customHeight="1" x14ac:dyDescent="0.2">
      <c r="A204" s="127" t="str">
        <f t="shared" si="126"/>
        <v/>
      </c>
      <c r="B204" s="128"/>
      <c r="C204" s="129" t="str">
        <f t="shared" si="113"/>
        <v/>
      </c>
      <c r="D204" s="130"/>
      <c r="E204" s="131"/>
      <c r="F204" s="129" t="str">
        <f t="shared" si="114"/>
        <v/>
      </c>
      <c r="G204" s="130"/>
      <c r="H204" s="131"/>
      <c r="I204" s="132" t="e">
        <f t="shared" si="115"/>
        <v>#VALUE!</v>
      </c>
      <c r="J204" s="133"/>
      <c r="K204" s="134" t="str">
        <f t="shared" si="127"/>
        <v/>
      </c>
      <c r="L204" s="135"/>
      <c r="M204" s="134" t="str">
        <f t="shared" si="128"/>
        <v/>
      </c>
      <c r="N204" s="135"/>
      <c r="O204" s="136" t="e">
        <f t="shared" si="116"/>
        <v>#VALUE!</v>
      </c>
      <c r="P204" s="136"/>
      <c r="Q204" s="136" t="e">
        <f t="shared" si="117"/>
        <v>#VALUE!</v>
      </c>
      <c r="R204" s="136"/>
      <c r="S204" s="137" t="e">
        <f t="shared" si="118"/>
        <v>#VALUE!</v>
      </c>
      <c r="T204" s="86"/>
      <c r="U204" s="58"/>
      <c r="V204" s="59"/>
      <c r="W204" s="87"/>
      <c r="X204" s="87"/>
      <c r="Y204" s="87"/>
      <c r="Z204" s="87"/>
      <c r="AA204" s="87"/>
      <c r="AB204" s="87"/>
      <c r="AC204" s="136" t="str">
        <f t="shared" si="143"/>
        <v/>
      </c>
      <c r="AD204" s="136"/>
      <c r="AE204" s="150"/>
      <c r="AF204" s="150"/>
      <c r="AG204" s="150"/>
      <c r="AH204" s="150"/>
      <c r="AI204" s="138" t="e">
        <f t="shared" si="119"/>
        <v>#VALUE!</v>
      </c>
      <c r="AJ204" s="139"/>
      <c r="AK204" s="138" t="e">
        <f t="shared" si="120"/>
        <v>#VALUE!</v>
      </c>
      <c r="AL204" s="139"/>
      <c r="AM204" s="140" t="e">
        <f t="shared" si="121"/>
        <v>#VALUE!</v>
      </c>
      <c r="AN204" s="141"/>
      <c r="AO204" s="142" t="str">
        <f t="shared" si="129"/>
        <v/>
      </c>
      <c r="AP204" s="143"/>
      <c r="AQ204" s="144" t="str">
        <f t="shared" si="130"/>
        <v/>
      </c>
      <c r="AR204" s="145"/>
      <c r="AS204" s="146"/>
      <c r="AT204" s="144" t="e">
        <f t="shared" si="122"/>
        <v>#VALUE!</v>
      </c>
      <c r="AU204" s="145"/>
      <c r="AV204" s="146"/>
      <c r="AW204" s="136" t="e">
        <f t="shared" si="144"/>
        <v>#VALUE!</v>
      </c>
      <c r="AX204" s="136"/>
      <c r="AY204" s="147" t="str">
        <f t="shared" si="131"/>
        <v/>
      </c>
      <c r="AZ204" s="148"/>
      <c r="BA204" s="138" t="e">
        <f t="shared" si="132"/>
        <v>#VALUE!</v>
      </c>
      <c r="BB204" s="139"/>
      <c r="BC204" s="138" t="e">
        <f t="shared" si="123"/>
        <v>#VALUE!</v>
      </c>
      <c r="BD204" s="139"/>
      <c r="BE204" s="149" t="e">
        <f t="shared" si="133"/>
        <v>#VALUE!</v>
      </c>
      <c r="BF204" s="167"/>
      <c r="BG204" s="167"/>
      <c r="BH204" s="142">
        <f t="shared" si="134"/>
        <v>0</v>
      </c>
      <c r="BI204" s="143"/>
      <c r="BJ204" s="144">
        <f t="shared" si="146"/>
        <v>0</v>
      </c>
      <c r="BK204" s="145"/>
      <c r="BL204" s="146"/>
      <c r="BM204" s="144" t="e">
        <f t="shared" si="124"/>
        <v>#DIV/0!</v>
      </c>
      <c r="BN204" s="145"/>
      <c r="BO204" s="146"/>
      <c r="BP204" s="136" t="e">
        <f t="shared" si="136"/>
        <v>#DIV/0!</v>
      </c>
      <c r="BQ204" s="136"/>
      <c r="BR204" s="147">
        <f t="shared" si="137"/>
        <v>0</v>
      </c>
      <c r="BS204" s="148"/>
      <c r="BT204" s="138" t="e">
        <f t="shared" si="145"/>
        <v>#VALUE!</v>
      </c>
      <c r="BU204" s="139"/>
      <c r="BV204" s="138" t="e">
        <f t="shared" si="125"/>
        <v>#VALUE!</v>
      </c>
      <c r="BW204" s="139"/>
      <c r="BX204" s="149" t="e">
        <f t="shared" si="147"/>
        <v>#VALUE!</v>
      </c>
      <c r="BY204" s="167"/>
      <c r="BZ204" s="167"/>
      <c r="CA204" s="167"/>
      <c r="CB204" s="178">
        <f t="shared" si="139"/>
        <v>0</v>
      </c>
      <c r="CC204" s="178">
        <f t="shared" si="140"/>
        <v>0</v>
      </c>
      <c r="CD204" s="178">
        <f t="shared" si="141"/>
        <v>0</v>
      </c>
      <c r="CE204" s="178">
        <f t="shared" si="142"/>
        <v>0</v>
      </c>
      <c r="CF204" s="159"/>
      <c r="CG204" s="167"/>
      <c r="CH204" s="167"/>
      <c r="CI204" s="167"/>
      <c r="CJ204" s="167"/>
      <c r="CK204" s="167"/>
      <c r="CL204" s="167"/>
      <c r="CM204" s="167"/>
      <c r="CN204" s="167"/>
      <c r="CO204" s="167"/>
      <c r="CP204" s="167"/>
      <c r="CQ204" s="167"/>
      <c r="CR204" s="167"/>
      <c r="CS204" s="167"/>
      <c r="CT204" s="167"/>
      <c r="CU204" s="167"/>
      <c r="CV204" s="167"/>
      <c r="CW204" s="167"/>
    </row>
    <row r="205" spans="1:101" s="168" customFormat="1" ht="22.5" customHeight="1" x14ac:dyDescent="0.2">
      <c r="A205" s="127" t="str">
        <f t="shared" si="126"/>
        <v/>
      </c>
      <c r="B205" s="128"/>
      <c r="C205" s="129" t="str">
        <f t="shared" si="113"/>
        <v/>
      </c>
      <c r="D205" s="130"/>
      <c r="E205" s="131"/>
      <c r="F205" s="129" t="str">
        <f t="shared" si="114"/>
        <v/>
      </c>
      <c r="G205" s="130"/>
      <c r="H205" s="131"/>
      <c r="I205" s="132" t="e">
        <f t="shared" si="115"/>
        <v>#VALUE!</v>
      </c>
      <c r="J205" s="133"/>
      <c r="K205" s="134" t="str">
        <f t="shared" si="127"/>
        <v/>
      </c>
      <c r="L205" s="135"/>
      <c r="M205" s="134" t="str">
        <f t="shared" si="128"/>
        <v/>
      </c>
      <c r="N205" s="135"/>
      <c r="O205" s="136" t="e">
        <f t="shared" si="116"/>
        <v>#VALUE!</v>
      </c>
      <c r="P205" s="136"/>
      <c r="Q205" s="136" t="e">
        <f t="shared" si="117"/>
        <v>#VALUE!</v>
      </c>
      <c r="R205" s="136"/>
      <c r="S205" s="137" t="e">
        <f t="shared" si="118"/>
        <v>#VALUE!</v>
      </c>
      <c r="T205" s="86"/>
      <c r="U205" s="58"/>
      <c r="V205" s="59"/>
      <c r="W205" s="87"/>
      <c r="X205" s="87"/>
      <c r="Y205" s="87"/>
      <c r="Z205" s="87"/>
      <c r="AA205" s="87"/>
      <c r="AB205" s="87"/>
      <c r="AC205" s="136" t="str">
        <f t="shared" si="143"/>
        <v/>
      </c>
      <c r="AD205" s="136"/>
      <c r="AE205" s="150"/>
      <c r="AF205" s="150"/>
      <c r="AG205" s="150"/>
      <c r="AH205" s="150"/>
      <c r="AI205" s="138" t="e">
        <f t="shared" si="119"/>
        <v>#VALUE!</v>
      </c>
      <c r="AJ205" s="139"/>
      <c r="AK205" s="138" t="e">
        <f t="shared" si="120"/>
        <v>#VALUE!</v>
      </c>
      <c r="AL205" s="139"/>
      <c r="AM205" s="140" t="e">
        <f t="shared" si="121"/>
        <v>#VALUE!</v>
      </c>
      <c r="AN205" s="141"/>
      <c r="AO205" s="142" t="str">
        <f t="shared" si="129"/>
        <v/>
      </c>
      <c r="AP205" s="143"/>
      <c r="AQ205" s="144" t="str">
        <f t="shared" si="130"/>
        <v/>
      </c>
      <c r="AR205" s="145"/>
      <c r="AS205" s="146"/>
      <c r="AT205" s="144" t="e">
        <f t="shared" si="122"/>
        <v>#VALUE!</v>
      </c>
      <c r="AU205" s="145"/>
      <c r="AV205" s="146"/>
      <c r="AW205" s="136" t="e">
        <f t="shared" si="144"/>
        <v>#VALUE!</v>
      </c>
      <c r="AX205" s="136"/>
      <c r="AY205" s="147" t="str">
        <f t="shared" si="131"/>
        <v/>
      </c>
      <c r="AZ205" s="148"/>
      <c r="BA205" s="138" t="e">
        <f t="shared" si="132"/>
        <v>#VALUE!</v>
      </c>
      <c r="BB205" s="139"/>
      <c r="BC205" s="138" t="e">
        <f t="shared" si="123"/>
        <v>#VALUE!</v>
      </c>
      <c r="BD205" s="139"/>
      <c r="BE205" s="149" t="e">
        <f t="shared" si="133"/>
        <v>#VALUE!</v>
      </c>
      <c r="BF205" s="167"/>
      <c r="BG205" s="167"/>
      <c r="BH205" s="142">
        <f t="shared" si="134"/>
        <v>0</v>
      </c>
      <c r="BI205" s="143"/>
      <c r="BJ205" s="144">
        <f t="shared" si="146"/>
        <v>0</v>
      </c>
      <c r="BK205" s="145"/>
      <c r="BL205" s="146"/>
      <c r="BM205" s="144" t="e">
        <f t="shared" si="124"/>
        <v>#DIV/0!</v>
      </c>
      <c r="BN205" s="145"/>
      <c r="BO205" s="146"/>
      <c r="BP205" s="136" t="e">
        <f t="shared" si="136"/>
        <v>#DIV/0!</v>
      </c>
      <c r="BQ205" s="136"/>
      <c r="BR205" s="147">
        <f t="shared" si="137"/>
        <v>0</v>
      </c>
      <c r="BS205" s="148"/>
      <c r="BT205" s="138" t="e">
        <f t="shared" si="145"/>
        <v>#VALUE!</v>
      </c>
      <c r="BU205" s="139"/>
      <c r="BV205" s="138" t="e">
        <f t="shared" si="125"/>
        <v>#VALUE!</v>
      </c>
      <c r="BW205" s="139"/>
      <c r="BX205" s="149" t="e">
        <f t="shared" si="147"/>
        <v>#VALUE!</v>
      </c>
      <c r="BY205" s="167"/>
      <c r="BZ205" s="167"/>
      <c r="CA205" s="167"/>
      <c r="CB205" s="178">
        <f t="shared" si="139"/>
        <v>0</v>
      </c>
      <c r="CC205" s="178">
        <f t="shared" si="140"/>
        <v>0</v>
      </c>
      <c r="CD205" s="178">
        <f t="shared" si="141"/>
        <v>0</v>
      </c>
      <c r="CE205" s="178">
        <f t="shared" si="142"/>
        <v>0</v>
      </c>
      <c r="CF205" s="159"/>
      <c r="CG205" s="167"/>
      <c r="CH205" s="167"/>
      <c r="CI205" s="167"/>
      <c r="CJ205" s="167"/>
      <c r="CK205" s="167"/>
      <c r="CL205" s="167"/>
      <c r="CM205" s="167"/>
      <c r="CN205" s="167"/>
      <c r="CO205" s="167"/>
      <c r="CP205" s="167"/>
      <c r="CQ205" s="167"/>
      <c r="CR205" s="167"/>
      <c r="CS205" s="167"/>
      <c r="CT205" s="167"/>
      <c r="CU205" s="167"/>
      <c r="CV205" s="167"/>
      <c r="CW205" s="167"/>
    </row>
    <row r="206" spans="1:101" x14ac:dyDescent="0.2">
      <c r="A206" s="182"/>
      <c r="B206" s="183"/>
      <c r="C206" s="183"/>
      <c r="D206" s="183"/>
      <c r="E206" s="183"/>
      <c r="F206" s="183"/>
      <c r="G206" s="183"/>
      <c r="H206" s="183"/>
      <c r="I206" s="183"/>
      <c r="J206" s="184"/>
      <c r="K206" s="184"/>
      <c r="L206" s="183"/>
      <c r="M206" s="183"/>
      <c r="N206" s="183"/>
      <c r="O206" s="183"/>
      <c r="P206" s="183"/>
      <c r="Q206" s="183"/>
      <c r="R206" s="183"/>
      <c r="S206" s="183"/>
      <c r="T206" s="12"/>
      <c r="U206" s="13"/>
      <c r="V206" s="13"/>
      <c r="W206" s="13"/>
      <c r="X206" s="13"/>
      <c r="Y206" s="41"/>
      <c r="Z206" s="41"/>
      <c r="AA206" s="41"/>
      <c r="AB206" s="41"/>
      <c r="AC206" s="41"/>
      <c r="AD206" s="13"/>
      <c r="AE206" s="13"/>
      <c r="AF206" s="13"/>
      <c r="AG206" s="13"/>
      <c r="AH206" s="13"/>
      <c r="AI206" s="13"/>
      <c r="AJ206" s="13"/>
      <c r="AK206" s="13"/>
    </row>
    <row r="207" spans="1:101" s="168" customFormat="1" ht="19.5" customHeight="1" x14ac:dyDescent="0.2">
      <c r="A207" s="48" t="s">
        <v>14</v>
      </c>
      <c r="B207" s="48"/>
      <c r="C207" s="48"/>
      <c r="D207" s="49"/>
      <c r="E207" s="49"/>
      <c r="F207" s="49"/>
      <c r="G207" s="49"/>
      <c r="H207" s="10"/>
      <c r="I207" s="10"/>
      <c r="J207" s="102" t="s">
        <v>17</v>
      </c>
      <c r="K207" s="103"/>
      <c r="L207" s="170"/>
      <c r="M207" s="167"/>
      <c r="N207" s="167"/>
      <c r="O207" s="102" t="s">
        <v>18</v>
      </c>
      <c r="P207" s="104"/>
      <c r="Q207" s="103"/>
      <c r="R207" s="171"/>
      <c r="S207" s="171"/>
      <c r="T207" s="105">
        <f>D173</f>
        <v>0</v>
      </c>
      <c r="U207" s="13"/>
      <c r="V207" s="13"/>
      <c r="W207" s="13"/>
      <c r="X207" s="13"/>
      <c r="Y207" s="41"/>
      <c r="Z207" s="41"/>
      <c r="AA207" s="41"/>
      <c r="AB207" s="13"/>
      <c r="AC207" s="13"/>
      <c r="AD207" s="13"/>
      <c r="AE207" s="13"/>
      <c r="AF207" s="13"/>
      <c r="AG207" s="166"/>
      <c r="AH207" s="166"/>
      <c r="AI207" s="166"/>
      <c r="AJ207" s="13"/>
      <c r="AK207" s="13"/>
      <c r="AL207" s="13"/>
      <c r="AM207" s="166"/>
      <c r="AN207" s="167"/>
      <c r="AO207" s="106" t="s">
        <v>19</v>
      </c>
      <c r="AP207" s="106"/>
      <c r="AQ207" s="107" t="str">
        <f>+CONCATENATE("VALORES DE REFERENCIA","              ",$I$17)</f>
        <v xml:space="preserve">VALORES DE REFERENCIA              </v>
      </c>
      <c r="AR207" s="108"/>
      <c r="AS207" s="109"/>
      <c r="AT207" s="110" t="str">
        <f>+CONCATENATE("VALORES EQUIPO BAJO PRUEBA","             ",$I$17)</f>
        <v xml:space="preserve">VALORES EQUIPO BAJO PRUEBA             </v>
      </c>
      <c r="AU207" s="111"/>
      <c r="AV207" s="112"/>
      <c r="AW207" s="107" t="str">
        <f>+CONCATENATE("ERROR","                                ",$I$17)</f>
        <v xml:space="preserve">ERROR                                </v>
      </c>
      <c r="AX207" s="108"/>
      <c r="AY207" s="107" t="str">
        <f>+CONCATENATE("EMP / TOLERANCIA","                                       ",$I$17)</f>
        <v xml:space="preserve">EMP / TOLERANCIA                                       </v>
      </c>
      <c r="AZ207" s="109"/>
      <c r="BA207" s="107" t="str">
        <f>+CONCATENATE("DESVIACIÓN","             ",$I$17)</f>
        <v xml:space="preserve">DESVIACIÓN             </v>
      </c>
      <c r="BB207" s="109"/>
      <c r="BC207" s="107" t="str">
        <f>+CONCATENATE("DERIVA","         ",$I$17,"/","mes")</f>
        <v>DERIVA         /mes</v>
      </c>
      <c r="BD207" s="109"/>
      <c r="BE207" s="106" t="s">
        <v>20</v>
      </c>
      <c r="BF207" s="167"/>
      <c r="BG207" s="167"/>
      <c r="BH207" s="106" t="s">
        <v>19</v>
      </c>
      <c r="BI207" s="106"/>
      <c r="BJ207" s="107" t="str">
        <f>+CONCATENATE("VALORES DE REFERENCIA","              ",$I$17)</f>
        <v xml:space="preserve">VALORES DE REFERENCIA              </v>
      </c>
      <c r="BK207" s="108"/>
      <c r="BL207" s="109"/>
      <c r="BM207" s="110" t="str">
        <f>+CONCATENATE("VALORES EQUIPO BAJO PRUEBA","             ",$I$17)</f>
        <v xml:space="preserve">VALORES EQUIPO BAJO PRUEBA             </v>
      </c>
      <c r="BN207" s="111"/>
      <c r="BO207" s="112"/>
      <c r="BP207" s="107" t="str">
        <f>+CONCATENATE("ERROR","                                ",$I$17)</f>
        <v xml:space="preserve">ERROR                                </v>
      </c>
      <c r="BQ207" s="108"/>
      <c r="BR207" s="51" t="str">
        <f>+CONCATENATE("EMP / TOLERANCIA","                                       ",$I$17)</f>
        <v xml:space="preserve">EMP / TOLERANCIA                                       </v>
      </c>
      <c r="BS207" s="51"/>
      <c r="BT207" s="107" t="str">
        <f>+CONCATENATE("DESVIACIÓN","             ",$I$17)</f>
        <v xml:space="preserve">DESVIACIÓN             </v>
      </c>
      <c r="BU207" s="109"/>
      <c r="BV207" s="107" t="str">
        <f>+CONCATENATE("DERIVA","         ",$I$17,"/","mes")</f>
        <v>DERIVA         /mes</v>
      </c>
      <c r="BW207" s="109"/>
      <c r="BX207" s="106" t="s">
        <v>20</v>
      </c>
      <c r="BY207" s="167"/>
      <c r="BZ207" s="167"/>
      <c r="CA207" s="167"/>
      <c r="CB207" s="172" t="s">
        <v>21</v>
      </c>
      <c r="CC207" s="173"/>
      <c r="CD207" s="173"/>
      <c r="CE207" s="174"/>
      <c r="CF207" s="159"/>
      <c r="CG207" s="167"/>
      <c r="CH207" s="167"/>
      <c r="CI207" s="167"/>
      <c r="CJ207" s="167"/>
      <c r="CK207" s="167"/>
      <c r="CL207" s="167"/>
      <c r="CM207" s="167"/>
      <c r="CN207" s="167"/>
      <c r="CO207" s="167"/>
      <c r="CP207" s="167"/>
      <c r="CQ207" s="167"/>
      <c r="CR207" s="167"/>
      <c r="CS207" s="167"/>
      <c r="CT207" s="167"/>
      <c r="CU207" s="167"/>
      <c r="CV207" s="167"/>
      <c r="CW207" s="167"/>
    </row>
    <row r="208" spans="1:101" s="168" customFormat="1" ht="19.5" customHeight="1" x14ac:dyDescent="0.2">
      <c r="A208" s="98"/>
      <c r="B208" s="98"/>
      <c r="C208" s="98"/>
      <c r="D208" s="98"/>
      <c r="E208" s="151"/>
      <c r="F208" s="151"/>
      <c r="G208" s="151"/>
      <c r="H208" s="151"/>
      <c r="I208" s="151"/>
      <c r="J208" s="151"/>
      <c r="K208" s="98"/>
      <c r="L208" s="98"/>
      <c r="M208" s="151"/>
      <c r="N208" s="151"/>
      <c r="O208" s="151"/>
      <c r="P208" s="151"/>
      <c r="Q208" s="151"/>
      <c r="R208" s="151"/>
      <c r="S208" s="151"/>
      <c r="T208" s="115">
        <f>D207</f>
        <v>0</v>
      </c>
      <c r="U208" s="101"/>
      <c r="V208" s="101"/>
      <c r="W208" s="101"/>
      <c r="X208" s="101"/>
      <c r="Y208" s="195"/>
      <c r="Z208" s="195"/>
      <c r="AA208" s="195"/>
      <c r="AB208" s="101"/>
      <c r="AC208" s="101"/>
      <c r="AD208" s="101"/>
      <c r="AE208" s="101"/>
      <c r="AF208" s="101"/>
      <c r="AG208" s="101"/>
      <c r="AH208" s="101"/>
      <c r="AI208" s="101"/>
      <c r="AJ208" s="101"/>
      <c r="AK208" s="101"/>
      <c r="AL208" s="101"/>
      <c r="AM208" s="101"/>
      <c r="AN208" s="116"/>
      <c r="AO208" s="106"/>
      <c r="AP208" s="106"/>
      <c r="AQ208" s="117"/>
      <c r="AR208" s="118"/>
      <c r="AS208" s="119"/>
      <c r="AT208" s="152" t="s">
        <v>22</v>
      </c>
      <c r="AU208" s="153" t="e">
        <f>((COUNT(W210:Y239)*SUM(CB210:CB239))-((SUM(W210:Y239)*(SUM(Z210:AB239)))))/((COUNT(W210:Y239)*SUM(CC210:CC239)-(SUM(W210:Y239)^2)))</f>
        <v>#DIV/0!</v>
      </c>
      <c r="AV208" s="154"/>
      <c r="AW208" s="117"/>
      <c r="AX208" s="118"/>
      <c r="AY208" s="117"/>
      <c r="AZ208" s="119"/>
      <c r="BA208" s="117"/>
      <c r="BB208" s="119"/>
      <c r="BC208" s="117"/>
      <c r="BD208" s="119"/>
      <c r="BE208" s="106"/>
      <c r="BF208" s="167"/>
      <c r="BG208" s="167"/>
      <c r="BH208" s="106"/>
      <c r="BI208" s="106"/>
      <c r="BJ208" s="117"/>
      <c r="BK208" s="118"/>
      <c r="BL208" s="119"/>
      <c r="BM208" s="152" t="s">
        <v>22</v>
      </c>
      <c r="BN208" s="153" t="e">
        <f>((COUNT(C176:C205)*SUM(CD210:CD239))-((SUM(C176:E205)*(SUM(F176:H205)))))/((COUNT(C176:C205)*SUM(CE210:CE239)-(SUM(C176:E204)^2)))</f>
        <v>#DIV/0!</v>
      </c>
      <c r="BO208" s="154"/>
      <c r="BP208" s="117"/>
      <c r="BQ208" s="118"/>
      <c r="BR208" s="51"/>
      <c r="BS208" s="51"/>
      <c r="BT208" s="117"/>
      <c r="BU208" s="119"/>
      <c r="BV208" s="117"/>
      <c r="BW208" s="119"/>
      <c r="BX208" s="106"/>
      <c r="BY208" s="167"/>
      <c r="BZ208" s="167"/>
      <c r="CA208" s="167"/>
      <c r="CB208" s="175">
        <f>D207</f>
        <v>0</v>
      </c>
      <c r="CC208" s="176"/>
      <c r="CD208" s="175">
        <f>D173</f>
        <v>0</v>
      </c>
      <c r="CE208" s="176"/>
      <c r="CF208" s="159"/>
      <c r="CG208" s="167"/>
      <c r="CH208" s="167"/>
      <c r="CI208" s="167"/>
      <c r="CJ208" s="167"/>
      <c r="CK208" s="167"/>
      <c r="CL208" s="167"/>
      <c r="CM208" s="167"/>
      <c r="CN208" s="167"/>
      <c r="CO208" s="167"/>
      <c r="CP208" s="167"/>
      <c r="CQ208" s="167"/>
      <c r="CR208" s="167"/>
      <c r="CS208" s="167"/>
      <c r="CT208" s="167"/>
      <c r="CU208" s="167"/>
      <c r="CV208" s="167"/>
      <c r="CW208" s="167"/>
    </row>
    <row r="209" spans="1:101" s="168" customFormat="1" ht="59.25" customHeight="1" x14ac:dyDescent="0.2">
      <c r="A209" s="50" t="str">
        <f>+CONCATENATE("PUNTO DE CALIBRACIÓN
",$I$17)</f>
        <v xml:space="preserve">PUNTO DE CALIBRACIÓN
</v>
      </c>
      <c r="B209" s="50"/>
      <c r="C209" s="51" t="str">
        <f>+CONCATENATE("VALORES DE REFERENCIA","            ",$I$17)</f>
        <v xml:space="preserve">VALORES DE REFERENCIA            </v>
      </c>
      <c r="D209" s="51"/>
      <c r="E209" s="51"/>
      <c r="F209" s="51" t="str">
        <f>+CONCATENATE("VALORES EQUIPO BAJO PRUEBA","                 ",$I$17)</f>
        <v xml:space="preserve">VALORES EQUIPO BAJO PRUEBA                 </v>
      </c>
      <c r="G209" s="51"/>
      <c r="H209" s="51"/>
      <c r="I209" s="51" t="str">
        <f>+CONCATENATE("ERROR","                   ",$I$17)</f>
        <v xml:space="preserve">ERROR                   </v>
      </c>
      <c r="J209" s="51"/>
      <c r="K209" s="51" t="str">
        <f>+CONCATENATE("INCERTIDUMBRE","                     ",$I$17)</f>
        <v xml:space="preserve">INCERTIDUMBRE                     </v>
      </c>
      <c r="L209" s="51"/>
      <c r="M209" s="51" t="str">
        <f>+CONCATENATE("EMP / TOLERANCIA",$I$17)</f>
        <v>EMP / TOLERANCIA</v>
      </c>
      <c r="N209" s="51"/>
      <c r="O209" s="51" t="str">
        <f>+CONCATENATE("DESVIACIÓN","                   ",$I$17)</f>
        <v xml:space="preserve">DESVIACIÓN                   </v>
      </c>
      <c r="P209" s="51"/>
      <c r="Q209" s="51" t="str">
        <f>+CONCATENATE("DERIVA","                  ",$I$17,"/","mes")</f>
        <v>DERIVA                  /mes</v>
      </c>
      <c r="R209" s="51"/>
      <c r="S209" s="52" t="s">
        <v>15</v>
      </c>
      <c r="T209" s="155">
        <f>COUNTIF(AG210:AH240,"&gt;0")</f>
        <v>0</v>
      </c>
      <c r="U209" s="50" t="str">
        <f>+CONCATENATE("PUNTO DE CALIBRACIÓN
",$I$17)</f>
        <v xml:space="preserve">PUNTO DE CALIBRACIÓN
</v>
      </c>
      <c r="V209" s="50"/>
      <c r="W209" s="51" t="str">
        <f>+CONCATENATE("VALORES DE REFERENCIA","            ",$I$17)</f>
        <v xml:space="preserve">VALORES DE REFERENCIA            </v>
      </c>
      <c r="X209" s="51"/>
      <c r="Y209" s="51"/>
      <c r="Z209" s="51" t="str">
        <f>+CONCATENATE("VALORES EQUIPO BAJO PRUEBA","                 ",$I$17)</f>
        <v xml:space="preserve">VALORES EQUIPO BAJO PRUEBA                 </v>
      </c>
      <c r="AA209" s="51"/>
      <c r="AB209" s="51"/>
      <c r="AC209" s="51" t="str">
        <f>+CONCATENATE("ERROR","                   ",$I$17)</f>
        <v xml:space="preserve">ERROR                   </v>
      </c>
      <c r="AD209" s="51"/>
      <c r="AE209" s="51" t="str">
        <f>+CONCATENATE("INCERTIDUMBRE","                     ",$I$17)</f>
        <v xml:space="preserve">INCERTIDUMBRE                     </v>
      </c>
      <c r="AF209" s="51"/>
      <c r="AG209" s="51" t="str">
        <f>+CONCATENATE("EMP / TOLERANCIA",$I$17)</f>
        <v>EMP / TOLERANCIA</v>
      </c>
      <c r="AH209" s="51"/>
      <c r="AI209" s="51" t="str">
        <f>+CONCATENATE("DESVIACIÓN","                   ",$I$17)</f>
        <v xml:space="preserve">DESVIACIÓN                   </v>
      </c>
      <c r="AJ209" s="51"/>
      <c r="AK209" s="51" t="str">
        <f>+CONCATENATE("DERIVA","                  ",$I$17,"/","mes")</f>
        <v>DERIVA                  /mes</v>
      </c>
      <c r="AL209" s="51"/>
      <c r="AM209" s="52" t="s">
        <v>15</v>
      </c>
      <c r="AN209" s="123"/>
      <c r="AO209" s="106"/>
      <c r="AP209" s="106"/>
      <c r="AQ209" s="124"/>
      <c r="AR209" s="125"/>
      <c r="AS209" s="126"/>
      <c r="AT209" s="152" t="s">
        <v>23</v>
      </c>
      <c r="AU209" s="153" t="e">
        <f>(SUM(Z210:AB239)-AU208*SUM(W210:Y239))/(COUNT(W210:Y239))</f>
        <v>#DIV/0!</v>
      </c>
      <c r="AV209" s="154"/>
      <c r="AW209" s="124"/>
      <c r="AX209" s="125"/>
      <c r="AY209" s="124"/>
      <c r="AZ209" s="126"/>
      <c r="BA209" s="124"/>
      <c r="BB209" s="126"/>
      <c r="BC209" s="124"/>
      <c r="BD209" s="126"/>
      <c r="BE209" s="106"/>
      <c r="BF209" s="167"/>
      <c r="BG209" s="167"/>
      <c r="BH209" s="106"/>
      <c r="BI209" s="106"/>
      <c r="BJ209" s="124"/>
      <c r="BK209" s="125"/>
      <c r="BL209" s="126"/>
      <c r="BM209" s="152" t="s">
        <v>23</v>
      </c>
      <c r="BN209" s="153" t="e">
        <f>(SUM(F176:H205)-BN208*SUM(C176:E205))/(COUNT(C176:E205))</f>
        <v>#DIV/0!</v>
      </c>
      <c r="BO209" s="154"/>
      <c r="BP209" s="124"/>
      <c r="BQ209" s="125"/>
      <c r="BR209" s="51"/>
      <c r="BS209" s="51"/>
      <c r="BT209" s="124"/>
      <c r="BU209" s="126"/>
      <c r="BV209" s="124"/>
      <c r="BW209" s="126"/>
      <c r="BX209" s="106"/>
      <c r="BY209" s="167"/>
      <c r="BZ209" s="167"/>
      <c r="CA209" s="167"/>
      <c r="CB209" s="177" t="s">
        <v>24</v>
      </c>
      <c r="CC209" s="177" t="s">
        <v>25</v>
      </c>
      <c r="CD209" s="177" t="s">
        <v>24</v>
      </c>
      <c r="CE209" s="177" t="s">
        <v>25</v>
      </c>
      <c r="CF209" s="159"/>
      <c r="CG209" s="167"/>
      <c r="CH209" s="167"/>
      <c r="CI209" s="167"/>
      <c r="CJ209" s="167"/>
      <c r="CK209" s="167"/>
      <c r="CL209" s="167"/>
      <c r="CM209" s="167"/>
      <c r="CN209" s="167"/>
      <c r="CO209" s="167"/>
      <c r="CP209" s="167"/>
      <c r="CQ209" s="167"/>
      <c r="CR209" s="167"/>
      <c r="CS209" s="167"/>
      <c r="CT209" s="167"/>
      <c r="CU209" s="167"/>
      <c r="CV209" s="167"/>
      <c r="CW209" s="167"/>
    </row>
    <row r="210" spans="1:101" s="168" customFormat="1" ht="18" customHeight="1" x14ac:dyDescent="0.2">
      <c r="A210" s="127" t="str">
        <f>IF(ISBLANK(U210),"",IF(AND($R$207=$D$207,$L$207=$T$6),AO210,U210))</f>
        <v/>
      </c>
      <c r="B210" s="128"/>
      <c r="C210" s="129" t="str">
        <f t="shared" ref="C210:C239" si="148">IF(ISBLANK(W210),"",IF(AND($R$207=$D$207,$L$207=$T$6),AQ210,W210))</f>
        <v/>
      </c>
      <c r="D210" s="130"/>
      <c r="E210" s="131"/>
      <c r="F210" s="129" t="str">
        <f t="shared" ref="F210:F239" si="149">IF(ISBLANK(Z210),"",IF(AND($R$207=$D$207,$L$207=$T$6),AT210,Z210))</f>
        <v/>
      </c>
      <c r="G210" s="130"/>
      <c r="H210" s="131"/>
      <c r="I210" s="132" t="e">
        <f t="shared" ref="I210:I239" si="150">IF(AND($R$207=$D$207,$L$207=$T$6),AW210,AC210)</f>
        <v>#VALUE!</v>
      </c>
      <c r="J210" s="133"/>
      <c r="K210" s="134" t="str">
        <f>IF(ISBLANK(W210),"",AE210)</f>
        <v/>
      </c>
      <c r="L210" s="135"/>
      <c r="M210" s="134" t="str">
        <f>IF(ISBLANK(AG210),"",AG210)</f>
        <v/>
      </c>
      <c r="N210" s="135"/>
      <c r="O210" s="136" t="e">
        <f t="shared" ref="O210:O239" si="151">IF(AND($L$207=$T$6,$R$207=$D$207),BA210,IF(AND($L$207=$T$6,$R$207=$D$173),BT210,AI210))</f>
        <v>#VALUE!</v>
      </c>
      <c r="P210" s="136"/>
      <c r="Q210" s="136" t="e">
        <f t="shared" ref="Q210:Q239" si="152">IF(AND($L$207=$T$6,$R$207=$D$207),BC210,IF(AND($L$207=$T$6,$R$207=$D$173),BV210,AK210))</f>
        <v>#VALUE!</v>
      </c>
      <c r="R210" s="136"/>
      <c r="S210" s="137" t="e">
        <f t="shared" ref="S210:S239" si="153">IF(AND($L$207=$T$6,$R$207=$D$207),BE210,IF(AND($L$207=$T$6,$R$207=$D$173),BX210,AM210))</f>
        <v>#VALUE!</v>
      </c>
      <c r="T210" s="72"/>
      <c r="U210" s="58"/>
      <c r="V210" s="59"/>
      <c r="W210" s="60"/>
      <c r="X210" s="61"/>
      <c r="Y210" s="62"/>
      <c r="Z210" s="60"/>
      <c r="AA210" s="61"/>
      <c r="AB210" s="62"/>
      <c r="AC210" s="136" t="str">
        <f>IF(OR(ISBLANK(W210),ISBLANK(Z210)),"",(Z210-W210))</f>
        <v/>
      </c>
      <c r="AD210" s="136"/>
      <c r="AE210" s="65"/>
      <c r="AF210" s="66"/>
      <c r="AG210" s="65"/>
      <c r="AH210" s="66"/>
      <c r="AI210" s="138" t="e">
        <f t="shared" ref="AI210:AI239" si="154">ABS(AC210-I176)</f>
        <v>#VALUE!</v>
      </c>
      <c r="AJ210" s="139"/>
      <c r="AK210" s="138" t="e">
        <f t="shared" ref="AK210:AK239" si="155">AI210/(YEARFRAC($D$207,$D$173,"3")*12)</f>
        <v>#VALUE!</v>
      </c>
      <c r="AL210" s="139"/>
      <c r="AM210" s="140" t="e">
        <f t="shared" ref="AM210:AM239" si="156">AG210/AK210</f>
        <v>#VALUE!</v>
      </c>
      <c r="AN210" s="141"/>
      <c r="AO210" s="142" t="str">
        <f>A176</f>
        <v/>
      </c>
      <c r="AP210" s="143"/>
      <c r="AQ210" s="144" t="str">
        <f>C176</f>
        <v/>
      </c>
      <c r="AR210" s="145"/>
      <c r="AS210" s="146"/>
      <c r="AT210" s="144" t="e">
        <f t="shared" ref="AT210:AT239" si="157">AQ210*$AU$208+$AU$209</f>
        <v>#VALUE!</v>
      </c>
      <c r="AU210" s="145"/>
      <c r="AV210" s="146"/>
      <c r="AW210" s="136" t="e">
        <f>IF(OR(ISBLANK(C176),ISBLANK(F176)),"",(AT210-AQ210))</f>
        <v>#VALUE!</v>
      </c>
      <c r="AX210" s="136"/>
      <c r="AY210" s="147" t="str">
        <f>M176</f>
        <v/>
      </c>
      <c r="AZ210" s="148"/>
      <c r="BA210" s="138" t="e">
        <f>ABS(AW210-I176)</f>
        <v>#VALUE!</v>
      </c>
      <c r="BB210" s="139"/>
      <c r="BC210" s="138" t="e">
        <f t="shared" ref="BC210:BC239" si="158">BA210/(YEARFRAC($D$207,$D$173,"3")*12)</f>
        <v>#VALUE!</v>
      </c>
      <c r="BD210" s="139"/>
      <c r="BE210" s="149" t="e">
        <f>AY210/BC210</f>
        <v>#VALUE!</v>
      </c>
      <c r="BF210" s="167"/>
      <c r="BG210" s="167"/>
      <c r="BH210" s="142">
        <f>U210</f>
        <v>0</v>
      </c>
      <c r="BI210" s="143"/>
      <c r="BJ210" s="144">
        <f>W210</f>
        <v>0</v>
      </c>
      <c r="BK210" s="145"/>
      <c r="BL210" s="146"/>
      <c r="BM210" s="144" t="e">
        <f t="shared" ref="BM210:BM239" si="159">BJ210*$BN$208+$BN$209</f>
        <v>#DIV/0!</v>
      </c>
      <c r="BN210" s="145"/>
      <c r="BO210" s="146"/>
      <c r="BP210" s="136" t="e">
        <f>IF(OR(ISBLANK(BJ210),ISBLANK(BM210)),"",(BM210-BJ210))</f>
        <v>#DIV/0!</v>
      </c>
      <c r="BQ210" s="136"/>
      <c r="BR210" s="147">
        <f>AG210</f>
        <v>0</v>
      </c>
      <c r="BS210" s="148"/>
      <c r="BT210" s="138" t="e">
        <f>ABS(AC210-BP210)</f>
        <v>#VALUE!</v>
      </c>
      <c r="BU210" s="139"/>
      <c r="BV210" s="138" t="e">
        <f t="shared" ref="BV210:BV239" si="160">BT210/(YEARFRAC($D$207,$D$173,"3")*12)</f>
        <v>#VALUE!</v>
      </c>
      <c r="BW210" s="139"/>
      <c r="BX210" s="149" t="e">
        <f>BR210/BV210</f>
        <v>#VALUE!</v>
      </c>
      <c r="BY210" s="167"/>
      <c r="BZ210" s="167"/>
      <c r="CA210" s="167"/>
      <c r="CB210" s="178">
        <f>IF(OR(ISBLANK(W210),ISBLANK(Z210)),0,W210*Z210)</f>
        <v>0</v>
      </c>
      <c r="CC210" s="178">
        <f>IF(ISBLANK(W210),0,W210^2)</f>
        <v>0</v>
      </c>
      <c r="CD210" s="178">
        <f>IF(OR(C176="",F176=""),0,C176*F176)</f>
        <v>0</v>
      </c>
      <c r="CE210" s="178">
        <f>IF(W210="",0,C176^2)</f>
        <v>0</v>
      </c>
      <c r="CF210" s="159"/>
      <c r="CG210" s="167"/>
      <c r="CH210" s="167"/>
      <c r="CI210" s="167"/>
      <c r="CJ210" s="167"/>
      <c r="CK210" s="167"/>
      <c r="CL210" s="167"/>
      <c r="CM210" s="167"/>
      <c r="CN210" s="167"/>
      <c r="CO210" s="167"/>
      <c r="CP210" s="167"/>
      <c r="CQ210" s="167"/>
      <c r="CR210" s="167"/>
      <c r="CS210" s="167"/>
      <c r="CT210" s="167"/>
      <c r="CU210" s="167"/>
      <c r="CV210" s="167"/>
      <c r="CW210" s="167"/>
    </row>
    <row r="211" spans="1:101" s="168" customFormat="1" ht="18" customHeight="1" x14ac:dyDescent="0.2">
      <c r="A211" s="127" t="str">
        <f t="shared" ref="A211:A239" si="161">IF(ISBLANK(U211),A210,IF(AND($R$207=$D$207,$L$207=$T$6),AO211,U211))</f>
        <v/>
      </c>
      <c r="B211" s="128"/>
      <c r="C211" s="129" t="str">
        <f t="shared" si="148"/>
        <v/>
      </c>
      <c r="D211" s="130"/>
      <c r="E211" s="131"/>
      <c r="F211" s="129" t="str">
        <f t="shared" si="149"/>
        <v/>
      </c>
      <c r="G211" s="130"/>
      <c r="H211" s="131"/>
      <c r="I211" s="132" t="e">
        <f t="shared" si="150"/>
        <v>#VALUE!</v>
      </c>
      <c r="J211" s="133"/>
      <c r="K211" s="134" t="str">
        <f t="shared" ref="K211:K239" si="162">IF(ISBLANK(W211),"",AE211)</f>
        <v/>
      </c>
      <c r="L211" s="135"/>
      <c r="M211" s="134" t="str">
        <f t="shared" ref="M211:M239" si="163">IF(ISBLANK(AG211),"",AG211)</f>
        <v/>
      </c>
      <c r="N211" s="135"/>
      <c r="O211" s="136" t="e">
        <f t="shared" si="151"/>
        <v>#VALUE!</v>
      </c>
      <c r="P211" s="136"/>
      <c r="Q211" s="136" t="e">
        <f t="shared" si="152"/>
        <v>#VALUE!</v>
      </c>
      <c r="R211" s="136"/>
      <c r="S211" s="137" t="e">
        <f t="shared" si="153"/>
        <v>#VALUE!</v>
      </c>
      <c r="T211" s="86"/>
      <c r="U211" s="58"/>
      <c r="V211" s="59"/>
      <c r="W211" s="60"/>
      <c r="X211" s="61"/>
      <c r="Y211" s="62"/>
      <c r="Z211" s="60"/>
      <c r="AA211" s="61"/>
      <c r="AB211" s="62"/>
      <c r="AC211" s="136" t="str">
        <f>IF(OR(ISBLANK(W211),ISBLANK(Z211)),AC210,(Z211-W211))</f>
        <v/>
      </c>
      <c r="AD211" s="136"/>
      <c r="AE211" s="65"/>
      <c r="AF211" s="66"/>
      <c r="AG211" s="65"/>
      <c r="AH211" s="66"/>
      <c r="AI211" s="138" t="e">
        <f t="shared" si="154"/>
        <v>#VALUE!</v>
      </c>
      <c r="AJ211" s="139"/>
      <c r="AK211" s="138" t="e">
        <f t="shared" si="155"/>
        <v>#VALUE!</v>
      </c>
      <c r="AL211" s="139"/>
      <c r="AM211" s="140" t="e">
        <f t="shared" si="156"/>
        <v>#VALUE!</v>
      </c>
      <c r="AN211" s="141"/>
      <c r="AO211" s="142" t="str">
        <f t="shared" ref="AO211:AO239" si="164">A177</f>
        <v/>
      </c>
      <c r="AP211" s="143"/>
      <c r="AQ211" s="144" t="str">
        <f t="shared" ref="AQ211:AQ239" si="165">C177</f>
        <v/>
      </c>
      <c r="AR211" s="145"/>
      <c r="AS211" s="146"/>
      <c r="AT211" s="144" t="e">
        <f t="shared" si="157"/>
        <v>#VALUE!</v>
      </c>
      <c r="AU211" s="145"/>
      <c r="AV211" s="146"/>
      <c r="AW211" s="136" t="e">
        <f>IF(OR(ISBLANK(C177),ISBLANK(F177)),AW210,(AT211-AQ211))</f>
        <v>#VALUE!</v>
      </c>
      <c r="AX211" s="136"/>
      <c r="AY211" s="147" t="str">
        <f t="shared" ref="AY211:AY239" si="166">M177</f>
        <v/>
      </c>
      <c r="AZ211" s="148"/>
      <c r="BA211" s="138" t="e">
        <f t="shared" ref="BA211:BA239" si="167">ABS(AW211-I177)</f>
        <v>#VALUE!</v>
      </c>
      <c r="BB211" s="139"/>
      <c r="BC211" s="138" t="e">
        <f t="shared" si="158"/>
        <v>#VALUE!</v>
      </c>
      <c r="BD211" s="139"/>
      <c r="BE211" s="149" t="e">
        <f t="shared" ref="BE211:BE239" si="168">AY211/BC211</f>
        <v>#VALUE!</v>
      </c>
      <c r="BF211" s="167"/>
      <c r="BG211" s="167"/>
      <c r="BH211" s="142">
        <f t="shared" ref="BH211:BH239" si="169">U211</f>
        <v>0</v>
      </c>
      <c r="BI211" s="143"/>
      <c r="BJ211" s="144">
        <f t="shared" ref="BJ211" si="170">W211</f>
        <v>0</v>
      </c>
      <c r="BK211" s="145"/>
      <c r="BL211" s="146"/>
      <c r="BM211" s="144" t="e">
        <f t="shared" si="159"/>
        <v>#DIV/0!</v>
      </c>
      <c r="BN211" s="145"/>
      <c r="BO211" s="146"/>
      <c r="BP211" s="136" t="e">
        <f t="shared" ref="BP211:BP239" si="171">IF(OR(ISBLANK(BJ211),ISBLANK(BM211)),"",(BM211-BJ211))</f>
        <v>#DIV/0!</v>
      </c>
      <c r="BQ211" s="136"/>
      <c r="BR211" s="147">
        <f t="shared" ref="BR211:BR239" si="172">AG211</f>
        <v>0</v>
      </c>
      <c r="BS211" s="148"/>
      <c r="BT211" s="138" t="e">
        <f>ABS(AC211-BP211)</f>
        <v>#VALUE!</v>
      </c>
      <c r="BU211" s="139"/>
      <c r="BV211" s="138" t="e">
        <f t="shared" si="160"/>
        <v>#VALUE!</v>
      </c>
      <c r="BW211" s="139"/>
      <c r="BX211" s="149" t="e">
        <f t="shared" ref="BX211:BX220" si="173">BR211/BV211</f>
        <v>#VALUE!</v>
      </c>
      <c r="BY211" s="167"/>
      <c r="BZ211" s="167"/>
      <c r="CA211" s="167"/>
      <c r="CB211" s="178">
        <f t="shared" ref="CB211:CB239" si="174">IF(OR(ISBLANK(W211),ISBLANK(Z211)),0,W211*Z211)</f>
        <v>0</v>
      </c>
      <c r="CC211" s="178">
        <f t="shared" ref="CC211:CC239" si="175">IF(ISBLANK(W211),0,W211^2)</f>
        <v>0</v>
      </c>
      <c r="CD211" s="178">
        <f t="shared" ref="CD211:CD239" si="176">IF(OR(C177="",F177=""),0,C177*F177)</f>
        <v>0</v>
      </c>
      <c r="CE211" s="178">
        <f t="shared" ref="CE211:CE239" si="177">IF(W211="",0,C177^2)</f>
        <v>0</v>
      </c>
      <c r="CF211" s="159"/>
      <c r="CG211" s="167"/>
      <c r="CH211" s="167"/>
      <c r="CI211" s="167"/>
      <c r="CJ211" s="167"/>
      <c r="CK211" s="167"/>
      <c r="CL211" s="167"/>
      <c r="CM211" s="167"/>
      <c r="CN211" s="167"/>
      <c r="CO211" s="167"/>
      <c r="CP211" s="167"/>
      <c r="CQ211" s="167"/>
      <c r="CR211" s="167"/>
      <c r="CS211" s="167"/>
      <c r="CT211" s="167"/>
      <c r="CU211" s="167"/>
      <c r="CV211" s="167"/>
      <c r="CW211" s="167"/>
    </row>
    <row r="212" spans="1:101" s="168" customFormat="1" ht="18" customHeight="1" x14ac:dyDescent="0.2">
      <c r="A212" s="127" t="str">
        <f t="shared" si="161"/>
        <v/>
      </c>
      <c r="B212" s="128"/>
      <c r="C212" s="129" t="str">
        <f t="shared" si="148"/>
        <v/>
      </c>
      <c r="D212" s="130"/>
      <c r="E212" s="131"/>
      <c r="F212" s="129" t="str">
        <f t="shared" si="149"/>
        <v/>
      </c>
      <c r="G212" s="130"/>
      <c r="H212" s="131"/>
      <c r="I212" s="132" t="e">
        <f t="shared" si="150"/>
        <v>#VALUE!</v>
      </c>
      <c r="J212" s="133"/>
      <c r="K212" s="134" t="str">
        <f t="shared" si="162"/>
        <v/>
      </c>
      <c r="L212" s="135"/>
      <c r="M212" s="134" t="str">
        <f t="shared" si="163"/>
        <v/>
      </c>
      <c r="N212" s="135"/>
      <c r="O212" s="136" t="e">
        <f t="shared" si="151"/>
        <v>#VALUE!</v>
      </c>
      <c r="P212" s="136"/>
      <c r="Q212" s="136" t="e">
        <f t="shared" si="152"/>
        <v>#VALUE!</v>
      </c>
      <c r="R212" s="136"/>
      <c r="S212" s="137" t="e">
        <f t="shared" si="153"/>
        <v>#VALUE!</v>
      </c>
      <c r="T212" s="86"/>
      <c r="U212" s="58"/>
      <c r="V212" s="59"/>
      <c r="W212" s="60"/>
      <c r="X212" s="61"/>
      <c r="Y212" s="62"/>
      <c r="Z212" s="60"/>
      <c r="AA212" s="61"/>
      <c r="AB212" s="62"/>
      <c r="AC212" s="136" t="str">
        <f t="shared" ref="AC212:AC239" si="178">IF(OR(ISBLANK(W212),ISBLANK(Z212)),AC211,(Z212-W212))</f>
        <v/>
      </c>
      <c r="AD212" s="136"/>
      <c r="AE212" s="65"/>
      <c r="AF212" s="66"/>
      <c r="AG212" s="65"/>
      <c r="AH212" s="66"/>
      <c r="AI212" s="138" t="e">
        <f t="shared" si="154"/>
        <v>#VALUE!</v>
      </c>
      <c r="AJ212" s="139"/>
      <c r="AK212" s="138" t="e">
        <f t="shared" si="155"/>
        <v>#VALUE!</v>
      </c>
      <c r="AL212" s="139"/>
      <c r="AM212" s="140" t="e">
        <f t="shared" si="156"/>
        <v>#VALUE!</v>
      </c>
      <c r="AN212" s="141"/>
      <c r="AO212" s="142" t="str">
        <f t="shared" si="164"/>
        <v/>
      </c>
      <c r="AP212" s="143"/>
      <c r="AQ212" s="144" t="str">
        <f t="shared" si="165"/>
        <v/>
      </c>
      <c r="AR212" s="145"/>
      <c r="AS212" s="146"/>
      <c r="AT212" s="144" t="e">
        <f t="shared" si="157"/>
        <v>#VALUE!</v>
      </c>
      <c r="AU212" s="145"/>
      <c r="AV212" s="146"/>
      <c r="AW212" s="136" t="e">
        <f t="shared" ref="AW212:AW239" si="179">IF(OR(ISBLANK(C178),ISBLANK(F178)),AW211,(AT212-AQ212))</f>
        <v>#VALUE!</v>
      </c>
      <c r="AX212" s="136"/>
      <c r="AY212" s="147" t="str">
        <f t="shared" si="166"/>
        <v/>
      </c>
      <c r="AZ212" s="148"/>
      <c r="BA212" s="138" t="e">
        <f t="shared" si="167"/>
        <v>#VALUE!</v>
      </c>
      <c r="BB212" s="139"/>
      <c r="BC212" s="138" t="e">
        <f t="shared" si="158"/>
        <v>#VALUE!</v>
      </c>
      <c r="BD212" s="139"/>
      <c r="BE212" s="149" t="e">
        <f t="shared" si="168"/>
        <v>#VALUE!</v>
      </c>
      <c r="BF212" s="167"/>
      <c r="BG212" s="167"/>
      <c r="BH212" s="142">
        <f t="shared" si="169"/>
        <v>0</v>
      </c>
      <c r="BI212" s="143"/>
      <c r="BJ212" s="144">
        <f>W212</f>
        <v>0</v>
      </c>
      <c r="BK212" s="145"/>
      <c r="BL212" s="146"/>
      <c r="BM212" s="144" t="e">
        <f t="shared" si="159"/>
        <v>#DIV/0!</v>
      </c>
      <c r="BN212" s="145"/>
      <c r="BO212" s="146"/>
      <c r="BP212" s="136" t="e">
        <f t="shared" si="171"/>
        <v>#DIV/0!</v>
      </c>
      <c r="BQ212" s="136"/>
      <c r="BR212" s="147">
        <f t="shared" si="172"/>
        <v>0</v>
      </c>
      <c r="BS212" s="148"/>
      <c r="BT212" s="138" t="e">
        <f t="shared" ref="BT212:BT239" si="180">ABS(AC212-BP212)</f>
        <v>#VALUE!</v>
      </c>
      <c r="BU212" s="139"/>
      <c r="BV212" s="138" t="e">
        <f t="shared" si="160"/>
        <v>#VALUE!</v>
      </c>
      <c r="BW212" s="139"/>
      <c r="BX212" s="149" t="e">
        <f t="shared" si="173"/>
        <v>#VALUE!</v>
      </c>
      <c r="BY212" s="167"/>
      <c r="BZ212" s="167"/>
      <c r="CA212" s="167"/>
      <c r="CB212" s="178">
        <f t="shared" si="174"/>
        <v>0</v>
      </c>
      <c r="CC212" s="178">
        <f t="shared" si="175"/>
        <v>0</v>
      </c>
      <c r="CD212" s="178">
        <f t="shared" si="176"/>
        <v>0</v>
      </c>
      <c r="CE212" s="178">
        <f t="shared" si="177"/>
        <v>0</v>
      </c>
      <c r="CF212" s="159"/>
      <c r="CG212" s="167"/>
      <c r="CH212" s="167"/>
      <c r="CI212" s="167"/>
      <c r="CJ212" s="167"/>
      <c r="CK212" s="167"/>
      <c r="CL212" s="167"/>
      <c r="CM212" s="167"/>
      <c r="CN212" s="167"/>
      <c r="CO212" s="167"/>
      <c r="CP212" s="167"/>
      <c r="CQ212" s="167"/>
      <c r="CR212" s="167"/>
      <c r="CS212" s="167"/>
      <c r="CT212" s="167"/>
      <c r="CU212" s="167"/>
      <c r="CV212" s="167"/>
      <c r="CW212" s="167"/>
    </row>
    <row r="213" spans="1:101" s="168" customFormat="1" ht="18" customHeight="1" x14ac:dyDescent="0.2">
      <c r="A213" s="127" t="str">
        <f t="shared" si="161"/>
        <v/>
      </c>
      <c r="B213" s="128"/>
      <c r="C213" s="129" t="str">
        <f t="shared" si="148"/>
        <v/>
      </c>
      <c r="D213" s="130"/>
      <c r="E213" s="131"/>
      <c r="F213" s="129" t="str">
        <f t="shared" si="149"/>
        <v/>
      </c>
      <c r="G213" s="130"/>
      <c r="H213" s="131"/>
      <c r="I213" s="132" t="e">
        <f t="shared" si="150"/>
        <v>#VALUE!</v>
      </c>
      <c r="J213" s="133"/>
      <c r="K213" s="134" t="str">
        <f t="shared" si="162"/>
        <v/>
      </c>
      <c r="L213" s="135"/>
      <c r="M213" s="134" t="str">
        <f t="shared" si="163"/>
        <v/>
      </c>
      <c r="N213" s="135"/>
      <c r="O213" s="136" t="e">
        <f t="shared" si="151"/>
        <v>#VALUE!</v>
      </c>
      <c r="P213" s="136"/>
      <c r="Q213" s="136" t="e">
        <f t="shared" si="152"/>
        <v>#VALUE!</v>
      </c>
      <c r="R213" s="136"/>
      <c r="S213" s="137" t="e">
        <f t="shared" si="153"/>
        <v>#VALUE!</v>
      </c>
      <c r="T213" s="86"/>
      <c r="U213" s="58"/>
      <c r="V213" s="59"/>
      <c r="W213" s="60"/>
      <c r="X213" s="61"/>
      <c r="Y213" s="62"/>
      <c r="Z213" s="60"/>
      <c r="AA213" s="61"/>
      <c r="AB213" s="62"/>
      <c r="AC213" s="136" t="str">
        <f t="shared" si="178"/>
        <v/>
      </c>
      <c r="AD213" s="136"/>
      <c r="AE213" s="65"/>
      <c r="AF213" s="66"/>
      <c r="AG213" s="65"/>
      <c r="AH213" s="66"/>
      <c r="AI213" s="138" t="e">
        <f t="shared" si="154"/>
        <v>#VALUE!</v>
      </c>
      <c r="AJ213" s="139"/>
      <c r="AK213" s="138" t="e">
        <f t="shared" si="155"/>
        <v>#VALUE!</v>
      </c>
      <c r="AL213" s="139"/>
      <c r="AM213" s="140" t="e">
        <f t="shared" si="156"/>
        <v>#VALUE!</v>
      </c>
      <c r="AN213" s="141"/>
      <c r="AO213" s="142" t="str">
        <f t="shared" si="164"/>
        <v/>
      </c>
      <c r="AP213" s="143"/>
      <c r="AQ213" s="144" t="str">
        <f t="shared" si="165"/>
        <v/>
      </c>
      <c r="AR213" s="145"/>
      <c r="AS213" s="146"/>
      <c r="AT213" s="144" t="e">
        <f t="shared" si="157"/>
        <v>#VALUE!</v>
      </c>
      <c r="AU213" s="145"/>
      <c r="AV213" s="146"/>
      <c r="AW213" s="136" t="e">
        <f t="shared" si="179"/>
        <v>#VALUE!</v>
      </c>
      <c r="AX213" s="136"/>
      <c r="AY213" s="147" t="str">
        <f t="shared" si="166"/>
        <v/>
      </c>
      <c r="AZ213" s="148"/>
      <c r="BA213" s="138" t="e">
        <f t="shared" si="167"/>
        <v>#VALUE!</v>
      </c>
      <c r="BB213" s="139"/>
      <c r="BC213" s="138" t="e">
        <f t="shared" si="158"/>
        <v>#VALUE!</v>
      </c>
      <c r="BD213" s="139"/>
      <c r="BE213" s="149" t="e">
        <f t="shared" si="168"/>
        <v>#VALUE!</v>
      </c>
      <c r="BF213" s="167"/>
      <c r="BG213" s="167"/>
      <c r="BH213" s="142">
        <f t="shared" si="169"/>
        <v>0</v>
      </c>
      <c r="BI213" s="143"/>
      <c r="BJ213" s="144">
        <f t="shared" ref="BJ213:BJ239" si="181">W213</f>
        <v>0</v>
      </c>
      <c r="BK213" s="145"/>
      <c r="BL213" s="146"/>
      <c r="BM213" s="144" t="e">
        <f t="shared" si="159"/>
        <v>#DIV/0!</v>
      </c>
      <c r="BN213" s="145"/>
      <c r="BO213" s="146"/>
      <c r="BP213" s="136" t="e">
        <f t="shared" si="171"/>
        <v>#DIV/0!</v>
      </c>
      <c r="BQ213" s="136"/>
      <c r="BR213" s="147">
        <f t="shared" si="172"/>
        <v>0</v>
      </c>
      <c r="BS213" s="148"/>
      <c r="BT213" s="138" t="e">
        <f t="shared" si="180"/>
        <v>#VALUE!</v>
      </c>
      <c r="BU213" s="139"/>
      <c r="BV213" s="138" t="e">
        <f t="shared" si="160"/>
        <v>#VALUE!</v>
      </c>
      <c r="BW213" s="139"/>
      <c r="BX213" s="149" t="e">
        <f t="shared" si="173"/>
        <v>#VALUE!</v>
      </c>
      <c r="BY213" s="167"/>
      <c r="BZ213" s="167"/>
      <c r="CA213" s="167"/>
      <c r="CB213" s="178">
        <f t="shared" si="174"/>
        <v>0</v>
      </c>
      <c r="CC213" s="178">
        <f t="shared" si="175"/>
        <v>0</v>
      </c>
      <c r="CD213" s="178">
        <f t="shared" si="176"/>
        <v>0</v>
      </c>
      <c r="CE213" s="178">
        <f t="shared" si="177"/>
        <v>0</v>
      </c>
      <c r="CF213" s="159"/>
      <c r="CG213" s="167"/>
      <c r="CH213" s="167"/>
      <c r="CI213" s="167"/>
      <c r="CJ213" s="167"/>
      <c r="CK213" s="167"/>
      <c r="CL213" s="167"/>
      <c r="CM213" s="167"/>
      <c r="CN213" s="167"/>
      <c r="CO213" s="167"/>
      <c r="CP213" s="167"/>
      <c r="CQ213" s="167"/>
      <c r="CR213" s="167"/>
      <c r="CS213" s="167"/>
      <c r="CT213" s="167"/>
      <c r="CU213" s="167"/>
      <c r="CV213" s="167"/>
      <c r="CW213" s="167"/>
    </row>
    <row r="214" spans="1:101" s="168" customFormat="1" ht="18" customHeight="1" x14ac:dyDescent="0.2">
      <c r="A214" s="127" t="str">
        <f t="shared" si="161"/>
        <v/>
      </c>
      <c r="B214" s="128"/>
      <c r="C214" s="129" t="str">
        <f t="shared" si="148"/>
        <v/>
      </c>
      <c r="D214" s="130"/>
      <c r="E214" s="131"/>
      <c r="F214" s="129" t="str">
        <f t="shared" si="149"/>
        <v/>
      </c>
      <c r="G214" s="130"/>
      <c r="H214" s="131"/>
      <c r="I214" s="132" t="e">
        <f t="shared" si="150"/>
        <v>#VALUE!</v>
      </c>
      <c r="J214" s="133"/>
      <c r="K214" s="134" t="str">
        <f t="shared" si="162"/>
        <v/>
      </c>
      <c r="L214" s="135"/>
      <c r="M214" s="134" t="str">
        <f t="shared" si="163"/>
        <v/>
      </c>
      <c r="N214" s="135"/>
      <c r="O214" s="136" t="e">
        <f t="shared" si="151"/>
        <v>#VALUE!</v>
      </c>
      <c r="P214" s="136"/>
      <c r="Q214" s="136" t="e">
        <f t="shared" si="152"/>
        <v>#VALUE!</v>
      </c>
      <c r="R214" s="136"/>
      <c r="S214" s="137" t="e">
        <f t="shared" si="153"/>
        <v>#VALUE!</v>
      </c>
      <c r="T214" s="86"/>
      <c r="U214" s="58"/>
      <c r="V214" s="59"/>
      <c r="W214" s="60"/>
      <c r="X214" s="61"/>
      <c r="Y214" s="62"/>
      <c r="Z214" s="60"/>
      <c r="AA214" s="61"/>
      <c r="AB214" s="62"/>
      <c r="AC214" s="136" t="str">
        <f t="shared" si="178"/>
        <v/>
      </c>
      <c r="AD214" s="136"/>
      <c r="AE214" s="65"/>
      <c r="AF214" s="66"/>
      <c r="AG214" s="65"/>
      <c r="AH214" s="66"/>
      <c r="AI214" s="138" t="e">
        <f t="shared" si="154"/>
        <v>#VALUE!</v>
      </c>
      <c r="AJ214" s="139"/>
      <c r="AK214" s="138" t="e">
        <f t="shared" si="155"/>
        <v>#VALUE!</v>
      </c>
      <c r="AL214" s="139"/>
      <c r="AM214" s="140" t="e">
        <f t="shared" si="156"/>
        <v>#VALUE!</v>
      </c>
      <c r="AN214" s="141"/>
      <c r="AO214" s="142" t="str">
        <f t="shared" si="164"/>
        <v/>
      </c>
      <c r="AP214" s="143"/>
      <c r="AQ214" s="144" t="str">
        <f t="shared" si="165"/>
        <v/>
      </c>
      <c r="AR214" s="145"/>
      <c r="AS214" s="146"/>
      <c r="AT214" s="144" t="e">
        <f t="shared" si="157"/>
        <v>#VALUE!</v>
      </c>
      <c r="AU214" s="145"/>
      <c r="AV214" s="146"/>
      <c r="AW214" s="136" t="e">
        <f t="shared" si="179"/>
        <v>#VALUE!</v>
      </c>
      <c r="AX214" s="136"/>
      <c r="AY214" s="147" t="str">
        <f t="shared" si="166"/>
        <v/>
      </c>
      <c r="AZ214" s="148"/>
      <c r="BA214" s="138" t="e">
        <f t="shared" si="167"/>
        <v>#VALUE!</v>
      </c>
      <c r="BB214" s="139"/>
      <c r="BC214" s="138" t="e">
        <f t="shared" si="158"/>
        <v>#VALUE!</v>
      </c>
      <c r="BD214" s="139"/>
      <c r="BE214" s="149" t="e">
        <f t="shared" si="168"/>
        <v>#VALUE!</v>
      </c>
      <c r="BF214" s="167"/>
      <c r="BG214" s="167"/>
      <c r="BH214" s="142">
        <f t="shared" si="169"/>
        <v>0</v>
      </c>
      <c r="BI214" s="143"/>
      <c r="BJ214" s="144">
        <f t="shared" si="181"/>
        <v>0</v>
      </c>
      <c r="BK214" s="145"/>
      <c r="BL214" s="146"/>
      <c r="BM214" s="144" t="e">
        <f t="shared" si="159"/>
        <v>#DIV/0!</v>
      </c>
      <c r="BN214" s="145"/>
      <c r="BO214" s="146"/>
      <c r="BP214" s="136" t="e">
        <f t="shared" si="171"/>
        <v>#DIV/0!</v>
      </c>
      <c r="BQ214" s="136"/>
      <c r="BR214" s="147">
        <f t="shared" si="172"/>
        <v>0</v>
      </c>
      <c r="BS214" s="148"/>
      <c r="BT214" s="138" t="e">
        <f t="shared" si="180"/>
        <v>#VALUE!</v>
      </c>
      <c r="BU214" s="139"/>
      <c r="BV214" s="138" t="e">
        <f t="shared" si="160"/>
        <v>#VALUE!</v>
      </c>
      <c r="BW214" s="139"/>
      <c r="BX214" s="149" t="e">
        <f t="shared" si="173"/>
        <v>#VALUE!</v>
      </c>
      <c r="BY214" s="167"/>
      <c r="BZ214" s="167"/>
      <c r="CA214" s="167"/>
      <c r="CB214" s="178">
        <f t="shared" si="174"/>
        <v>0</v>
      </c>
      <c r="CC214" s="178">
        <f t="shared" si="175"/>
        <v>0</v>
      </c>
      <c r="CD214" s="178">
        <f t="shared" si="176"/>
        <v>0</v>
      </c>
      <c r="CE214" s="178">
        <f t="shared" si="177"/>
        <v>0</v>
      </c>
      <c r="CF214" s="159"/>
      <c r="CG214" s="167"/>
      <c r="CH214" s="167"/>
      <c r="CI214" s="167"/>
      <c r="CJ214" s="167"/>
      <c r="CK214" s="167"/>
      <c r="CL214" s="167"/>
      <c r="CM214" s="167"/>
      <c r="CN214" s="167"/>
      <c r="CO214" s="167"/>
      <c r="CP214" s="167"/>
      <c r="CQ214" s="167"/>
      <c r="CR214" s="167"/>
      <c r="CS214" s="167"/>
      <c r="CT214" s="167"/>
      <c r="CU214" s="167"/>
      <c r="CV214" s="167"/>
      <c r="CW214" s="167"/>
    </row>
    <row r="215" spans="1:101" s="168" customFormat="1" ht="18" customHeight="1" x14ac:dyDescent="0.2">
      <c r="A215" s="127" t="str">
        <f t="shared" si="161"/>
        <v/>
      </c>
      <c r="B215" s="128"/>
      <c r="C215" s="129" t="str">
        <f t="shared" si="148"/>
        <v/>
      </c>
      <c r="D215" s="130"/>
      <c r="E215" s="131"/>
      <c r="F215" s="129" t="str">
        <f t="shared" si="149"/>
        <v/>
      </c>
      <c r="G215" s="130"/>
      <c r="H215" s="131"/>
      <c r="I215" s="132" t="e">
        <f t="shared" si="150"/>
        <v>#VALUE!</v>
      </c>
      <c r="J215" s="133"/>
      <c r="K215" s="134" t="str">
        <f t="shared" si="162"/>
        <v/>
      </c>
      <c r="L215" s="135"/>
      <c r="M215" s="134" t="str">
        <f t="shared" si="163"/>
        <v/>
      </c>
      <c r="N215" s="135"/>
      <c r="O215" s="136" t="e">
        <f t="shared" si="151"/>
        <v>#VALUE!</v>
      </c>
      <c r="P215" s="136"/>
      <c r="Q215" s="136" t="e">
        <f t="shared" si="152"/>
        <v>#VALUE!</v>
      </c>
      <c r="R215" s="136"/>
      <c r="S215" s="137" t="e">
        <f t="shared" si="153"/>
        <v>#VALUE!</v>
      </c>
      <c r="T215" s="86"/>
      <c r="U215" s="58"/>
      <c r="V215" s="59"/>
      <c r="W215" s="87"/>
      <c r="X215" s="87"/>
      <c r="Y215" s="87"/>
      <c r="Z215" s="87"/>
      <c r="AA215" s="87"/>
      <c r="AB215" s="87"/>
      <c r="AC215" s="136" t="str">
        <f t="shared" si="178"/>
        <v/>
      </c>
      <c r="AD215" s="136"/>
      <c r="AE215" s="65"/>
      <c r="AF215" s="66"/>
      <c r="AG215" s="65"/>
      <c r="AH215" s="66"/>
      <c r="AI215" s="138" t="e">
        <f t="shared" si="154"/>
        <v>#VALUE!</v>
      </c>
      <c r="AJ215" s="139"/>
      <c r="AK215" s="138" t="e">
        <f t="shared" si="155"/>
        <v>#VALUE!</v>
      </c>
      <c r="AL215" s="139"/>
      <c r="AM215" s="140" t="e">
        <f t="shared" si="156"/>
        <v>#VALUE!</v>
      </c>
      <c r="AN215" s="141"/>
      <c r="AO215" s="142" t="str">
        <f t="shared" si="164"/>
        <v/>
      </c>
      <c r="AP215" s="143"/>
      <c r="AQ215" s="144" t="str">
        <f t="shared" si="165"/>
        <v/>
      </c>
      <c r="AR215" s="145"/>
      <c r="AS215" s="146"/>
      <c r="AT215" s="144" t="e">
        <f t="shared" si="157"/>
        <v>#VALUE!</v>
      </c>
      <c r="AU215" s="145"/>
      <c r="AV215" s="146"/>
      <c r="AW215" s="136" t="e">
        <f t="shared" si="179"/>
        <v>#VALUE!</v>
      </c>
      <c r="AX215" s="136"/>
      <c r="AY215" s="147" t="str">
        <f t="shared" si="166"/>
        <v/>
      </c>
      <c r="AZ215" s="148"/>
      <c r="BA215" s="138" t="e">
        <f t="shared" si="167"/>
        <v>#VALUE!</v>
      </c>
      <c r="BB215" s="139"/>
      <c r="BC215" s="138" t="e">
        <f t="shared" si="158"/>
        <v>#VALUE!</v>
      </c>
      <c r="BD215" s="139"/>
      <c r="BE215" s="149" t="e">
        <f t="shared" si="168"/>
        <v>#VALUE!</v>
      </c>
      <c r="BF215" s="167"/>
      <c r="BG215" s="167"/>
      <c r="BH215" s="142">
        <f t="shared" si="169"/>
        <v>0</v>
      </c>
      <c r="BI215" s="143"/>
      <c r="BJ215" s="144">
        <f t="shared" si="181"/>
        <v>0</v>
      </c>
      <c r="BK215" s="145"/>
      <c r="BL215" s="146"/>
      <c r="BM215" s="144" t="e">
        <f t="shared" si="159"/>
        <v>#DIV/0!</v>
      </c>
      <c r="BN215" s="145"/>
      <c r="BO215" s="146"/>
      <c r="BP215" s="136" t="e">
        <f t="shared" si="171"/>
        <v>#DIV/0!</v>
      </c>
      <c r="BQ215" s="136"/>
      <c r="BR215" s="147">
        <f t="shared" si="172"/>
        <v>0</v>
      </c>
      <c r="BS215" s="148"/>
      <c r="BT215" s="138" t="e">
        <f t="shared" si="180"/>
        <v>#VALUE!</v>
      </c>
      <c r="BU215" s="139"/>
      <c r="BV215" s="138" t="e">
        <f t="shared" si="160"/>
        <v>#VALUE!</v>
      </c>
      <c r="BW215" s="139"/>
      <c r="BX215" s="149" t="e">
        <f t="shared" si="173"/>
        <v>#VALUE!</v>
      </c>
      <c r="BY215" s="167"/>
      <c r="BZ215" s="167"/>
      <c r="CA215" s="167"/>
      <c r="CB215" s="178">
        <f t="shared" si="174"/>
        <v>0</v>
      </c>
      <c r="CC215" s="178">
        <f t="shared" si="175"/>
        <v>0</v>
      </c>
      <c r="CD215" s="178">
        <f t="shared" si="176"/>
        <v>0</v>
      </c>
      <c r="CE215" s="178">
        <f t="shared" si="177"/>
        <v>0</v>
      </c>
      <c r="CF215" s="159"/>
      <c r="CG215" s="167"/>
      <c r="CH215" s="167"/>
      <c r="CI215" s="167"/>
      <c r="CJ215" s="167"/>
      <c r="CK215" s="167"/>
      <c r="CL215" s="167"/>
      <c r="CM215" s="167"/>
      <c r="CN215" s="167"/>
      <c r="CO215" s="167"/>
      <c r="CP215" s="167"/>
      <c r="CQ215" s="167"/>
      <c r="CR215" s="167"/>
      <c r="CS215" s="167"/>
      <c r="CT215" s="167"/>
      <c r="CU215" s="167"/>
      <c r="CV215" s="167"/>
      <c r="CW215" s="167"/>
    </row>
    <row r="216" spans="1:101" s="168" customFormat="1" ht="18" customHeight="1" x14ac:dyDescent="0.2">
      <c r="A216" s="127" t="str">
        <f t="shared" si="161"/>
        <v/>
      </c>
      <c r="B216" s="128"/>
      <c r="C216" s="129" t="str">
        <f t="shared" si="148"/>
        <v/>
      </c>
      <c r="D216" s="130"/>
      <c r="E216" s="131"/>
      <c r="F216" s="129" t="str">
        <f t="shared" si="149"/>
        <v/>
      </c>
      <c r="G216" s="130"/>
      <c r="H216" s="131"/>
      <c r="I216" s="132" t="e">
        <f t="shared" si="150"/>
        <v>#VALUE!</v>
      </c>
      <c r="J216" s="133"/>
      <c r="K216" s="134" t="str">
        <f t="shared" si="162"/>
        <v/>
      </c>
      <c r="L216" s="135"/>
      <c r="M216" s="134" t="str">
        <f t="shared" si="163"/>
        <v/>
      </c>
      <c r="N216" s="135"/>
      <c r="O216" s="136" t="e">
        <f t="shared" si="151"/>
        <v>#VALUE!</v>
      </c>
      <c r="P216" s="136"/>
      <c r="Q216" s="136" t="e">
        <f t="shared" si="152"/>
        <v>#VALUE!</v>
      </c>
      <c r="R216" s="136"/>
      <c r="S216" s="137" t="e">
        <f t="shared" si="153"/>
        <v>#VALUE!</v>
      </c>
      <c r="T216" s="86"/>
      <c r="U216" s="58"/>
      <c r="V216" s="59"/>
      <c r="W216" s="87"/>
      <c r="X216" s="87"/>
      <c r="Y216" s="87"/>
      <c r="Z216" s="87"/>
      <c r="AA216" s="87"/>
      <c r="AB216" s="87"/>
      <c r="AC216" s="136" t="str">
        <f t="shared" si="178"/>
        <v/>
      </c>
      <c r="AD216" s="136"/>
      <c r="AE216" s="65"/>
      <c r="AF216" s="66"/>
      <c r="AG216" s="65"/>
      <c r="AH216" s="66"/>
      <c r="AI216" s="138" t="e">
        <f t="shared" si="154"/>
        <v>#VALUE!</v>
      </c>
      <c r="AJ216" s="139"/>
      <c r="AK216" s="138" t="e">
        <f t="shared" si="155"/>
        <v>#VALUE!</v>
      </c>
      <c r="AL216" s="139"/>
      <c r="AM216" s="140" t="e">
        <f t="shared" si="156"/>
        <v>#VALUE!</v>
      </c>
      <c r="AN216" s="141"/>
      <c r="AO216" s="142" t="str">
        <f t="shared" si="164"/>
        <v/>
      </c>
      <c r="AP216" s="143"/>
      <c r="AQ216" s="144" t="str">
        <f t="shared" si="165"/>
        <v/>
      </c>
      <c r="AR216" s="145"/>
      <c r="AS216" s="146"/>
      <c r="AT216" s="144" t="e">
        <f t="shared" si="157"/>
        <v>#VALUE!</v>
      </c>
      <c r="AU216" s="145"/>
      <c r="AV216" s="146"/>
      <c r="AW216" s="136" t="e">
        <f t="shared" si="179"/>
        <v>#VALUE!</v>
      </c>
      <c r="AX216" s="136"/>
      <c r="AY216" s="147" t="str">
        <f t="shared" si="166"/>
        <v/>
      </c>
      <c r="AZ216" s="148"/>
      <c r="BA216" s="138" t="e">
        <f t="shared" si="167"/>
        <v>#VALUE!</v>
      </c>
      <c r="BB216" s="139"/>
      <c r="BC216" s="138" t="e">
        <f t="shared" si="158"/>
        <v>#VALUE!</v>
      </c>
      <c r="BD216" s="139"/>
      <c r="BE216" s="149" t="e">
        <f t="shared" si="168"/>
        <v>#VALUE!</v>
      </c>
      <c r="BF216" s="167"/>
      <c r="BG216" s="167"/>
      <c r="BH216" s="142">
        <f t="shared" si="169"/>
        <v>0</v>
      </c>
      <c r="BI216" s="143"/>
      <c r="BJ216" s="144">
        <f t="shared" si="181"/>
        <v>0</v>
      </c>
      <c r="BK216" s="145"/>
      <c r="BL216" s="146"/>
      <c r="BM216" s="144" t="e">
        <f t="shared" si="159"/>
        <v>#DIV/0!</v>
      </c>
      <c r="BN216" s="145"/>
      <c r="BO216" s="146"/>
      <c r="BP216" s="136" t="e">
        <f t="shared" si="171"/>
        <v>#DIV/0!</v>
      </c>
      <c r="BQ216" s="136"/>
      <c r="BR216" s="147">
        <f t="shared" si="172"/>
        <v>0</v>
      </c>
      <c r="BS216" s="148"/>
      <c r="BT216" s="138" t="e">
        <f t="shared" si="180"/>
        <v>#VALUE!</v>
      </c>
      <c r="BU216" s="139"/>
      <c r="BV216" s="138" t="e">
        <f t="shared" si="160"/>
        <v>#VALUE!</v>
      </c>
      <c r="BW216" s="139"/>
      <c r="BX216" s="149" t="e">
        <f t="shared" si="173"/>
        <v>#VALUE!</v>
      </c>
      <c r="BY216" s="167"/>
      <c r="BZ216" s="167"/>
      <c r="CA216" s="167"/>
      <c r="CB216" s="178">
        <f t="shared" si="174"/>
        <v>0</v>
      </c>
      <c r="CC216" s="178">
        <f t="shared" si="175"/>
        <v>0</v>
      </c>
      <c r="CD216" s="178">
        <f t="shared" si="176"/>
        <v>0</v>
      </c>
      <c r="CE216" s="178">
        <f t="shared" si="177"/>
        <v>0</v>
      </c>
      <c r="CF216" s="159"/>
      <c r="CG216" s="167"/>
      <c r="CH216" s="167"/>
      <c r="CI216" s="167"/>
      <c r="CJ216" s="167"/>
      <c r="CK216" s="167"/>
      <c r="CL216" s="167"/>
      <c r="CM216" s="167"/>
      <c r="CN216" s="167"/>
      <c r="CO216" s="167"/>
      <c r="CP216" s="167"/>
      <c r="CQ216" s="167"/>
      <c r="CR216" s="167"/>
      <c r="CS216" s="167"/>
      <c r="CT216" s="167"/>
      <c r="CU216" s="167"/>
      <c r="CV216" s="167"/>
      <c r="CW216" s="167"/>
    </row>
    <row r="217" spans="1:101" s="168" customFormat="1" ht="18" customHeight="1" x14ac:dyDescent="0.2">
      <c r="A217" s="127" t="str">
        <f t="shared" si="161"/>
        <v/>
      </c>
      <c r="B217" s="128"/>
      <c r="C217" s="129" t="str">
        <f t="shared" si="148"/>
        <v/>
      </c>
      <c r="D217" s="130"/>
      <c r="E217" s="131"/>
      <c r="F217" s="129" t="str">
        <f t="shared" si="149"/>
        <v/>
      </c>
      <c r="G217" s="130"/>
      <c r="H217" s="131"/>
      <c r="I217" s="132" t="e">
        <f t="shared" si="150"/>
        <v>#VALUE!</v>
      </c>
      <c r="J217" s="133"/>
      <c r="K217" s="134" t="str">
        <f t="shared" si="162"/>
        <v/>
      </c>
      <c r="L217" s="135"/>
      <c r="M217" s="134" t="str">
        <f t="shared" si="163"/>
        <v/>
      </c>
      <c r="N217" s="135"/>
      <c r="O217" s="136" t="e">
        <f t="shared" si="151"/>
        <v>#VALUE!</v>
      </c>
      <c r="P217" s="136"/>
      <c r="Q217" s="136" t="e">
        <f t="shared" si="152"/>
        <v>#VALUE!</v>
      </c>
      <c r="R217" s="136"/>
      <c r="S217" s="137" t="e">
        <f t="shared" si="153"/>
        <v>#VALUE!</v>
      </c>
      <c r="T217" s="86"/>
      <c r="U217" s="58"/>
      <c r="V217" s="59"/>
      <c r="W217" s="87"/>
      <c r="X217" s="87"/>
      <c r="Y217" s="87"/>
      <c r="Z217" s="87"/>
      <c r="AA217" s="87"/>
      <c r="AB217" s="87"/>
      <c r="AC217" s="136" t="str">
        <f t="shared" si="178"/>
        <v/>
      </c>
      <c r="AD217" s="136"/>
      <c r="AE217" s="65"/>
      <c r="AF217" s="66"/>
      <c r="AG217" s="65"/>
      <c r="AH217" s="66"/>
      <c r="AI217" s="138" t="e">
        <f t="shared" si="154"/>
        <v>#VALUE!</v>
      </c>
      <c r="AJ217" s="139"/>
      <c r="AK217" s="138" t="e">
        <f t="shared" si="155"/>
        <v>#VALUE!</v>
      </c>
      <c r="AL217" s="139"/>
      <c r="AM217" s="140" t="e">
        <f t="shared" si="156"/>
        <v>#VALUE!</v>
      </c>
      <c r="AN217" s="141"/>
      <c r="AO217" s="142" t="str">
        <f t="shared" si="164"/>
        <v/>
      </c>
      <c r="AP217" s="143"/>
      <c r="AQ217" s="144" t="str">
        <f t="shared" si="165"/>
        <v/>
      </c>
      <c r="AR217" s="145"/>
      <c r="AS217" s="146"/>
      <c r="AT217" s="144" t="e">
        <f t="shared" si="157"/>
        <v>#VALUE!</v>
      </c>
      <c r="AU217" s="145"/>
      <c r="AV217" s="146"/>
      <c r="AW217" s="136" t="e">
        <f t="shared" si="179"/>
        <v>#VALUE!</v>
      </c>
      <c r="AX217" s="136"/>
      <c r="AY217" s="147" t="str">
        <f t="shared" si="166"/>
        <v/>
      </c>
      <c r="AZ217" s="148"/>
      <c r="BA217" s="138" t="e">
        <f t="shared" si="167"/>
        <v>#VALUE!</v>
      </c>
      <c r="BB217" s="139"/>
      <c r="BC217" s="138" t="e">
        <f t="shared" si="158"/>
        <v>#VALUE!</v>
      </c>
      <c r="BD217" s="139"/>
      <c r="BE217" s="149" t="e">
        <f t="shared" si="168"/>
        <v>#VALUE!</v>
      </c>
      <c r="BF217" s="167"/>
      <c r="BG217" s="167"/>
      <c r="BH217" s="142">
        <f t="shared" si="169"/>
        <v>0</v>
      </c>
      <c r="BI217" s="143"/>
      <c r="BJ217" s="144">
        <f t="shared" si="181"/>
        <v>0</v>
      </c>
      <c r="BK217" s="145"/>
      <c r="BL217" s="146"/>
      <c r="BM217" s="144" t="e">
        <f t="shared" si="159"/>
        <v>#DIV/0!</v>
      </c>
      <c r="BN217" s="145"/>
      <c r="BO217" s="146"/>
      <c r="BP217" s="136" t="e">
        <f t="shared" si="171"/>
        <v>#DIV/0!</v>
      </c>
      <c r="BQ217" s="136"/>
      <c r="BR217" s="147">
        <f t="shared" si="172"/>
        <v>0</v>
      </c>
      <c r="BS217" s="148"/>
      <c r="BT217" s="138" t="e">
        <f t="shared" si="180"/>
        <v>#VALUE!</v>
      </c>
      <c r="BU217" s="139"/>
      <c r="BV217" s="138" t="e">
        <f t="shared" si="160"/>
        <v>#VALUE!</v>
      </c>
      <c r="BW217" s="139"/>
      <c r="BX217" s="149" t="e">
        <f t="shared" si="173"/>
        <v>#VALUE!</v>
      </c>
      <c r="BY217" s="167"/>
      <c r="BZ217" s="167"/>
      <c r="CA217" s="167"/>
      <c r="CB217" s="178">
        <f t="shared" si="174"/>
        <v>0</v>
      </c>
      <c r="CC217" s="178">
        <f t="shared" si="175"/>
        <v>0</v>
      </c>
      <c r="CD217" s="178">
        <f t="shared" si="176"/>
        <v>0</v>
      </c>
      <c r="CE217" s="178">
        <f t="shared" si="177"/>
        <v>0</v>
      </c>
      <c r="CF217" s="159"/>
      <c r="CG217" s="167"/>
      <c r="CH217" s="167"/>
      <c r="CI217" s="167"/>
      <c r="CJ217" s="167"/>
      <c r="CK217" s="167"/>
      <c r="CL217" s="167"/>
      <c r="CM217" s="167"/>
      <c r="CN217" s="167"/>
      <c r="CO217" s="167"/>
      <c r="CP217" s="167"/>
      <c r="CQ217" s="167"/>
      <c r="CR217" s="167"/>
      <c r="CS217" s="167"/>
      <c r="CT217" s="167"/>
      <c r="CU217" s="167"/>
      <c r="CV217" s="167"/>
      <c r="CW217" s="167"/>
    </row>
    <row r="218" spans="1:101" s="168" customFormat="1" ht="18" customHeight="1" x14ac:dyDescent="0.2">
      <c r="A218" s="127" t="str">
        <f t="shared" si="161"/>
        <v/>
      </c>
      <c r="B218" s="128"/>
      <c r="C218" s="129" t="str">
        <f t="shared" si="148"/>
        <v/>
      </c>
      <c r="D218" s="130"/>
      <c r="E218" s="131"/>
      <c r="F218" s="129" t="str">
        <f t="shared" si="149"/>
        <v/>
      </c>
      <c r="G218" s="130"/>
      <c r="H218" s="131"/>
      <c r="I218" s="132" t="e">
        <f t="shared" si="150"/>
        <v>#VALUE!</v>
      </c>
      <c r="J218" s="133"/>
      <c r="K218" s="134" t="str">
        <f t="shared" si="162"/>
        <v/>
      </c>
      <c r="L218" s="135"/>
      <c r="M218" s="134" t="str">
        <f t="shared" si="163"/>
        <v/>
      </c>
      <c r="N218" s="135"/>
      <c r="O218" s="136" t="e">
        <f t="shared" si="151"/>
        <v>#VALUE!</v>
      </c>
      <c r="P218" s="136"/>
      <c r="Q218" s="136" t="e">
        <f t="shared" si="152"/>
        <v>#VALUE!</v>
      </c>
      <c r="R218" s="136"/>
      <c r="S218" s="137" t="e">
        <f t="shared" si="153"/>
        <v>#VALUE!</v>
      </c>
      <c r="T218" s="86"/>
      <c r="U218" s="58"/>
      <c r="V218" s="59"/>
      <c r="W218" s="87"/>
      <c r="X218" s="87"/>
      <c r="Y218" s="87"/>
      <c r="Z218" s="87"/>
      <c r="AA218" s="87"/>
      <c r="AB218" s="87"/>
      <c r="AC218" s="136" t="str">
        <f t="shared" si="178"/>
        <v/>
      </c>
      <c r="AD218" s="136"/>
      <c r="AE218" s="65"/>
      <c r="AF218" s="66"/>
      <c r="AG218" s="65"/>
      <c r="AH218" s="66"/>
      <c r="AI218" s="138" t="e">
        <f t="shared" si="154"/>
        <v>#VALUE!</v>
      </c>
      <c r="AJ218" s="139"/>
      <c r="AK218" s="138" t="e">
        <f t="shared" si="155"/>
        <v>#VALUE!</v>
      </c>
      <c r="AL218" s="139"/>
      <c r="AM218" s="140" t="e">
        <f t="shared" si="156"/>
        <v>#VALUE!</v>
      </c>
      <c r="AN218" s="141"/>
      <c r="AO218" s="142" t="str">
        <f t="shared" si="164"/>
        <v/>
      </c>
      <c r="AP218" s="143"/>
      <c r="AQ218" s="144" t="str">
        <f t="shared" si="165"/>
        <v/>
      </c>
      <c r="AR218" s="145"/>
      <c r="AS218" s="146"/>
      <c r="AT218" s="144" t="e">
        <f t="shared" si="157"/>
        <v>#VALUE!</v>
      </c>
      <c r="AU218" s="145"/>
      <c r="AV218" s="146"/>
      <c r="AW218" s="136" t="e">
        <f t="shared" si="179"/>
        <v>#VALUE!</v>
      </c>
      <c r="AX218" s="136"/>
      <c r="AY218" s="147" t="str">
        <f t="shared" si="166"/>
        <v/>
      </c>
      <c r="AZ218" s="148"/>
      <c r="BA218" s="138" t="e">
        <f t="shared" si="167"/>
        <v>#VALUE!</v>
      </c>
      <c r="BB218" s="139"/>
      <c r="BC218" s="138" t="e">
        <f t="shared" si="158"/>
        <v>#VALUE!</v>
      </c>
      <c r="BD218" s="139"/>
      <c r="BE218" s="149" t="e">
        <f t="shared" si="168"/>
        <v>#VALUE!</v>
      </c>
      <c r="BF218" s="167"/>
      <c r="BG218" s="167"/>
      <c r="BH218" s="142">
        <f t="shared" si="169"/>
        <v>0</v>
      </c>
      <c r="BI218" s="143"/>
      <c r="BJ218" s="144">
        <f t="shared" si="181"/>
        <v>0</v>
      </c>
      <c r="BK218" s="145"/>
      <c r="BL218" s="146"/>
      <c r="BM218" s="144" t="e">
        <f t="shared" si="159"/>
        <v>#DIV/0!</v>
      </c>
      <c r="BN218" s="145"/>
      <c r="BO218" s="146"/>
      <c r="BP218" s="136" t="e">
        <f t="shared" si="171"/>
        <v>#DIV/0!</v>
      </c>
      <c r="BQ218" s="136"/>
      <c r="BR218" s="147">
        <f t="shared" si="172"/>
        <v>0</v>
      </c>
      <c r="BS218" s="148"/>
      <c r="BT218" s="138" t="e">
        <f t="shared" si="180"/>
        <v>#VALUE!</v>
      </c>
      <c r="BU218" s="139"/>
      <c r="BV218" s="138" t="e">
        <f t="shared" si="160"/>
        <v>#VALUE!</v>
      </c>
      <c r="BW218" s="139"/>
      <c r="BX218" s="149" t="e">
        <f t="shared" si="173"/>
        <v>#VALUE!</v>
      </c>
      <c r="BY218" s="167"/>
      <c r="BZ218" s="167"/>
      <c r="CA218" s="167"/>
      <c r="CB218" s="178">
        <f t="shared" si="174"/>
        <v>0</v>
      </c>
      <c r="CC218" s="178">
        <f t="shared" si="175"/>
        <v>0</v>
      </c>
      <c r="CD218" s="178">
        <f t="shared" si="176"/>
        <v>0</v>
      </c>
      <c r="CE218" s="178">
        <f t="shared" si="177"/>
        <v>0</v>
      </c>
      <c r="CF218" s="159"/>
      <c r="CG218" s="167"/>
      <c r="CH218" s="167"/>
      <c r="CI218" s="167"/>
      <c r="CJ218" s="167"/>
      <c r="CK218" s="167"/>
      <c r="CL218" s="167"/>
      <c r="CM218" s="167"/>
      <c r="CN218" s="167"/>
      <c r="CO218" s="167"/>
      <c r="CP218" s="167"/>
      <c r="CQ218" s="167"/>
      <c r="CR218" s="167"/>
      <c r="CS218" s="167"/>
      <c r="CT218" s="167"/>
      <c r="CU218" s="167"/>
      <c r="CV218" s="167"/>
      <c r="CW218" s="167"/>
    </row>
    <row r="219" spans="1:101" s="168" customFormat="1" ht="18" customHeight="1" x14ac:dyDescent="0.2">
      <c r="A219" s="127" t="str">
        <f t="shared" si="161"/>
        <v/>
      </c>
      <c r="B219" s="128"/>
      <c r="C219" s="129" t="str">
        <f t="shared" si="148"/>
        <v/>
      </c>
      <c r="D219" s="130"/>
      <c r="E219" s="131"/>
      <c r="F219" s="129" t="str">
        <f t="shared" si="149"/>
        <v/>
      </c>
      <c r="G219" s="130"/>
      <c r="H219" s="131"/>
      <c r="I219" s="132" t="e">
        <f t="shared" si="150"/>
        <v>#VALUE!</v>
      </c>
      <c r="J219" s="133"/>
      <c r="K219" s="134" t="str">
        <f t="shared" si="162"/>
        <v/>
      </c>
      <c r="L219" s="135"/>
      <c r="M219" s="134" t="str">
        <f t="shared" si="163"/>
        <v/>
      </c>
      <c r="N219" s="135"/>
      <c r="O219" s="136" t="e">
        <f t="shared" si="151"/>
        <v>#VALUE!</v>
      </c>
      <c r="P219" s="136"/>
      <c r="Q219" s="136" t="e">
        <f t="shared" si="152"/>
        <v>#VALUE!</v>
      </c>
      <c r="R219" s="136"/>
      <c r="S219" s="137" t="e">
        <f t="shared" si="153"/>
        <v>#VALUE!</v>
      </c>
      <c r="T219" s="86"/>
      <c r="U219" s="58"/>
      <c r="V219" s="59"/>
      <c r="W219" s="87"/>
      <c r="X219" s="87"/>
      <c r="Y219" s="87"/>
      <c r="Z219" s="87"/>
      <c r="AA219" s="87"/>
      <c r="AB219" s="87"/>
      <c r="AC219" s="136" t="str">
        <f t="shared" si="178"/>
        <v/>
      </c>
      <c r="AD219" s="136"/>
      <c r="AE219" s="65"/>
      <c r="AF219" s="66"/>
      <c r="AG219" s="65"/>
      <c r="AH219" s="66"/>
      <c r="AI219" s="138" t="e">
        <f t="shared" si="154"/>
        <v>#VALUE!</v>
      </c>
      <c r="AJ219" s="139"/>
      <c r="AK219" s="138" t="e">
        <f t="shared" si="155"/>
        <v>#VALUE!</v>
      </c>
      <c r="AL219" s="139"/>
      <c r="AM219" s="140" t="e">
        <f t="shared" si="156"/>
        <v>#VALUE!</v>
      </c>
      <c r="AN219" s="141"/>
      <c r="AO219" s="142" t="str">
        <f t="shared" si="164"/>
        <v/>
      </c>
      <c r="AP219" s="143"/>
      <c r="AQ219" s="144" t="str">
        <f t="shared" si="165"/>
        <v/>
      </c>
      <c r="AR219" s="145"/>
      <c r="AS219" s="146"/>
      <c r="AT219" s="144" t="e">
        <f t="shared" si="157"/>
        <v>#VALUE!</v>
      </c>
      <c r="AU219" s="145"/>
      <c r="AV219" s="146"/>
      <c r="AW219" s="136" t="e">
        <f t="shared" si="179"/>
        <v>#VALUE!</v>
      </c>
      <c r="AX219" s="136"/>
      <c r="AY219" s="147" t="str">
        <f t="shared" si="166"/>
        <v/>
      </c>
      <c r="AZ219" s="148"/>
      <c r="BA219" s="138" t="e">
        <f t="shared" si="167"/>
        <v>#VALUE!</v>
      </c>
      <c r="BB219" s="139"/>
      <c r="BC219" s="138" t="e">
        <f t="shared" si="158"/>
        <v>#VALUE!</v>
      </c>
      <c r="BD219" s="139"/>
      <c r="BE219" s="149" t="e">
        <f t="shared" si="168"/>
        <v>#VALUE!</v>
      </c>
      <c r="BF219" s="167"/>
      <c r="BG219" s="167"/>
      <c r="BH219" s="142">
        <f t="shared" si="169"/>
        <v>0</v>
      </c>
      <c r="BI219" s="143"/>
      <c r="BJ219" s="144">
        <f t="shared" si="181"/>
        <v>0</v>
      </c>
      <c r="BK219" s="145"/>
      <c r="BL219" s="146"/>
      <c r="BM219" s="144" t="e">
        <f t="shared" si="159"/>
        <v>#DIV/0!</v>
      </c>
      <c r="BN219" s="145"/>
      <c r="BO219" s="146"/>
      <c r="BP219" s="136" t="e">
        <f t="shared" si="171"/>
        <v>#DIV/0!</v>
      </c>
      <c r="BQ219" s="136"/>
      <c r="BR219" s="147">
        <f t="shared" si="172"/>
        <v>0</v>
      </c>
      <c r="BS219" s="148"/>
      <c r="BT219" s="138" t="e">
        <f t="shared" si="180"/>
        <v>#VALUE!</v>
      </c>
      <c r="BU219" s="139"/>
      <c r="BV219" s="138" t="e">
        <f t="shared" si="160"/>
        <v>#VALUE!</v>
      </c>
      <c r="BW219" s="139"/>
      <c r="BX219" s="149" t="e">
        <f t="shared" si="173"/>
        <v>#VALUE!</v>
      </c>
      <c r="BY219" s="167"/>
      <c r="BZ219" s="167"/>
      <c r="CA219" s="167"/>
      <c r="CB219" s="178">
        <f t="shared" si="174"/>
        <v>0</v>
      </c>
      <c r="CC219" s="178">
        <f t="shared" si="175"/>
        <v>0</v>
      </c>
      <c r="CD219" s="178">
        <f t="shared" si="176"/>
        <v>0</v>
      </c>
      <c r="CE219" s="178">
        <f t="shared" si="177"/>
        <v>0</v>
      </c>
      <c r="CF219" s="159"/>
      <c r="CG219" s="167"/>
      <c r="CH219" s="167"/>
      <c r="CI219" s="167"/>
      <c r="CJ219" s="167"/>
      <c r="CK219" s="167"/>
      <c r="CL219" s="167"/>
      <c r="CM219" s="167"/>
      <c r="CN219" s="167"/>
      <c r="CO219" s="167"/>
      <c r="CP219" s="167"/>
      <c r="CQ219" s="167"/>
      <c r="CR219" s="167"/>
      <c r="CS219" s="167"/>
      <c r="CT219" s="167"/>
      <c r="CU219" s="167"/>
      <c r="CV219" s="167"/>
      <c r="CW219" s="167"/>
    </row>
    <row r="220" spans="1:101" s="168" customFormat="1" ht="18" customHeight="1" x14ac:dyDescent="0.2">
      <c r="A220" s="127" t="str">
        <f t="shared" si="161"/>
        <v/>
      </c>
      <c r="B220" s="128"/>
      <c r="C220" s="129" t="str">
        <f t="shared" si="148"/>
        <v/>
      </c>
      <c r="D220" s="130"/>
      <c r="E220" s="131"/>
      <c r="F220" s="129" t="str">
        <f t="shared" si="149"/>
        <v/>
      </c>
      <c r="G220" s="130"/>
      <c r="H220" s="131"/>
      <c r="I220" s="132" t="e">
        <f t="shared" si="150"/>
        <v>#VALUE!</v>
      </c>
      <c r="J220" s="133"/>
      <c r="K220" s="134" t="str">
        <f t="shared" si="162"/>
        <v/>
      </c>
      <c r="L220" s="135"/>
      <c r="M220" s="134" t="str">
        <f t="shared" si="163"/>
        <v/>
      </c>
      <c r="N220" s="135"/>
      <c r="O220" s="136" t="e">
        <f t="shared" si="151"/>
        <v>#VALUE!</v>
      </c>
      <c r="P220" s="136"/>
      <c r="Q220" s="136" t="e">
        <f t="shared" si="152"/>
        <v>#VALUE!</v>
      </c>
      <c r="R220" s="136"/>
      <c r="S220" s="137" t="e">
        <f t="shared" si="153"/>
        <v>#VALUE!</v>
      </c>
      <c r="T220" s="86"/>
      <c r="U220" s="58"/>
      <c r="V220" s="59"/>
      <c r="W220" s="87"/>
      <c r="X220" s="87"/>
      <c r="Y220" s="87"/>
      <c r="Z220" s="87"/>
      <c r="AA220" s="87"/>
      <c r="AB220" s="87"/>
      <c r="AC220" s="136" t="str">
        <f t="shared" si="178"/>
        <v/>
      </c>
      <c r="AD220" s="136"/>
      <c r="AE220" s="65"/>
      <c r="AF220" s="66"/>
      <c r="AG220" s="65"/>
      <c r="AH220" s="66"/>
      <c r="AI220" s="138" t="e">
        <f t="shared" si="154"/>
        <v>#VALUE!</v>
      </c>
      <c r="AJ220" s="139"/>
      <c r="AK220" s="138" t="e">
        <f t="shared" si="155"/>
        <v>#VALUE!</v>
      </c>
      <c r="AL220" s="139"/>
      <c r="AM220" s="140" t="e">
        <f t="shared" si="156"/>
        <v>#VALUE!</v>
      </c>
      <c r="AN220" s="141"/>
      <c r="AO220" s="142" t="str">
        <f t="shared" si="164"/>
        <v/>
      </c>
      <c r="AP220" s="143"/>
      <c r="AQ220" s="144" t="str">
        <f t="shared" si="165"/>
        <v/>
      </c>
      <c r="AR220" s="145"/>
      <c r="AS220" s="146"/>
      <c r="AT220" s="144" t="e">
        <f t="shared" si="157"/>
        <v>#VALUE!</v>
      </c>
      <c r="AU220" s="145"/>
      <c r="AV220" s="146"/>
      <c r="AW220" s="136" t="e">
        <f t="shared" si="179"/>
        <v>#VALUE!</v>
      </c>
      <c r="AX220" s="136"/>
      <c r="AY220" s="147" t="str">
        <f t="shared" si="166"/>
        <v/>
      </c>
      <c r="AZ220" s="148"/>
      <c r="BA220" s="138" t="e">
        <f t="shared" si="167"/>
        <v>#VALUE!</v>
      </c>
      <c r="BB220" s="139"/>
      <c r="BC220" s="138" t="e">
        <f t="shared" si="158"/>
        <v>#VALUE!</v>
      </c>
      <c r="BD220" s="139"/>
      <c r="BE220" s="149" t="e">
        <f t="shared" si="168"/>
        <v>#VALUE!</v>
      </c>
      <c r="BF220" s="167"/>
      <c r="BG220" s="167"/>
      <c r="BH220" s="142">
        <f t="shared" si="169"/>
        <v>0</v>
      </c>
      <c r="BI220" s="143"/>
      <c r="BJ220" s="144">
        <f t="shared" si="181"/>
        <v>0</v>
      </c>
      <c r="BK220" s="145"/>
      <c r="BL220" s="146"/>
      <c r="BM220" s="144" t="e">
        <f t="shared" si="159"/>
        <v>#DIV/0!</v>
      </c>
      <c r="BN220" s="145"/>
      <c r="BO220" s="146"/>
      <c r="BP220" s="136" t="e">
        <f t="shared" si="171"/>
        <v>#DIV/0!</v>
      </c>
      <c r="BQ220" s="136"/>
      <c r="BR220" s="147">
        <f t="shared" si="172"/>
        <v>0</v>
      </c>
      <c r="BS220" s="148"/>
      <c r="BT220" s="138" t="e">
        <f t="shared" si="180"/>
        <v>#VALUE!</v>
      </c>
      <c r="BU220" s="139"/>
      <c r="BV220" s="138" t="e">
        <f t="shared" si="160"/>
        <v>#VALUE!</v>
      </c>
      <c r="BW220" s="139"/>
      <c r="BX220" s="149" t="e">
        <f t="shared" si="173"/>
        <v>#VALUE!</v>
      </c>
      <c r="BY220" s="167"/>
      <c r="BZ220" s="167"/>
      <c r="CA220" s="167"/>
      <c r="CB220" s="178">
        <f t="shared" si="174"/>
        <v>0</v>
      </c>
      <c r="CC220" s="178">
        <f t="shared" si="175"/>
        <v>0</v>
      </c>
      <c r="CD220" s="178">
        <f t="shared" si="176"/>
        <v>0</v>
      </c>
      <c r="CE220" s="178">
        <f t="shared" si="177"/>
        <v>0</v>
      </c>
      <c r="CF220" s="159"/>
      <c r="CG220" s="167"/>
      <c r="CH220" s="167"/>
      <c r="CI220" s="167"/>
      <c r="CJ220" s="167"/>
      <c r="CK220" s="167"/>
      <c r="CL220" s="167"/>
      <c r="CM220" s="167"/>
      <c r="CN220" s="167"/>
      <c r="CO220" s="167"/>
      <c r="CP220" s="167"/>
      <c r="CQ220" s="167"/>
      <c r="CR220" s="167"/>
      <c r="CS220" s="167"/>
      <c r="CT220" s="167"/>
      <c r="CU220" s="167"/>
      <c r="CV220" s="167"/>
      <c r="CW220" s="167"/>
    </row>
    <row r="221" spans="1:101" s="168" customFormat="1" ht="18" customHeight="1" x14ac:dyDescent="0.2">
      <c r="A221" s="127" t="str">
        <f t="shared" si="161"/>
        <v/>
      </c>
      <c r="B221" s="128"/>
      <c r="C221" s="129" t="str">
        <f t="shared" si="148"/>
        <v/>
      </c>
      <c r="D221" s="130"/>
      <c r="E221" s="131"/>
      <c r="F221" s="129" t="str">
        <f t="shared" si="149"/>
        <v/>
      </c>
      <c r="G221" s="130"/>
      <c r="H221" s="131"/>
      <c r="I221" s="132" t="e">
        <f t="shared" si="150"/>
        <v>#VALUE!</v>
      </c>
      <c r="J221" s="133"/>
      <c r="K221" s="134" t="str">
        <f t="shared" si="162"/>
        <v/>
      </c>
      <c r="L221" s="135"/>
      <c r="M221" s="134" t="str">
        <f t="shared" si="163"/>
        <v/>
      </c>
      <c r="N221" s="135"/>
      <c r="O221" s="136" t="e">
        <f t="shared" si="151"/>
        <v>#VALUE!</v>
      </c>
      <c r="P221" s="136"/>
      <c r="Q221" s="136" t="e">
        <f t="shared" si="152"/>
        <v>#VALUE!</v>
      </c>
      <c r="R221" s="136"/>
      <c r="S221" s="137" t="e">
        <f t="shared" si="153"/>
        <v>#VALUE!</v>
      </c>
      <c r="T221" s="86"/>
      <c r="U221" s="58"/>
      <c r="V221" s="59"/>
      <c r="W221" s="87"/>
      <c r="X221" s="87"/>
      <c r="Y221" s="87"/>
      <c r="Z221" s="87"/>
      <c r="AA221" s="87"/>
      <c r="AB221" s="87"/>
      <c r="AC221" s="136" t="str">
        <f t="shared" si="178"/>
        <v/>
      </c>
      <c r="AD221" s="136"/>
      <c r="AE221" s="150"/>
      <c r="AF221" s="150"/>
      <c r="AG221" s="150"/>
      <c r="AH221" s="150"/>
      <c r="AI221" s="138" t="e">
        <f t="shared" si="154"/>
        <v>#VALUE!</v>
      </c>
      <c r="AJ221" s="139"/>
      <c r="AK221" s="138" t="e">
        <f t="shared" si="155"/>
        <v>#VALUE!</v>
      </c>
      <c r="AL221" s="139"/>
      <c r="AM221" s="140" t="e">
        <f t="shared" si="156"/>
        <v>#VALUE!</v>
      </c>
      <c r="AN221" s="141"/>
      <c r="AO221" s="142" t="str">
        <f t="shared" si="164"/>
        <v/>
      </c>
      <c r="AP221" s="143"/>
      <c r="AQ221" s="144" t="str">
        <f t="shared" si="165"/>
        <v/>
      </c>
      <c r="AR221" s="145"/>
      <c r="AS221" s="146"/>
      <c r="AT221" s="144" t="e">
        <f t="shared" si="157"/>
        <v>#VALUE!</v>
      </c>
      <c r="AU221" s="145"/>
      <c r="AV221" s="146"/>
      <c r="AW221" s="136" t="e">
        <f t="shared" si="179"/>
        <v>#VALUE!</v>
      </c>
      <c r="AX221" s="136"/>
      <c r="AY221" s="147" t="str">
        <f t="shared" si="166"/>
        <v/>
      </c>
      <c r="AZ221" s="148"/>
      <c r="BA221" s="138" t="e">
        <f t="shared" si="167"/>
        <v>#VALUE!</v>
      </c>
      <c r="BB221" s="139"/>
      <c r="BC221" s="138" t="e">
        <f t="shared" si="158"/>
        <v>#VALUE!</v>
      </c>
      <c r="BD221" s="139"/>
      <c r="BE221" s="149" t="e">
        <f t="shared" si="168"/>
        <v>#VALUE!</v>
      </c>
      <c r="BF221" s="167"/>
      <c r="BG221" s="167"/>
      <c r="BH221" s="142">
        <f t="shared" si="169"/>
        <v>0</v>
      </c>
      <c r="BI221" s="143"/>
      <c r="BJ221" s="144">
        <f t="shared" si="181"/>
        <v>0</v>
      </c>
      <c r="BK221" s="145"/>
      <c r="BL221" s="146"/>
      <c r="BM221" s="144" t="e">
        <f t="shared" si="159"/>
        <v>#DIV/0!</v>
      </c>
      <c r="BN221" s="145"/>
      <c r="BO221" s="146"/>
      <c r="BP221" s="136" t="e">
        <f t="shared" si="171"/>
        <v>#DIV/0!</v>
      </c>
      <c r="BQ221" s="136"/>
      <c r="BR221" s="147">
        <f t="shared" si="172"/>
        <v>0</v>
      </c>
      <c r="BS221" s="148"/>
      <c r="BT221" s="138" t="e">
        <f t="shared" si="180"/>
        <v>#VALUE!</v>
      </c>
      <c r="BU221" s="139"/>
      <c r="BV221" s="138" t="e">
        <f t="shared" si="160"/>
        <v>#VALUE!</v>
      </c>
      <c r="BW221" s="139"/>
      <c r="BX221" s="149" t="e">
        <f t="shared" ref="BX221:BX239" si="182">AY221/BC221</f>
        <v>#VALUE!</v>
      </c>
      <c r="BY221" s="167"/>
      <c r="BZ221" s="167"/>
      <c r="CA221" s="167"/>
      <c r="CB221" s="178">
        <f t="shared" si="174"/>
        <v>0</v>
      </c>
      <c r="CC221" s="178">
        <f t="shared" si="175"/>
        <v>0</v>
      </c>
      <c r="CD221" s="178">
        <f t="shared" si="176"/>
        <v>0</v>
      </c>
      <c r="CE221" s="178">
        <f t="shared" si="177"/>
        <v>0</v>
      </c>
      <c r="CF221" s="159"/>
      <c r="CG221" s="167"/>
      <c r="CH221" s="167"/>
      <c r="CI221" s="167"/>
      <c r="CJ221" s="167"/>
      <c r="CK221" s="167"/>
      <c r="CL221" s="167"/>
      <c r="CM221" s="167"/>
      <c r="CN221" s="167"/>
      <c r="CO221" s="167"/>
      <c r="CP221" s="167"/>
      <c r="CQ221" s="167"/>
      <c r="CR221" s="167"/>
      <c r="CS221" s="167"/>
      <c r="CT221" s="167"/>
      <c r="CU221" s="167"/>
      <c r="CV221" s="167"/>
      <c r="CW221" s="167"/>
    </row>
    <row r="222" spans="1:101" s="168" customFormat="1" ht="18" customHeight="1" x14ac:dyDescent="0.2">
      <c r="A222" s="127" t="str">
        <f t="shared" si="161"/>
        <v/>
      </c>
      <c r="B222" s="128"/>
      <c r="C222" s="129" t="str">
        <f t="shared" si="148"/>
        <v/>
      </c>
      <c r="D222" s="130"/>
      <c r="E222" s="131"/>
      <c r="F222" s="129" t="str">
        <f t="shared" si="149"/>
        <v/>
      </c>
      <c r="G222" s="130"/>
      <c r="H222" s="131"/>
      <c r="I222" s="132" t="e">
        <f t="shared" si="150"/>
        <v>#VALUE!</v>
      </c>
      <c r="J222" s="133"/>
      <c r="K222" s="134" t="str">
        <f t="shared" si="162"/>
        <v/>
      </c>
      <c r="L222" s="135"/>
      <c r="M222" s="134" t="str">
        <f t="shared" si="163"/>
        <v/>
      </c>
      <c r="N222" s="135"/>
      <c r="O222" s="136" t="e">
        <f t="shared" si="151"/>
        <v>#VALUE!</v>
      </c>
      <c r="P222" s="136"/>
      <c r="Q222" s="136" t="e">
        <f t="shared" si="152"/>
        <v>#VALUE!</v>
      </c>
      <c r="R222" s="136"/>
      <c r="S222" s="137" t="e">
        <f t="shared" si="153"/>
        <v>#VALUE!</v>
      </c>
      <c r="T222" s="86"/>
      <c r="U222" s="58"/>
      <c r="V222" s="59"/>
      <c r="W222" s="87"/>
      <c r="X222" s="87"/>
      <c r="Y222" s="87"/>
      <c r="Z222" s="87"/>
      <c r="AA222" s="87"/>
      <c r="AB222" s="87"/>
      <c r="AC222" s="136" t="str">
        <f t="shared" si="178"/>
        <v/>
      </c>
      <c r="AD222" s="136"/>
      <c r="AE222" s="150"/>
      <c r="AF222" s="150"/>
      <c r="AG222" s="150"/>
      <c r="AH222" s="150"/>
      <c r="AI222" s="138" t="e">
        <f t="shared" si="154"/>
        <v>#VALUE!</v>
      </c>
      <c r="AJ222" s="139"/>
      <c r="AK222" s="138" t="e">
        <f t="shared" si="155"/>
        <v>#VALUE!</v>
      </c>
      <c r="AL222" s="139"/>
      <c r="AM222" s="140" t="e">
        <f t="shared" si="156"/>
        <v>#VALUE!</v>
      </c>
      <c r="AN222" s="141"/>
      <c r="AO222" s="142" t="str">
        <f t="shared" si="164"/>
        <v/>
      </c>
      <c r="AP222" s="143"/>
      <c r="AQ222" s="144" t="str">
        <f t="shared" si="165"/>
        <v/>
      </c>
      <c r="AR222" s="145"/>
      <c r="AS222" s="146"/>
      <c r="AT222" s="144" t="e">
        <f t="shared" si="157"/>
        <v>#VALUE!</v>
      </c>
      <c r="AU222" s="145"/>
      <c r="AV222" s="146"/>
      <c r="AW222" s="136" t="e">
        <f t="shared" si="179"/>
        <v>#VALUE!</v>
      </c>
      <c r="AX222" s="136"/>
      <c r="AY222" s="147" t="str">
        <f t="shared" si="166"/>
        <v/>
      </c>
      <c r="AZ222" s="148"/>
      <c r="BA222" s="138" t="e">
        <f t="shared" si="167"/>
        <v>#VALUE!</v>
      </c>
      <c r="BB222" s="139"/>
      <c r="BC222" s="138" t="e">
        <f t="shared" si="158"/>
        <v>#VALUE!</v>
      </c>
      <c r="BD222" s="139"/>
      <c r="BE222" s="149" t="e">
        <f t="shared" si="168"/>
        <v>#VALUE!</v>
      </c>
      <c r="BF222" s="167"/>
      <c r="BG222" s="167"/>
      <c r="BH222" s="142">
        <f t="shared" si="169"/>
        <v>0</v>
      </c>
      <c r="BI222" s="143"/>
      <c r="BJ222" s="144">
        <f t="shared" si="181"/>
        <v>0</v>
      </c>
      <c r="BK222" s="145"/>
      <c r="BL222" s="146"/>
      <c r="BM222" s="144" t="e">
        <f t="shared" si="159"/>
        <v>#DIV/0!</v>
      </c>
      <c r="BN222" s="145"/>
      <c r="BO222" s="146"/>
      <c r="BP222" s="136" t="e">
        <f t="shared" si="171"/>
        <v>#DIV/0!</v>
      </c>
      <c r="BQ222" s="136"/>
      <c r="BR222" s="147">
        <f t="shared" si="172"/>
        <v>0</v>
      </c>
      <c r="BS222" s="148"/>
      <c r="BT222" s="138" t="e">
        <f t="shared" si="180"/>
        <v>#VALUE!</v>
      </c>
      <c r="BU222" s="139"/>
      <c r="BV222" s="138" t="e">
        <f t="shared" si="160"/>
        <v>#VALUE!</v>
      </c>
      <c r="BW222" s="139"/>
      <c r="BX222" s="149" t="e">
        <f t="shared" si="182"/>
        <v>#VALUE!</v>
      </c>
      <c r="BY222" s="167"/>
      <c r="BZ222" s="167"/>
      <c r="CA222" s="167"/>
      <c r="CB222" s="178">
        <f t="shared" si="174"/>
        <v>0</v>
      </c>
      <c r="CC222" s="178">
        <f t="shared" si="175"/>
        <v>0</v>
      </c>
      <c r="CD222" s="178">
        <f t="shared" si="176"/>
        <v>0</v>
      </c>
      <c r="CE222" s="178">
        <f t="shared" si="177"/>
        <v>0</v>
      </c>
      <c r="CF222" s="159"/>
      <c r="CG222" s="167"/>
      <c r="CH222" s="167"/>
      <c r="CI222" s="167"/>
      <c r="CJ222" s="167"/>
      <c r="CK222" s="167"/>
      <c r="CL222" s="167"/>
      <c r="CM222" s="167"/>
      <c r="CN222" s="167"/>
      <c r="CO222" s="167"/>
      <c r="CP222" s="167"/>
      <c r="CQ222" s="167"/>
      <c r="CR222" s="167"/>
      <c r="CS222" s="167"/>
      <c r="CT222" s="167"/>
      <c r="CU222" s="167"/>
      <c r="CV222" s="167"/>
      <c r="CW222" s="167"/>
    </row>
    <row r="223" spans="1:101" s="168" customFormat="1" ht="18" customHeight="1" x14ac:dyDescent="0.2">
      <c r="A223" s="127" t="str">
        <f t="shared" si="161"/>
        <v/>
      </c>
      <c r="B223" s="128"/>
      <c r="C223" s="129" t="str">
        <f t="shared" si="148"/>
        <v/>
      </c>
      <c r="D223" s="130"/>
      <c r="E223" s="131"/>
      <c r="F223" s="129" t="str">
        <f t="shared" si="149"/>
        <v/>
      </c>
      <c r="G223" s="130"/>
      <c r="H223" s="131"/>
      <c r="I223" s="132" t="e">
        <f t="shared" si="150"/>
        <v>#VALUE!</v>
      </c>
      <c r="J223" s="133"/>
      <c r="K223" s="134" t="str">
        <f t="shared" si="162"/>
        <v/>
      </c>
      <c r="L223" s="135"/>
      <c r="M223" s="134" t="str">
        <f t="shared" si="163"/>
        <v/>
      </c>
      <c r="N223" s="135"/>
      <c r="O223" s="136" t="e">
        <f t="shared" si="151"/>
        <v>#VALUE!</v>
      </c>
      <c r="P223" s="136"/>
      <c r="Q223" s="136" t="e">
        <f t="shared" si="152"/>
        <v>#VALUE!</v>
      </c>
      <c r="R223" s="136"/>
      <c r="S223" s="137" t="e">
        <f t="shared" si="153"/>
        <v>#VALUE!</v>
      </c>
      <c r="T223" s="86"/>
      <c r="U223" s="58"/>
      <c r="V223" s="59"/>
      <c r="W223" s="87"/>
      <c r="X223" s="87"/>
      <c r="Y223" s="87"/>
      <c r="Z223" s="87"/>
      <c r="AA223" s="87"/>
      <c r="AB223" s="87"/>
      <c r="AC223" s="136" t="str">
        <f t="shared" si="178"/>
        <v/>
      </c>
      <c r="AD223" s="136"/>
      <c r="AE223" s="150"/>
      <c r="AF223" s="150"/>
      <c r="AG223" s="150"/>
      <c r="AH223" s="150"/>
      <c r="AI223" s="138" t="e">
        <f t="shared" si="154"/>
        <v>#VALUE!</v>
      </c>
      <c r="AJ223" s="139"/>
      <c r="AK223" s="138" t="e">
        <f t="shared" si="155"/>
        <v>#VALUE!</v>
      </c>
      <c r="AL223" s="139"/>
      <c r="AM223" s="140" t="e">
        <f t="shared" si="156"/>
        <v>#VALUE!</v>
      </c>
      <c r="AN223" s="141"/>
      <c r="AO223" s="142" t="str">
        <f t="shared" si="164"/>
        <v/>
      </c>
      <c r="AP223" s="143"/>
      <c r="AQ223" s="144" t="str">
        <f t="shared" si="165"/>
        <v/>
      </c>
      <c r="AR223" s="145"/>
      <c r="AS223" s="146"/>
      <c r="AT223" s="144" t="e">
        <f t="shared" si="157"/>
        <v>#VALUE!</v>
      </c>
      <c r="AU223" s="145"/>
      <c r="AV223" s="146"/>
      <c r="AW223" s="136" t="e">
        <f t="shared" si="179"/>
        <v>#VALUE!</v>
      </c>
      <c r="AX223" s="136"/>
      <c r="AY223" s="147" t="str">
        <f t="shared" si="166"/>
        <v/>
      </c>
      <c r="AZ223" s="148"/>
      <c r="BA223" s="138" t="e">
        <f t="shared" si="167"/>
        <v>#VALUE!</v>
      </c>
      <c r="BB223" s="139"/>
      <c r="BC223" s="138" t="e">
        <f t="shared" si="158"/>
        <v>#VALUE!</v>
      </c>
      <c r="BD223" s="139"/>
      <c r="BE223" s="149" t="e">
        <f t="shared" si="168"/>
        <v>#VALUE!</v>
      </c>
      <c r="BF223" s="167"/>
      <c r="BG223" s="167"/>
      <c r="BH223" s="142">
        <f t="shared" si="169"/>
        <v>0</v>
      </c>
      <c r="BI223" s="143"/>
      <c r="BJ223" s="144">
        <f t="shared" si="181"/>
        <v>0</v>
      </c>
      <c r="BK223" s="145"/>
      <c r="BL223" s="146"/>
      <c r="BM223" s="144" t="e">
        <f t="shared" si="159"/>
        <v>#DIV/0!</v>
      </c>
      <c r="BN223" s="145"/>
      <c r="BO223" s="146"/>
      <c r="BP223" s="136" t="e">
        <f t="shared" si="171"/>
        <v>#DIV/0!</v>
      </c>
      <c r="BQ223" s="136"/>
      <c r="BR223" s="147">
        <f t="shared" si="172"/>
        <v>0</v>
      </c>
      <c r="BS223" s="148"/>
      <c r="BT223" s="138" t="e">
        <f t="shared" si="180"/>
        <v>#VALUE!</v>
      </c>
      <c r="BU223" s="139"/>
      <c r="BV223" s="138" t="e">
        <f t="shared" si="160"/>
        <v>#VALUE!</v>
      </c>
      <c r="BW223" s="139"/>
      <c r="BX223" s="149" t="e">
        <f t="shared" si="182"/>
        <v>#VALUE!</v>
      </c>
      <c r="BY223" s="167"/>
      <c r="BZ223" s="167"/>
      <c r="CA223" s="167"/>
      <c r="CB223" s="178">
        <f t="shared" si="174"/>
        <v>0</v>
      </c>
      <c r="CC223" s="178">
        <f t="shared" si="175"/>
        <v>0</v>
      </c>
      <c r="CD223" s="178">
        <f t="shared" si="176"/>
        <v>0</v>
      </c>
      <c r="CE223" s="178">
        <f t="shared" si="177"/>
        <v>0</v>
      </c>
      <c r="CF223" s="159"/>
      <c r="CG223" s="167"/>
      <c r="CH223" s="167"/>
      <c r="CI223" s="167"/>
      <c r="CJ223" s="167"/>
      <c r="CK223" s="167"/>
      <c r="CL223" s="167"/>
      <c r="CM223" s="167"/>
      <c r="CN223" s="167"/>
      <c r="CO223" s="167"/>
      <c r="CP223" s="167"/>
      <c r="CQ223" s="167"/>
      <c r="CR223" s="167"/>
      <c r="CS223" s="167"/>
      <c r="CT223" s="167"/>
      <c r="CU223" s="167"/>
      <c r="CV223" s="167"/>
      <c r="CW223" s="167"/>
    </row>
    <row r="224" spans="1:101" s="168" customFormat="1" ht="18" customHeight="1" x14ac:dyDescent="0.2">
      <c r="A224" s="127" t="str">
        <f t="shared" si="161"/>
        <v/>
      </c>
      <c r="B224" s="128"/>
      <c r="C224" s="129" t="str">
        <f t="shared" si="148"/>
        <v/>
      </c>
      <c r="D224" s="130"/>
      <c r="E224" s="131"/>
      <c r="F224" s="129" t="str">
        <f t="shared" si="149"/>
        <v/>
      </c>
      <c r="G224" s="130"/>
      <c r="H224" s="131"/>
      <c r="I224" s="132" t="e">
        <f t="shared" si="150"/>
        <v>#VALUE!</v>
      </c>
      <c r="J224" s="133"/>
      <c r="K224" s="134" t="str">
        <f t="shared" si="162"/>
        <v/>
      </c>
      <c r="L224" s="135"/>
      <c r="M224" s="134" t="str">
        <f t="shared" si="163"/>
        <v/>
      </c>
      <c r="N224" s="135"/>
      <c r="O224" s="136" t="e">
        <f t="shared" si="151"/>
        <v>#VALUE!</v>
      </c>
      <c r="P224" s="136"/>
      <c r="Q224" s="136" t="e">
        <f t="shared" si="152"/>
        <v>#VALUE!</v>
      </c>
      <c r="R224" s="136"/>
      <c r="S224" s="137" t="e">
        <f t="shared" si="153"/>
        <v>#VALUE!</v>
      </c>
      <c r="T224" s="86"/>
      <c r="U224" s="58"/>
      <c r="V224" s="59"/>
      <c r="W224" s="87"/>
      <c r="X224" s="87"/>
      <c r="Y224" s="87"/>
      <c r="Z224" s="87"/>
      <c r="AA224" s="87"/>
      <c r="AB224" s="87"/>
      <c r="AC224" s="136" t="str">
        <f t="shared" si="178"/>
        <v/>
      </c>
      <c r="AD224" s="136"/>
      <c r="AE224" s="150"/>
      <c r="AF224" s="150"/>
      <c r="AG224" s="150"/>
      <c r="AH224" s="150"/>
      <c r="AI224" s="138" t="e">
        <f t="shared" si="154"/>
        <v>#VALUE!</v>
      </c>
      <c r="AJ224" s="139"/>
      <c r="AK224" s="138" t="e">
        <f t="shared" si="155"/>
        <v>#VALUE!</v>
      </c>
      <c r="AL224" s="139"/>
      <c r="AM224" s="140" t="e">
        <f t="shared" si="156"/>
        <v>#VALUE!</v>
      </c>
      <c r="AN224" s="141"/>
      <c r="AO224" s="142" t="str">
        <f t="shared" si="164"/>
        <v/>
      </c>
      <c r="AP224" s="143"/>
      <c r="AQ224" s="144" t="str">
        <f t="shared" si="165"/>
        <v/>
      </c>
      <c r="AR224" s="145"/>
      <c r="AS224" s="146"/>
      <c r="AT224" s="144" t="e">
        <f t="shared" si="157"/>
        <v>#VALUE!</v>
      </c>
      <c r="AU224" s="145"/>
      <c r="AV224" s="146"/>
      <c r="AW224" s="136" t="e">
        <f t="shared" si="179"/>
        <v>#VALUE!</v>
      </c>
      <c r="AX224" s="136"/>
      <c r="AY224" s="147" t="str">
        <f t="shared" si="166"/>
        <v/>
      </c>
      <c r="AZ224" s="148"/>
      <c r="BA224" s="138" t="e">
        <f t="shared" si="167"/>
        <v>#VALUE!</v>
      </c>
      <c r="BB224" s="139"/>
      <c r="BC224" s="138" t="e">
        <f t="shared" si="158"/>
        <v>#VALUE!</v>
      </c>
      <c r="BD224" s="139"/>
      <c r="BE224" s="149" t="e">
        <f t="shared" si="168"/>
        <v>#VALUE!</v>
      </c>
      <c r="BF224" s="167"/>
      <c r="BG224" s="167"/>
      <c r="BH224" s="142">
        <f t="shared" si="169"/>
        <v>0</v>
      </c>
      <c r="BI224" s="143"/>
      <c r="BJ224" s="144">
        <f t="shared" si="181"/>
        <v>0</v>
      </c>
      <c r="BK224" s="145"/>
      <c r="BL224" s="146"/>
      <c r="BM224" s="144" t="e">
        <f t="shared" si="159"/>
        <v>#DIV/0!</v>
      </c>
      <c r="BN224" s="145"/>
      <c r="BO224" s="146"/>
      <c r="BP224" s="136" t="e">
        <f t="shared" si="171"/>
        <v>#DIV/0!</v>
      </c>
      <c r="BQ224" s="136"/>
      <c r="BR224" s="147">
        <f t="shared" si="172"/>
        <v>0</v>
      </c>
      <c r="BS224" s="148"/>
      <c r="BT224" s="138" t="e">
        <f t="shared" si="180"/>
        <v>#VALUE!</v>
      </c>
      <c r="BU224" s="139"/>
      <c r="BV224" s="138" t="e">
        <f t="shared" si="160"/>
        <v>#VALUE!</v>
      </c>
      <c r="BW224" s="139"/>
      <c r="BX224" s="149" t="e">
        <f t="shared" si="182"/>
        <v>#VALUE!</v>
      </c>
      <c r="BY224" s="167"/>
      <c r="BZ224" s="167"/>
      <c r="CA224" s="167"/>
      <c r="CB224" s="178">
        <f t="shared" si="174"/>
        <v>0</v>
      </c>
      <c r="CC224" s="178">
        <f t="shared" si="175"/>
        <v>0</v>
      </c>
      <c r="CD224" s="178">
        <f t="shared" si="176"/>
        <v>0</v>
      </c>
      <c r="CE224" s="178">
        <f t="shared" si="177"/>
        <v>0</v>
      </c>
      <c r="CF224" s="159"/>
      <c r="CG224" s="167"/>
      <c r="CH224" s="167"/>
      <c r="CI224" s="167"/>
      <c r="CJ224" s="167"/>
      <c r="CK224" s="167"/>
      <c r="CL224" s="167"/>
      <c r="CM224" s="167"/>
      <c r="CN224" s="167"/>
      <c r="CO224" s="167"/>
      <c r="CP224" s="167"/>
      <c r="CQ224" s="167"/>
      <c r="CR224" s="167"/>
      <c r="CS224" s="167"/>
      <c r="CT224" s="167"/>
      <c r="CU224" s="167"/>
      <c r="CV224" s="167"/>
      <c r="CW224" s="167"/>
    </row>
    <row r="225" spans="1:101" s="168" customFormat="1" ht="18" customHeight="1" x14ac:dyDescent="0.2">
      <c r="A225" s="127" t="str">
        <f t="shared" si="161"/>
        <v/>
      </c>
      <c r="B225" s="128"/>
      <c r="C225" s="129" t="str">
        <f t="shared" si="148"/>
        <v/>
      </c>
      <c r="D225" s="130"/>
      <c r="E225" s="131"/>
      <c r="F225" s="129" t="str">
        <f t="shared" si="149"/>
        <v/>
      </c>
      <c r="G225" s="130"/>
      <c r="H225" s="131"/>
      <c r="I225" s="132" t="e">
        <f t="shared" si="150"/>
        <v>#VALUE!</v>
      </c>
      <c r="J225" s="133"/>
      <c r="K225" s="134" t="str">
        <f t="shared" si="162"/>
        <v/>
      </c>
      <c r="L225" s="135"/>
      <c r="M225" s="134" t="str">
        <f t="shared" si="163"/>
        <v/>
      </c>
      <c r="N225" s="135"/>
      <c r="O225" s="136" t="e">
        <f t="shared" si="151"/>
        <v>#VALUE!</v>
      </c>
      <c r="P225" s="136"/>
      <c r="Q225" s="136" t="e">
        <f t="shared" si="152"/>
        <v>#VALUE!</v>
      </c>
      <c r="R225" s="136"/>
      <c r="S225" s="137" t="e">
        <f t="shared" si="153"/>
        <v>#VALUE!</v>
      </c>
      <c r="T225" s="86"/>
      <c r="U225" s="58"/>
      <c r="V225" s="59"/>
      <c r="W225" s="87"/>
      <c r="X225" s="87"/>
      <c r="Y225" s="87"/>
      <c r="Z225" s="87"/>
      <c r="AA225" s="87"/>
      <c r="AB225" s="87"/>
      <c r="AC225" s="136" t="str">
        <f t="shared" si="178"/>
        <v/>
      </c>
      <c r="AD225" s="136"/>
      <c r="AE225" s="150"/>
      <c r="AF225" s="150"/>
      <c r="AG225" s="150"/>
      <c r="AH225" s="150"/>
      <c r="AI225" s="138" t="e">
        <f t="shared" si="154"/>
        <v>#VALUE!</v>
      </c>
      <c r="AJ225" s="139"/>
      <c r="AK225" s="138" t="e">
        <f t="shared" si="155"/>
        <v>#VALUE!</v>
      </c>
      <c r="AL225" s="139"/>
      <c r="AM225" s="140" t="e">
        <f t="shared" si="156"/>
        <v>#VALUE!</v>
      </c>
      <c r="AN225" s="141"/>
      <c r="AO225" s="142" t="str">
        <f t="shared" si="164"/>
        <v/>
      </c>
      <c r="AP225" s="143"/>
      <c r="AQ225" s="144" t="str">
        <f t="shared" si="165"/>
        <v/>
      </c>
      <c r="AR225" s="145"/>
      <c r="AS225" s="146"/>
      <c r="AT225" s="144" t="e">
        <f t="shared" si="157"/>
        <v>#VALUE!</v>
      </c>
      <c r="AU225" s="145"/>
      <c r="AV225" s="146"/>
      <c r="AW225" s="136" t="e">
        <f t="shared" si="179"/>
        <v>#VALUE!</v>
      </c>
      <c r="AX225" s="136"/>
      <c r="AY225" s="147" t="str">
        <f t="shared" si="166"/>
        <v/>
      </c>
      <c r="AZ225" s="148"/>
      <c r="BA225" s="138" t="e">
        <f t="shared" si="167"/>
        <v>#VALUE!</v>
      </c>
      <c r="BB225" s="139"/>
      <c r="BC225" s="138" t="e">
        <f t="shared" si="158"/>
        <v>#VALUE!</v>
      </c>
      <c r="BD225" s="139"/>
      <c r="BE225" s="149" t="e">
        <f t="shared" si="168"/>
        <v>#VALUE!</v>
      </c>
      <c r="BF225" s="167"/>
      <c r="BG225" s="167"/>
      <c r="BH225" s="142">
        <f t="shared" si="169"/>
        <v>0</v>
      </c>
      <c r="BI225" s="143"/>
      <c r="BJ225" s="144">
        <f t="shared" si="181"/>
        <v>0</v>
      </c>
      <c r="BK225" s="145"/>
      <c r="BL225" s="146"/>
      <c r="BM225" s="144" t="e">
        <f t="shared" si="159"/>
        <v>#DIV/0!</v>
      </c>
      <c r="BN225" s="145"/>
      <c r="BO225" s="146"/>
      <c r="BP225" s="136" t="e">
        <f t="shared" si="171"/>
        <v>#DIV/0!</v>
      </c>
      <c r="BQ225" s="136"/>
      <c r="BR225" s="147">
        <f t="shared" si="172"/>
        <v>0</v>
      </c>
      <c r="BS225" s="148"/>
      <c r="BT225" s="138" t="e">
        <f t="shared" si="180"/>
        <v>#VALUE!</v>
      </c>
      <c r="BU225" s="139"/>
      <c r="BV225" s="138" t="e">
        <f t="shared" si="160"/>
        <v>#VALUE!</v>
      </c>
      <c r="BW225" s="139"/>
      <c r="BX225" s="149" t="e">
        <f t="shared" si="182"/>
        <v>#VALUE!</v>
      </c>
      <c r="BY225" s="167"/>
      <c r="BZ225" s="167"/>
      <c r="CA225" s="167"/>
      <c r="CB225" s="178">
        <f t="shared" si="174"/>
        <v>0</v>
      </c>
      <c r="CC225" s="178">
        <f t="shared" si="175"/>
        <v>0</v>
      </c>
      <c r="CD225" s="178">
        <f t="shared" si="176"/>
        <v>0</v>
      </c>
      <c r="CE225" s="178">
        <f t="shared" si="177"/>
        <v>0</v>
      </c>
      <c r="CF225" s="159"/>
      <c r="CG225" s="167"/>
      <c r="CH225" s="167"/>
      <c r="CI225" s="167"/>
      <c r="CJ225" s="167"/>
      <c r="CK225" s="167"/>
      <c r="CL225" s="167"/>
      <c r="CM225" s="167"/>
      <c r="CN225" s="167"/>
      <c r="CO225" s="167"/>
      <c r="CP225" s="167"/>
      <c r="CQ225" s="167"/>
      <c r="CR225" s="167"/>
      <c r="CS225" s="167"/>
      <c r="CT225" s="167"/>
      <c r="CU225" s="167"/>
      <c r="CV225" s="167"/>
      <c r="CW225" s="167"/>
    </row>
    <row r="226" spans="1:101" s="168" customFormat="1" ht="18" customHeight="1" x14ac:dyDescent="0.2">
      <c r="A226" s="127" t="str">
        <f t="shared" si="161"/>
        <v/>
      </c>
      <c r="B226" s="128"/>
      <c r="C226" s="129" t="str">
        <f t="shared" si="148"/>
        <v/>
      </c>
      <c r="D226" s="130"/>
      <c r="E226" s="131"/>
      <c r="F226" s="129" t="str">
        <f t="shared" si="149"/>
        <v/>
      </c>
      <c r="G226" s="130"/>
      <c r="H226" s="131"/>
      <c r="I226" s="132" t="e">
        <f t="shared" si="150"/>
        <v>#VALUE!</v>
      </c>
      <c r="J226" s="133"/>
      <c r="K226" s="134" t="str">
        <f t="shared" si="162"/>
        <v/>
      </c>
      <c r="L226" s="135"/>
      <c r="M226" s="134" t="str">
        <f t="shared" si="163"/>
        <v/>
      </c>
      <c r="N226" s="135"/>
      <c r="O226" s="136" t="e">
        <f t="shared" si="151"/>
        <v>#VALUE!</v>
      </c>
      <c r="P226" s="136"/>
      <c r="Q226" s="136" t="e">
        <f t="shared" si="152"/>
        <v>#VALUE!</v>
      </c>
      <c r="R226" s="136"/>
      <c r="S226" s="137" t="e">
        <f t="shared" si="153"/>
        <v>#VALUE!</v>
      </c>
      <c r="T226" s="86"/>
      <c r="U226" s="58"/>
      <c r="V226" s="59"/>
      <c r="W226" s="87"/>
      <c r="X226" s="87"/>
      <c r="Y226" s="87"/>
      <c r="Z226" s="87"/>
      <c r="AA226" s="87"/>
      <c r="AB226" s="87"/>
      <c r="AC226" s="136" t="str">
        <f t="shared" si="178"/>
        <v/>
      </c>
      <c r="AD226" s="136"/>
      <c r="AE226" s="150"/>
      <c r="AF226" s="150"/>
      <c r="AG226" s="150"/>
      <c r="AH226" s="150"/>
      <c r="AI226" s="138" t="e">
        <f t="shared" si="154"/>
        <v>#VALUE!</v>
      </c>
      <c r="AJ226" s="139"/>
      <c r="AK226" s="138" t="e">
        <f t="shared" si="155"/>
        <v>#VALUE!</v>
      </c>
      <c r="AL226" s="139"/>
      <c r="AM226" s="140" t="e">
        <f t="shared" si="156"/>
        <v>#VALUE!</v>
      </c>
      <c r="AN226" s="141"/>
      <c r="AO226" s="142" t="str">
        <f t="shared" si="164"/>
        <v/>
      </c>
      <c r="AP226" s="143"/>
      <c r="AQ226" s="144" t="str">
        <f t="shared" si="165"/>
        <v/>
      </c>
      <c r="AR226" s="145"/>
      <c r="AS226" s="146"/>
      <c r="AT226" s="144" t="e">
        <f t="shared" si="157"/>
        <v>#VALUE!</v>
      </c>
      <c r="AU226" s="145"/>
      <c r="AV226" s="146"/>
      <c r="AW226" s="136" t="e">
        <f t="shared" si="179"/>
        <v>#VALUE!</v>
      </c>
      <c r="AX226" s="136"/>
      <c r="AY226" s="147" t="str">
        <f t="shared" si="166"/>
        <v/>
      </c>
      <c r="AZ226" s="148"/>
      <c r="BA226" s="138" t="e">
        <f t="shared" si="167"/>
        <v>#VALUE!</v>
      </c>
      <c r="BB226" s="139"/>
      <c r="BC226" s="138" t="e">
        <f t="shared" si="158"/>
        <v>#VALUE!</v>
      </c>
      <c r="BD226" s="139"/>
      <c r="BE226" s="149" t="e">
        <f t="shared" si="168"/>
        <v>#VALUE!</v>
      </c>
      <c r="BF226" s="167"/>
      <c r="BG226" s="167"/>
      <c r="BH226" s="142">
        <f t="shared" si="169"/>
        <v>0</v>
      </c>
      <c r="BI226" s="143"/>
      <c r="BJ226" s="144">
        <f t="shared" si="181"/>
        <v>0</v>
      </c>
      <c r="BK226" s="145"/>
      <c r="BL226" s="146"/>
      <c r="BM226" s="144" t="e">
        <f t="shared" si="159"/>
        <v>#DIV/0!</v>
      </c>
      <c r="BN226" s="145"/>
      <c r="BO226" s="146"/>
      <c r="BP226" s="136" t="e">
        <f t="shared" si="171"/>
        <v>#DIV/0!</v>
      </c>
      <c r="BQ226" s="136"/>
      <c r="BR226" s="147">
        <f t="shared" si="172"/>
        <v>0</v>
      </c>
      <c r="BS226" s="148"/>
      <c r="BT226" s="138" t="e">
        <f t="shared" si="180"/>
        <v>#VALUE!</v>
      </c>
      <c r="BU226" s="139"/>
      <c r="BV226" s="138" t="e">
        <f t="shared" si="160"/>
        <v>#VALUE!</v>
      </c>
      <c r="BW226" s="139"/>
      <c r="BX226" s="149" t="e">
        <f t="shared" si="182"/>
        <v>#VALUE!</v>
      </c>
      <c r="BY226" s="167"/>
      <c r="BZ226" s="167"/>
      <c r="CA226" s="167"/>
      <c r="CB226" s="178">
        <f t="shared" si="174"/>
        <v>0</v>
      </c>
      <c r="CC226" s="178">
        <f t="shared" si="175"/>
        <v>0</v>
      </c>
      <c r="CD226" s="178">
        <f t="shared" si="176"/>
        <v>0</v>
      </c>
      <c r="CE226" s="178">
        <f t="shared" si="177"/>
        <v>0</v>
      </c>
      <c r="CF226" s="159"/>
      <c r="CG226" s="167"/>
      <c r="CH226" s="167"/>
      <c r="CI226" s="167"/>
      <c r="CJ226" s="167"/>
      <c r="CK226" s="167"/>
      <c r="CL226" s="167"/>
      <c r="CM226" s="167"/>
      <c r="CN226" s="167"/>
      <c r="CO226" s="167"/>
      <c r="CP226" s="167"/>
      <c r="CQ226" s="167"/>
      <c r="CR226" s="167"/>
      <c r="CS226" s="167"/>
      <c r="CT226" s="167"/>
      <c r="CU226" s="167"/>
      <c r="CV226" s="167"/>
      <c r="CW226" s="167"/>
    </row>
    <row r="227" spans="1:101" s="168" customFormat="1" ht="18" customHeight="1" x14ac:dyDescent="0.2">
      <c r="A227" s="127" t="str">
        <f t="shared" si="161"/>
        <v/>
      </c>
      <c r="B227" s="128"/>
      <c r="C227" s="129" t="str">
        <f t="shared" si="148"/>
        <v/>
      </c>
      <c r="D227" s="130"/>
      <c r="E227" s="131"/>
      <c r="F227" s="129" t="str">
        <f t="shared" si="149"/>
        <v/>
      </c>
      <c r="G227" s="130"/>
      <c r="H227" s="131"/>
      <c r="I227" s="132" t="e">
        <f t="shared" si="150"/>
        <v>#VALUE!</v>
      </c>
      <c r="J227" s="133"/>
      <c r="K227" s="134" t="str">
        <f t="shared" si="162"/>
        <v/>
      </c>
      <c r="L227" s="135"/>
      <c r="M227" s="134" t="str">
        <f t="shared" si="163"/>
        <v/>
      </c>
      <c r="N227" s="135"/>
      <c r="O227" s="136" t="e">
        <f t="shared" si="151"/>
        <v>#VALUE!</v>
      </c>
      <c r="P227" s="136"/>
      <c r="Q227" s="136" t="e">
        <f t="shared" si="152"/>
        <v>#VALUE!</v>
      </c>
      <c r="R227" s="136"/>
      <c r="S227" s="137" t="e">
        <f t="shared" si="153"/>
        <v>#VALUE!</v>
      </c>
      <c r="T227" s="86"/>
      <c r="U227" s="58"/>
      <c r="V227" s="59"/>
      <c r="W227" s="87"/>
      <c r="X227" s="87"/>
      <c r="Y227" s="87"/>
      <c r="Z227" s="87"/>
      <c r="AA227" s="87"/>
      <c r="AB227" s="87"/>
      <c r="AC227" s="136" t="str">
        <f t="shared" si="178"/>
        <v/>
      </c>
      <c r="AD227" s="136"/>
      <c r="AE227" s="150"/>
      <c r="AF227" s="150"/>
      <c r="AG227" s="150"/>
      <c r="AH227" s="150"/>
      <c r="AI227" s="138" t="e">
        <f t="shared" si="154"/>
        <v>#VALUE!</v>
      </c>
      <c r="AJ227" s="139"/>
      <c r="AK227" s="138" t="e">
        <f t="shared" si="155"/>
        <v>#VALUE!</v>
      </c>
      <c r="AL227" s="139"/>
      <c r="AM227" s="140" t="e">
        <f t="shared" si="156"/>
        <v>#VALUE!</v>
      </c>
      <c r="AN227" s="141"/>
      <c r="AO227" s="142" t="str">
        <f t="shared" si="164"/>
        <v/>
      </c>
      <c r="AP227" s="143"/>
      <c r="AQ227" s="144" t="str">
        <f t="shared" si="165"/>
        <v/>
      </c>
      <c r="AR227" s="145"/>
      <c r="AS227" s="146"/>
      <c r="AT227" s="144" t="e">
        <f t="shared" si="157"/>
        <v>#VALUE!</v>
      </c>
      <c r="AU227" s="145"/>
      <c r="AV227" s="146"/>
      <c r="AW227" s="136" t="e">
        <f t="shared" si="179"/>
        <v>#VALUE!</v>
      </c>
      <c r="AX227" s="136"/>
      <c r="AY227" s="147" t="str">
        <f t="shared" si="166"/>
        <v/>
      </c>
      <c r="AZ227" s="148"/>
      <c r="BA227" s="138" t="e">
        <f t="shared" si="167"/>
        <v>#VALUE!</v>
      </c>
      <c r="BB227" s="139"/>
      <c r="BC227" s="138" t="e">
        <f t="shared" si="158"/>
        <v>#VALUE!</v>
      </c>
      <c r="BD227" s="139"/>
      <c r="BE227" s="149" t="e">
        <f t="shared" si="168"/>
        <v>#VALUE!</v>
      </c>
      <c r="BF227" s="167"/>
      <c r="BG227" s="167"/>
      <c r="BH227" s="142">
        <f t="shared" si="169"/>
        <v>0</v>
      </c>
      <c r="BI227" s="143"/>
      <c r="BJ227" s="144">
        <f t="shared" si="181"/>
        <v>0</v>
      </c>
      <c r="BK227" s="145"/>
      <c r="BL227" s="146"/>
      <c r="BM227" s="144" t="e">
        <f t="shared" si="159"/>
        <v>#DIV/0!</v>
      </c>
      <c r="BN227" s="145"/>
      <c r="BO227" s="146"/>
      <c r="BP227" s="136" t="e">
        <f t="shared" si="171"/>
        <v>#DIV/0!</v>
      </c>
      <c r="BQ227" s="136"/>
      <c r="BR227" s="147">
        <f t="shared" si="172"/>
        <v>0</v>
      </c>
      <c r="BS227" s="148"/>
      <c r="BT227" s="138" t="e">
        <f t="shared" si="180"/>
        <v>#VALUE!</v>
      </c>
      <c r="BU227" s="139"/>
      <c r="BV227" s="138" t="e">
        <f t="shared" si="160"/>
        <v>#VALUE!</v>
      </c>
      <c r="BW227" s="139"/>
      <c r="BX227" s="149" t="e">
        <f t="shared" si="182"/>
        <v>#VALUE!</v>
      </c>
      <c r="BY227" s="167"/>
      <c r="BZ227" s="167"/>
      <c r="CA227" s="167"/>
      <c r="CB227" s="178">
        <f t="shared" si="174"/>
        <v>0</v>
      </c>
      <c r="CC227" s="178">
        <f t="shared" si="175"/>
        <v>0</v>
      </c>
      <c r="CD227" s="178">
        <f t="shared" si="176"/>
        <v>0</v>
      </c>
      <c r="CE227" s="178">
        <f t="shared" si="177"/>
        <v>0</v>
      </c>
      <c r="CF227" s="159"/>
      <c r="CG227" s="167"/>
      <c r="CH227" s="167"/>
      <c r="CI227" s="167"/>
      <c r="CJ227" s="167"/>
      <c r="CK227" s="167"/>
      <c r="CL227" s="167"/>
      <c r="CM227" s="167"/>
      <c r="CN227" s="167"/>
      <c r="CO227" s="167"/>
      <c r="CP227" s="167"/>
      <c r="CQ227" s="167"/>
      <c r="CR227" s="167"/>
      <c r="CS227" s="167"/>
      <c r="CT227" s="167"/>
      <c r="CU227" s="167"/>
      <c r="CV227" s="167"/>
      <c r="CW227" s="167"/>
    </row>
    <row r="228" spans="1:101" s="168" customFormat="1" ht="18.75" customHeight="1" x14ac:dyDescent="0.2">
      <c r="A228" s="127" t="str">
        <f t="shared" si="161"/>
        <v/>
      </c>
      <c r="B228" s="128"/>
      <c r="C228" s="129" t="str">
        <f t="shared" si="148"/>
        <v/>
      </c>
      <c r="D228" s="130"/>
      <c r="E228" s="131"/>
      <c r="F228" s="129" t="str">
        <f t="shared" si="149"/>
        <v/>
      </c>
      <c r="G228" s="130"/>
      <c r="H228" s="131"/>
      <c r="I228" s="132" t="e">
        <f t="shared" si="150"/>
        <v>#VALUE!</v>
      </c>
      <c r="J228" s="133"/>
      <c r="K228" s="134" t="str">
        <f t="shared" si="162"/>
        <v/>
      </c>
      <c r="L228" s="135"/>
      <c r="M228" s="134" t="str">
        <f t="shared" si="163"/>
        <v/>
      </c>
      <c r="N228" s="135"/>
      <c r="O228" s="136" t="e">
        <f t="shared" si="151"/>
        <v>#VALUE!</v>
      </c>
      <c r="P228" s="136"/>
      <c r="Q228" s="136" t="e">
        <f t="shared" si="152"/>
        <v>#VALUE!</v>
      </c>
      <c r="R228" s="136"/>
      <c r="S228" s="137" t="e">
        <f t="shared" si="153"/>
        <v>#VALUE!</v>
      </c>
      <c r="T228" s="86"/>
      <c r="U228" s="58"/>
      <c r="V228" s="59"/>
      <c r="W228" s="87"/>
      <c r="X228" s="87"/>
      <c r="Y228" s="87"/>
      <c r="Z228" s="87"/>
      <c r="AA228" s="87"/>
      <c r="AB228" s="87"/>
      <c r="AC228" s="136" t="str">
        <f t="shared" si="178"/>
        <v/>
      </c>
      <c r="AD228" s="136"/>
      <c r="AE228" s="150"/>
      <c r="AF228" s="150"/>
      <c r="AG228" s="150"/>
      <c r="AH228" s="150"/>
      <c r="AI228" s="138" t="e">
        <f t="shared" si="154"/>
        <v>#VALUE!</v>
      </c>
      <c r="AJ228" s="139"/>
      <c r="AK228" s="138" t="e">
        <f t="shared" si="155"/>
        <v>#VALUE!</v>
      </c>
      <c r="AL228" s="139"/>
      <c r="AM228" s="140" t="e">
        <f t="shared" si="156"/>
        <v>#VALUE!</v>
      </c>
      <c r="AN228" s="141"/>
      <c r="AO228" s="142" t="str">
        <f t="shared" si="164"/>
        <v/>
      </c>
      <c r="AP228" s="143"/>
      <c r="AQ228" s="144" t="str">
        <f t="shared" si="165"/>
        <v/>
      </c>
      <c r="AR228" s="145"/>
      <c r="AS228" s="146"/>
      <c r="AT228" s="144" t="e">
        <f t="shared" si="157"/>
        <v>#VALUE!</v>
      </c>
      <c r="AU228" s="145"/>
      <c r="AV228" s="146"/>
      <c r="AW228" s="136" t="e">
        <f t="shared" si="179"/>
        <v>#VALUE!</v>
      </c>
      <c r="AX228" s="136"/>
      <c r="AY228" s="147" t="str">
        <f t="shared" si="166"/>
        <v/>
      </c>
      <c r="AZ228" s="148"/>
      <c r="BA228" s="138" t="e">
        <f t="shared" si="167"/>
        <v>#VALUE!</v>
      </c>
      <c r="BB228" s="139"/>
      <c r="BC228" s="138" t="e">
        <f t="shared" si="158"/>
        <v>#VALUE!</v>
      </c>
      <c r="BD228" s="139"/>
      <c r="BE228" s="149" t="e">
        <f t="shared" si="168"/>
        <v>#VALUE!</v>
      </c>
      <c r="BF228" s="167"/>
      <c r="BG228" s="167"/>
      <c r="BH228" s="142">
        <f t="shared" si="169"/>
        <v>0</v>
      </c>
      <c r="BI228" s="143"/>
      <c r="BJ228" s="144">
        <f t="shared" si="181"/>
        <v>0</v>
      </c>
      <c r="BK228" s="145"/>
      <c r="BL228" s="146"/>
      <c r="BM228" s="144" t="e">
        <f t="shared" si="159"/>
        <v>#DIV/0!</v>
      </c>
      <c r="BN228" s="145"/>
      <c r="BO228" s="146"/>
      <c r="BP228" s="136" t="e">
        <f t="shared" si="171"/>
        <v>#DIV/0!</v>
      </c>
      <c r="BQ228" s="136"/>
      <c r="BR228" s="147">
        <f t="shared" si="172"/>
        <v>0</v>
      </c>
      <c r="BS228" s="148"/>
      <c r="BT228" s="138" t="e">
        <f t="shared" si="180"/>
        <v>#VALUE!</v>
      </c>
      <c r="BU228" s="139"/>
      <c r="BV228" s="138" t="e">
        <f t="shared" si="160"/>
        <v>#VALUE!</v>
      </c>
      <c r="BW228" s="139"/>
      <c r="BX228" s="149" t="e">
        <f t="shared" si="182"/>
        <v>#VALUE!</v>
      </c>
      <c r="BY228" s="167"/>
      <c r="BZ228" s="167"/>
      <c r="CA228" s="167"/>
      <c r="CB228" s="178">
        <f t="shared" si="174"/>
        <v>0</v>
      </c>
      <c r="CC228" s="178">
        <f t="shared" si="175"/>
        <v>0</v>
      </c>
      <c r="CD228" s="178">
        <f t="shared" si="176"/>
        <v>0</v>
      </c>
      <c r="CE228" s="178">
        <f t="shared" si="177"/>
        <v>0</v>
      </c>
      <c r="CF228" s="159"/>
      <c r="CG228" s="167"/>
      <c r="CH228" s="167"/>
      <c r="CI228" s="167"/>
      <c r="CJ228" s="167"/>
      <c r="CK228" s="167"/>
      <c r="CL228" s="167"/>
      <c r="CM228" s="167"/>
      <c r="CN228" s="167"/>
      <c r="CO228" s="167"/>
      <c r="CP228" s="167"/>
      <c r="CQ228" s="167"/>
      <c r="CR228" s="167"/>
      <c r="CS228" s="167"/>
      <c r="CT228" s="167"/>
      <c r="CU228" s="167"/>
      <c r="CV228" s="167"/>
      <c r="CW228" s="167"/>
    </row>
    <row r="229" spans="1:101" s="168" customFormat="1" ht="18" customHeight="1" x14ac:dyDescent="0.2">
      <c r="A229" s="127" t="str">
        <f t="shared" si="161"/>
        <v/>
      </c>
      <c r="B229" s="128"/>
      <c r="C229" s="129" t="str">
        <f t="shared" si="148"/>
        <v/>
      </c>
      <c r="D229" s="130"/>
      <c r="E229" s="131"/>
      <c r="F229" s="129" t="str">
        <f t="shared" si="149"/>
        <v/>
      </c>
      <c r="G229" s="130"/>
      <c r="H229" s="131"/>
      <c r="I229" s="132" t="e">
        <f t="shared" si="150"/>
        <v>#VALUE!</v>
      </c>
      <c r="J229" s="133"/>
      <c r="K229" s="134" t="str">
        <f t="shared" si="162"/>
        <v/>
      </c>
      <c r="L229" s="135"/>
      <c r="M229" s="134" t="str">
        <f t="shared" si="163"/>
        <v/>
      </c>
      <c r="N229" s="135"/>
      <c r="O229" s="136" t="e">
        <f t="shared" si="151"/>
        <v>#VALUE!</v>
      </c>
      <c r="P229" s="136"/>
      <c r="Q229" s="136" t="e">
        <f t="shared" si="152"/>
        <v>#VALUE!</v>
      </c>
      <c r="R229" s="136"/>
      <c r="S229" s="137" t="e">
        <f t="shared" si="153"/>
        <v>#VALUE!</v>
      </c>
      <c r="T229" s="86"/>
      <c r="U229" s="58"/>
      <c r="V229" s="59"/>
      <c r="W229" s="87"/>
      <c r="X229" s="87"/>
      <c r="Y229" s="87"/>
      <c r="Z229" s="87"/>
      <c r="AA229" s="87"/>
      <c r="AB229" s="87"/>
      <c r="AC229" s="136" t="str">
        <f t="shared" si="178"/>
        <v/>
      </c>
      <c r="AD229" s="136"/>
      <c r="AE229" s="150"/>
      <c r="AF229" s="150"/>
      <c r="AG229" s="150"/>
      <c r="AH229" s="150"/>
      <c r="AI229" s="138" t="e">
        <f t="shared" si="154"/>
        <v>#VALUE!</v>
      </c>
      <c r="AJ229" s="139"/>
      <c r="AK229" s="138" t="e">
        <f t="shared" si="155"/>
        <v>#VALUE!</v>
      </c>
      <c r="AL229" s="139"/>
      <c r="AM229" s="140" t="e">
        <f t="shared" si="156"/>
        <v>#VALUE!</v>
      </c>
      <c r="AN229" s="141"/>
      <c r="AO229" s="142" t="str">
        <f t="shared" si="164"/>
        <v/>
      </c>
      <c r="AP229" s="143"/>
      <c r="AQ229" s="144" t="str">
        <f t="shared" si="165"/>
        <v/>
      </c>
      <c r="AR229" s="145"/>
      <c r="AS229" s="146"/>
      <c r="AT229" s="144" t="e">
        <f t="shared" si="157"/>
        <v>#VALUE!</v>
      </c>
      <c r="AU229" s="145"/>
      <c r="AV229" s="146"/>
      <c r="AW229" s="136" t="e">
        <f t="shared" si="179"/>
        <v>#VALUE!</v>
      </c>
      <c r="AX229" s="136"/>
      <c r="AY229" s="147" t="str">
        <f t="shared" si="166"/>
        <v/>
      </c>
      <c r="AZ229" s="148"/>
      <c r="BA229" s="138" t="e">
        <f t="shared" si="167"/>
        <v>#VALUE!</v>
      </c>
      <c r="BB229" s="139"/>
      <c r="BC229" s="138" t="e">
        <f t="shared" si="158"/>
        <v>#VALUE!</v>
      </c>
      <c r="BD229" s="139"/>
      <c r="BE229" s="149" t="e">
        <f t="shared" si="168"/>
        <v>#VALUE!</v>
      </c>
      <c r="BF229" s="167"/>
      <c r="BG229" s="167"/>
      <c r="BH229" s="142">
        <f t="shared" si="169"/>
        <v>0</v>
      </c>
      <c r="BI229" s="143"/>
      <c r="BJ229" s="144">
        <f t="shared" si="181"/>
        <v>0</v>
      </c>
      <c r="BK229" s="145"/>
      <c r="BL229" s="146"/>
      <c r="BM229" s="144" t="e">
        <f t="shared" si="159"/>
        <v>#DIV/0!</v>
      </c>
      <c r="BN229" s="145"/>
      <c r="BO229" s="146"/>
      <c r="BP229" s="136" t="e">
        <f t="shared" si="171"/>
        <v>#DIV/0!</v>
      </c>
      <c r="BQ229" s="136"/>
      <c r="BR229" s="147">
        <f t="shared" si="172"/>
        <v>0</v>
      </c>
      <c r="BS229" s="148"/>
      <c r="BT229" s="138" t="e">
        <f t="shared" si="180"/>
        <v>#VALUE!</v>
      </c>
      <c r="BU229" s="139"/>
      <c r="BV229" s="138" t="e">
        <f t="shared" si="160"/>
        <v>#VALUE!</v>
      </c>
      <c r="BW229" s="139"/>
      <c r="BX229" s="149" t="e">
        <f t="shared" si="182"/>
        <v>#VALUE!</v>
      </c>
      <c r="BY229" s="167"/>
      <c r="BZ229" s="167"/>
      <c r="CA229" s="167"/>
      <c r="CB229" s="178">
        <f t="shared" si="174"/>
        <v>0</v>
      </c>
      <c r="CC229" s="178">
        <f t="shared" si="175"/>
        <v>0</v>
      </c>
      <c r="CD229" s="178">
        <f t="shared" si="176"/>
        <v>0</v>
      </c>
      <c r="CE229" s="178">
        <f t="shared" si="177"/>
        <v>0</v>
      </c>
      <c r="CF229" s="159"/>
      <c r="CG229" s="167"/>
      <c r="CH229" s="167"/>
      <c r="CI229" s="167"/>
      <c r="CJ229" s="167"/>
      <c r="CK229" s="167"/>
      <c r="CL229" s="167"/>
      <c r="CM229" s="167"/>
      <c r="CN229" s="167"/>
      <c r="CO229" s="167"/>
      <c r="CP229" s="167"/>
      <c r="CQ229" s="167"/>
      <c r="CR229" s="167"/>
      <c r="CS229" s="167"/>
      <c r="CT229" s="167"/>
      <c r="CU229" s="167"/>
      <c r="CV229" s="167"/>
      <c r="CW229" s="167"/>
    </row>
    <row r="230" spans="1:101" s="168" customFormat="1" ht="18" customHeight="1" x14ac:dyDescent="0.2">
      <c r="A230" s="127" t="str">
        <f t="shared" si="161"/>
        <v/>
      </c>
      <c r="B230" s="128"/>
      <c r="C230" s="129" t="str">
        <f t="shared" si="148"/>
        <v/>
      </c>
      <c r="D230" s="130"/>
      <c r="E230" s="131"/>
      <c r="F230" s="129" t="str">
        <f t="shared" si="149"/>
        <v/>
      </c>
      <c r="G230" s="130"/>
      <c r="H230" s="131"/>
      <c r="I230" s="132" t="e">
        <f t="shared" si="150"/>
        <v>#VALUE!</v>
      </c>
      <c r="J230" s="133"/>
      <c r="K230" s="134" t="str">
        <f t="shared" si="162"/>
        <v/>
      </c>
      <c r="L230" s="135"/>
      <c r="M230" s="134" t="str">
        <f t="shared" si="163"/>
        <v/>
      </c>
      <c r="N230" s="135"/>
      <c r="O230" s="136" t="e">
        <f t="shared" si="151"/>
        <v>#VALUE!</v>
      </c>
      <c r="P230" s="136"/>
      <c r="Q230" s="136" t="e">
        <f t="shared" si="152"/>
        <v>#VALUE!</v>
      </c>
      <c r="R230" s="136"/>
      <c r="S230" s="137" t="e">
        <f t="shared" si="153"/>
        <v>#VALUE!</v>
      </c>
      <c r="T230" s="86"/>
      <c r="U230" s="58"/>
      <c r="V230" s="59"/>
      <c r="W230" s="87"/>
      <c r="X230" s="87"/>
      <c r="Y230" s="87"/>
      <c r="Z230" s="87"/>
      <c r="AA230" s="87"/>
      <c r="AB230" s="87"/>
      <c r="AC230" s="136" t="str">
        <f t="shared" si="178"/>
        <v/>
      </c>
      <c r="AD230" s="136"/>
      <c r="AE230" s="150"/>
      <c r="AF230" s="150"/>
      <c r="AG230" s="150"/>
      <c r="AH230" s="150"/>
      <c r="AI230" s="138" t="e">
        <f t="shared" si="154"/>
        <v>#VALUE!</v>
      </c>
      <c r="AJ230" s="139"/>
      <c r="AK230" s="138" t="e">
        <f t="shared" si="155"/>
        <v>#VALUE!</v>
      </c>
      <c r="AL230" s="139"/>
      <c r="AM230" s="140" t="e">
        <f t="shared" si="156"/>
        <v>#VALUE!</v>
      </c>
      <c r="AN230" s="141"/>
      <c r="AO230" s="142" t="str">
        <f t="shared" si="164"/>
        <v/>
      </c>
      <c r="AP230" s="143"/>
      <c r="AQ230" s="144" t="str">
        <f t="shared" si="165"/>
        <v/>
      </c>
      <c r="AR230" s="145"/>
      <c r="AS230" s="146"/>
      <c r="AT230" s="144" t="e">
        <f t="shared" si="157"/>
        <v>#VALUE!</v>
      </c>
      <c r="AU230" s="145"/>
      <c r="AV230" s="146"/>
      <c r="AW230" s="136" t="e">
        <f t="shared" si="179"/>
        <v>#VALUE!</v>
      </c>
      <c r="AX230" s="136"/>
      <c r="AY230" s="147" t="str">
        <f t="shared" si="166"/>
        <v/>
      </c>
      <c r="AZ230" s="148"/>
      <c r="BA230" s="138" t="e">
        <f t="shared" si="167"/>
        <v>#VALUE!</v>
      </c>
      <c r="BB230" s="139"/>
      <c r="BC230" s="138" t="e">
        <f t="shared" si="158"/>
        <v>#VALUE!</v>
      </c>
      <c r="BD230" s="139"/>
      <c r="BE230" s="149" t="e">
        <f t="shared" si="168"/>
        <v>#VALUE!</v>
      </c>
      <c r="BF230" s="167"/>
      <c r="BG230" s="167"/>
      <c r="BH230" s="142">
        <f t="shared" si="169"/>
        <v>0</v>
      </c>
      <c r="BI230" s="143"/>
      <c r="BJ230" s="144">
        <f t="shared" si="181"/>
        <v>0</v>
      </c>
      <c r="BK230" s="145"/>
      <c r="BL230" s="146"/>
      <c r="BM230" s="144" t="e">
        <f t="shared" si="159"/>
        <v>#DIV/0!</v>
      </c>
      <c r="BN230" s="145"/>
      <c r="BO230" s="146"/>
      <c r="BP230" s="136" t="e">
        <f t="shared" si="171"/>
        <v>#DIV/0!</v>
      </c>
      <c r="BQ230" s="136"/>
      <c r="BR230" s="147">
        <f t="shared" si="172"/>
        <v>0</v>
      </c>
      <c r="BS230" s="148"/>
      <c r="BT230" s="138" t="e">
        <f t="shared" si="180"/>
        <v>#VALUE!</v>
      </c>
      <c r="BU230" s="139"/>
      <c r="BV230" s="138" t="e">
        <f t="shared" si="160"/>
        <v>#VALUE!</v>
      </c>
      <c r="BW230" s="139"/>
      <c r="BX230" s="149" t="e">
        <f t="shared" si="182"/>
        <v>#VALUE!</v>
      </c>
      <c r="BY230" s="167"/>
      <c r="BZ230" s="167"/>
      <c r="CA230" s="167"/>
      <c r="CB230" s="178">
        <f t="shared" si="174"/>
        <v>0</v>
      </c>
      <c r="CC230" s="178">
        <f t="shared" si="175"/>
        <v>0</v>
      </c>
      <c r="CD230" s="178">
        <f t="shared" si="176"/>
        <v>0</v>
      </c>
      <c r="CE230" s="178">
        <f t="shared" si="177"/>
        <v>0</v>
      </c>
      <c r="CF230" s="159"/>
      <c r="CG230" s="167"/>
      <c r="CH230" s="167"/>
      <c r="CI230" s="167"/>
      <c r="CJ230" s="167"/>
      <c r="CK230" s="167"/>
      <c r="CL230" s="167"/>
      <c r="CM230" s="167"/>
      <c r="CN230" s="167"/>
      <c r="CO230" s="167"/>
      <c r="CP230" s="167"/>
      <c r="CQ230" s="167"/>
      <c r="CR230" s="167"/>
      <c r="CS230" s="167"/>
      <c r="CT230" s="167"/>
      <c r="CU230" s="167"/>
      <c r="CV230" s="167"/>
      <c r="CW230" s="167"/>
    </row>
    <row r="231" spans="1:101" s="168" customFormat="1" ht="18" customHeight="1" x14ac:dyDescent="0.2">
      <c r="A231" s="127" t="str">
        <f t="shared" si="161"/>
        <v/>
      </c>
      <c r="B231" s="128"/>
      <c r="C231" s="129" t="str">
        <f t="shared" si="148"/>
        <v/>
      </c>
      <c r="D231" s="130"/>
      <c r="E231" s="131"/>
      <c r="F231" s="129" t="str">
        <f t="shared" si="149"/>
        <v/>
      </c>
      <c r="G231" s="130"/>
      <c r="H231" s="131"/>
      <c r="I231" s="132" t="e">
        <f t="shared" si="150"/>
        <v>#VALUE!</v>
      </c>
      <c r="J231" s="133"/>
      <c r="K231" s="134" t="str">
        <f t="shared" si="162"/>
        <v/>
      </c>
      <c r="L231" s="135"/>
      <c r="M231" s="134" t="str">
        <f t="shared" si="163"/>
        <v/>
      </c>
      <c r="N231" s="135"/>
      <c r="O231" s="136" t="e">
        <f t="shared" si="151"/>
        <v>#VALUE!</v>
      </c>
      <c r="P231" s="136"/>
      <c r="Q231" s="136" t="e">
        <f t="shared" si="152"/>
        <v>#VALUE!</v>
      </c>
      <c r="R231" s="136"/>
      <c r="S231" s="137" t="e">
        <f t="shared" si="153"/>
        <v>#VALUE!</v>
      </c>
      <c r="T231" s="86"/>
      <c r="U231" s="58"/>
      <c r="V231" s="59"/>
      <c r="W231" s="87"/>
      <c r="X231" s="87"/>
      <c r="Y231" s="87"/>
      <c r="Z231" s="87"/>
      <c r="AA231" s="87"/>
      <c r="AB231" s="87"/>
      <c r="AC231" s="136" t="str">
        <f t="shared" si="178"/>
        <v/>
      </c>
      <c r="AD231" s="136"/>
      <c r="AE231" s="150"/>
      <c r="AF231" s="150"/>
      <c r="AG231" s="150"/>
      <c r="AH231" s="150"/>
      <c r="AI231" s="138" t="e">
        <f t="shared" si="154"/>
        <v>#VALUE!</v>
      </c>
      <c r="AJ231" s="139"/>
      <c r="AK231" s="138" t="e">
        <f t="shared" si="155"/>
        <v>#VALUE!</v>
      </c>
      <c r="AL231" s="139"/>
      <c r="AM231" s="140" t="e">
        <f t="shared" si="156"/>
        <v>#VALUE!</v>
      </c>
      <c r="AN231" s="141"/>
      <c r="AO231" s="142" t="str">
        <f t="shared" si="164"/>
        <v/>
      </c>
      <c r="AP231" s="143"/>
      <c r="AQ231" s="144" t="str">
        <f t="shared" si="165"/>
        <v/>
      </c>
      <c r="AR231" s="145"/>
      <c r="AS231" s="146"/>
      <c r="AT231" s="144" t="e">
        <f t="shared" si="157"/>
        <v>#VALUE!</v>
      </c>
      <c r="AU231" s="145"/>
      <c r="AV231" s="146"/>
      <c r="AW231" s="136" t="e">
        <f t="shared" si="179"/>
        <v>#VALUE!</v>
      </c>
      <c r="AX231" s="136"/>
      <c r="AY231" s="147" t="str">
        <f t="shared" si="166"/>
        <v/>
      </c>
      <c r="AZ231" s="148"/>
      <c r="BA231" s="138" t="e">
        <f t="shared" si="167"/>
        <v>#VALUE!</v>
      </c>
      <c r="BB231" s="139"/>
      <c r="BC231" s="138" t="e">
        <f t="shared" si="158"/>
        <v>#VALUE!</v>
      </c>
      <c r="BD231" s="139"/>
      <c r="BE231" s="149" t="e">
        <f t="shared" si="168"/>
        <v>#VALUE!</v>
      </c>
      <c r="BF231" s="167"/>
      <c r="BG231" s="167"/>
      <c r="BH231" s="142">
        <f t="shared" si="169"/>
        <v>0</v>
      </c>
      <c r="BI231" s="143"/>
      <c r="BJ231" s="144">
        <f t="shared" si="181"/>
        <v>0</v>
      </c>
      <c r="BK231" s="145"/>
      <c r="BL231" s="146"/>
      <c r="BM231" s="144" t="e">
        <f t="shared" si="159"/>
        <v>#DIV/0!</v>
      </c>
      <c r="BN231" s="145"/>
      <c r="BO231" s="146"/>
      <c r="BP231" s="136" t="e">
        <f t="shared" si="171"/>
        <v>#DIV/0!</v>
      </c>
      <c r="BQ231" s="136"/>
      <c r="BR231" s="147">
        <f t="shared" si="172"/>
        <v>0</v>
      </c>
      <c r="BS231" s="148"/>
      <c r="BT231" s="138" t="e">
        <f t="shared" si="180"/>
        <v>#VALUE!</v>
      </c>
      <c r="BU231" s="139"/>
      <c r="BV231" s="138" t="e">
        <f t="shared" si="160"/>
        <v>#VALUE!</v>
      </c>
      <c r="BW231" s="139"/>
      <c r="BX231" s="149" t="e">
        <f t="shared" si="182"/>
        <v>#VALUE!</v>
      </c>
      <c r="BY231" s="167"/>
      <c r="BZ231" s="167"/>
      <c r="CA231" s="167"/>
      <c r="CB231" s="178">
        <f t="shared" si="174"/>
        <v>0</v>
      </c>
      <c r="CC231" s="178">
        <f t="shared" si="175"/>
        <v>0</v>
      </c>
      <c r="CD231" s="178">
        <f t="shared" si="176"/>
        <v>0</v>
      </c>
      <c r="CE231" s="178">
        <f t="shared" si="177"/>
        <v>0</v>
      </c>
      <c r="CF231" s="159"/>
      <c r="CG231" s="167"/>
      <c r="CH231" s="167"/>
      <c r="CI231" s="167"/>
      <c r="CJ231" s="167"/>
      <c r="CK231" s="167"/>
      <c r="CL231" s="167"/>
      <c r="CM231" s="167"/>
      <c r="CN231" s="167"/>
      <c r="CO231" s="167"/>
      <c r="CP231" s="167"/>
      <c r="CQ231" s="167"/>
      <c r="CR231" s="167"/>
      <c r="CS231" s="167"/>
      <c r="CT231" s="167"/>
      <c r="CU231" s="167"/>
      <c r="CV231" s="167"/>
      <c r="CW231" s="167"/>
    </row>
    <row r="232" spans="1:101" s="168" customFormat="1" ht="18" customHeight="1" x14ac:dyDescent="0.2">
      <c r="A232" s="127" t="str">
        <f t="shared" si="161"/>
        <v/>
      </c>
      <c r="B232" s="128"/>
      <c r="C232" s="129" t="str">
        <f t="shared" si="148"/>
        <v/>
      </c>
      <c r="D232" s="130"/>
      <c r="E232" s="131"/>
      <c r="F232" s="129" t="str">
        <f t="shared" si="149"/>
        <v/>
      </c>
      <c r="G232" s="130"/>
      <c r="H232" s="131"/>
      <c r="I232" s="132" t="e">
        <f t="shared" si="150"/>
        <v>#VALUE!</v>
      </c>
      <c r="J232" s="133"/>
      <c r="K232" s="134" t="str">
        <f t="shared" si="162"/>
        <v/>
      </c>
      <c r="L232" s="135"/>
      <c r="M232" s="134" t="str">
        <f t="shared" si="163"/>
        <v/>
      </c>
      <c r="N232" s="135"/>
      <c r="O232" s="136" t="e">
        <f t="shared" si="151"/>
        <v>#VALUE!</v>
      </c>
      <c r="P232" s="136"/>
      <c r="Q232" s="136" t="e">
        <f t="shared" si="152"/>
        <v>#VALUE!</v>
      </c>
      <c r="R232" s="136"/>
      <c r="S232" s="137" t="e">
        <f t="shared" si="153"/>
        <v>#VALUE!</v>
      </c>
      <c r="T232" s="86"/>
      <c r="U232" s="58"/>
      <c r="V232" s="59"/>
      <c r="W232" s="87"/>
      <c r="X232" s="87"/>
      <c r="Y232" s="87"/>
      <c r="Z232" s="87"/>
      <c r="AA232" s="87"/>
      <c r="AB232" s="87"/>
      <c r="AC232" s="136" t="str">
        <f t="shared" si="178"/>
        <v/>
      </c>
      <c r="AD232" s="136"/>
      <c r="AE232" s="150"/>
      <c r="AF232" s="150"/>
      <c r="AG232" s="150"/>
      <c r="AH232" s="150"/>
      <c r="AI232" s="138" t="e">
        <f t="shared" si="154"/>
        <v>#VALUE!</v>
      </c>
      <c r="AJ232" s="139"/>
      <c r="AK232" s="138" t="e">
        <f t="shared" si="155"/>
        <v>#VALUE!</v>
      </c>
      <c r="AL232" s="139"/>
      <c r="AM232" s="140" t="e">
        <f t="shared" si="156"/>
        <v>#VALUE!</v>
      </c>
      <c r="AN232" s="141"/>
      <c r="AO232" s="142" t="str">
        <f t="shared" si="164"/>
        <v/>
      </c>
      <c r="AP232" s="143"/>
      <c r="AQ232" s="144" t="str">
        <f t="shared" si="165"/>
        <v/>
      </c>
      <c r="AR232" s="145"/>
      <c r="AS232" s="146"/>
      <c r="AT232" s="144" t="e">
        <f t="shared" si="157"/>
        <v>#VALUE!</v>
      </c>
      <c r="AU232" s="145"/>
      <c r="AV232" s="146"/>
      <c r="AW232" s="136" t="e">
        <f t="shared" si="179"/>
        <v>#VALUE!</v>
      </c>
      <c r="AX232" s="136"/>
      <c r="AY232" s="147" t="str">
        <f t="shared" si="166"/>
        <v/>
      </c>
      <c r="AZ232" s="148"/>
      <c r="BA232" s="138" t="e">
        <f t="shared" si="167"/>
        <v>#VALUE!</v>
      </c>
      <c r="BB232" s="139"/>
      <c r="BC232" s="138" t="e">
        <f t="shared" si="158"/>
        <v>#VALUE!</v>
      </c>
      <c r="BD232" s="139"/>
      <c r="BE232" s="149" t="e">
        <f t="shared" si="168"/>
        <v>#VALUE!</v>
      </c>
      <c r="BF232" s="167"/>
      <c r="BG232" s="167"/>
      <c r="BH232" s="142">
        <f t="shared" si="169"/>
        <v>0</v>
      </c>
      <c r="BI232" s="143"/>
      <c r="BJ232" s="144">
        <f t="shared" si="181"/>
        <v>0</v>
      </c>
      <c r="BK232" s="145"/>
      <c r="BL232" s="146"/>
      <c r="BM232" s="144" t="e">
        <f t="shared" si="159"/>
        <v>#DIV/0!</v>
      </c>
      <c r="BN232" s="145"/>
      <c r="BO232" s="146"/>
      <c r="BP232" s="136" t="e">
        <f t="shared" si="171"/>
        <v>#DIV/0!</v>
      </c>
      <c r="BQ232" s="136"/>
      <c r="BR232" s="147">
        <f t="shared" si="172"/>
        <v>0</v>
      </c>
      <c r="BS232" s="148"/>
      <c r="BT232" s="138" t="e">
        <f t="shared" si="180"/>
        <v>#VALUE!</v>
      </c>
      <c r="BU232" s="139"/>
      <c r="BV232" s="138" t="e">
        <f t="shared" si="160"/>
        <v>#VALUE!</v>
      </c>
      <c r="BW232" s="139"/>
      <c r="BX232" s="149" t="e">
        <f t="shared" si="182"/>
        <v>#VALUE!</v>
      </c>
      <c r="BY232" s="167"/>
      <c r="BZ232" s="167"/>
      <c r="CA232" s="167"/>
      <c r="CB232" s="178">
        <f t="shared" si="174"/>
        <v>0</v>
      </c>
      <c r="CC232" s="178">
        <f t="shared" si="175"/>
        <v>0</v>
      </c>
      <c r="CD232" s="178">
        <f t="shared" si="176"/>
        <v>0</v>
      </c>
      <c r="CE232" s="178">
        <f t="shared" si="177"/>
        <v>0</v>
      </c>
      <c r="CF232" s="159"/>
      <c r="CG232" s="167"/>
      <c r="CH232" s="167"/>
      <c r="CI232" s="167"/>
      <c r="CJ232" s="167"/>
      <c r="CK232" s="167"/>
      <c r="CL232" s="167"/>
      <c r="CM232" s="167"/>
      <c r="CN232" s="167"/>
      <c r="CO232" s="167"/>
      <c r="CP232" s="167"/>
      <c r="CQ232" s="167"/>
      <c r="CR232" s="167"/>
      <c r="CS232" s="167"/>
      <c r="CT232" s="167"/>
      <c r="CU232" s="167"/>
      <c r="CV232" s="167"/>
      <c r="CW232" s="167"/>
    </row>
    <row r="233" spans="1:101" s="168" customFormat="1" ht="18" customHeight="1" x14ac:dyDescent="0.2">
      <c r="A233" s="127" t="str">
        <f t="shared" si="161"/>
        <v/>
      </c>
      <c r="B233" s="128"/>
      <c r="C233" s="129" t="str">
        <f t="shared" si="148"/>
        <v/>
      </c>
      <c r="D233" s="130"/>
      <c r="E233" s="131"/>
      <c r="F233" s="129" t="str">
        <f t="shared" si="149"/>
        <v/>
      </c>
      <c r="G233" s="130"/>
      <c r="H233" s="131"/>
      <c r="I233" s="132" t="e">
        <f t="shared" si="150"/>
        <v>#VALUE!</v>
      </c>
      <c r="J233" s="133"/>
      <c r="K233" s="134" t="str">
        <f t="shared" si="162"/>
        <v/>
      </c>
      <c r="L233" s="135"/>
      <c r="M233" s="134" t="str">
        <f t="shared" si="163"/>
        <v/>
      </c>
      <c r="N233" s="135"/>
      <c r="O233" s="136" t="e">
        <f t="shared" si="151"/>
        <v>#VALUE!</v>
      </c>
      <c r="P233" s="136"/>
      <c r="Q233" s="136" t="e">
        <f t="shared" si="152"/>
        <v>#VALUE!</v>
      </c>
      <c r="R233" s="136"/>
      <c r="S233" s="137" t="e">
        <f t="shared" si="153"/>
        <v>#VALUE!</v>
      </c>
      <c r="T233" s="86"/>
      <c r="U233" s="58"/>
      <c r="V233" s="59"/>
      <c r="W233" s="87"/>
      <c r="X233" s="87"/>
      <c r="Y233" s="87"/>
      <c r="Z233" s="87"/>
      <c r="AA233" s="87"/>
      <c r="AB233" s="87"/>
      <c r="AC233" s="136" t="str">
        <f t="shared" si="178"/>
        <v/>
      </c>
      <c r="AD233" s="136"/>
      <c r="AE233" s="150"/>
      <c r="AF233" s="150"/>
      <c r="AG233" s="150"/>
      <c r="AH233" s="150"/>
      <c r="AI233" s="138" t="e">
        <f t="shared" si="154"/>
        <v>#VALUE!</v>
      </c>
      <c r="AJ233" s="139"/>
      <c r="AK233" s="138" t="e">
        <f t="shared" si="155"/>
        <v>#VALUE!</v>
      </c>
      <c r="AL233" s="139"/>
      <c r="AM233" s="140" t="e">
        <f t="shared" si="156"/>
        <v>#VALUE!</v>
      </c>
      <c r="AN233" s="141"/>
      <c r="AO233" s="142" t="str">
        <f t="shared" si="164"/>
        <v/>
      </c>
      <c r="AP233" s="143"/>
      <c r="AQ233" s="144" t="str">
        <f t="shared" si="165"/>
        <v/>
      </c>
      <c r="AR233" s="145"/>
      <c r="AS233" s="146"/>
      <c r="AT233" s="144" t="e">
        <f t="shared" si="157"/>
        <v>#VALUE!</v>
      </c>
      <c r="AU233" s="145"/>
      <c r="AV233" s="146"/>
      <c r="AW233" s="136" t="e">
        <f t="shared" si="179"/>
        <v>#VALUE!</v>
      </c>
      <c r="AX233" s="136"/>
      <c r="AY233" s="147" t="str">
        <f t="shared" si="166"/>
        <v/>
      </c>
      <c r="AZ233" s="148"/>
      <c r="BA233" s="138" t="e">
        <f t="shared" si="167"/>
        <v>#VALUE!</v>
      </c>
      <c r="BB233" s="139"/>
      <c r="BC233" s="138" t="e">
        <f t="shared" si="158"/>
        <v>#VALUE!</v>
      </c>
      <c r="BD233" s="139"/>
      <c r="BE233" s="149" t="e">
        <f t="shared" si="168"/>
        <v>#VALUE!</v>
      </c>
      <c r="BF233" s="167"/>
      <c r="BG233" s="167"/>
      <c r="BH233" s="142">
        <f t="shared" si="169"/>
        <v>0</v>
      </c>
      <c r="BI233" s="143"/>
      <c r="BJ233" s="144">
        <f t="shared" si="181"/>
        <v>0</v>
      </c>
      <c r="BK233" s="145"/>
      <c r="BL233" s="146"/>
      <c r="BM233" s="144" t="e">
        <f t="shared" si="159"/>
        <v>#DIV/0!</v>
      </c>
      <c r="BN233" s="145"/>
      <c r="BO233" s="146"/>
      <c r="BP233" s="136" t="e">
        <f t="shared" si="171"/>
        <v>#DIV/0!</v>
      </c>
      <c r="BQ233" s="136"/>
      <c r="BR233" s="147">
        <f t="shared" si="172"/>
        <v>0</v>
      </c>
      <c r="BS233" s="148"/>
      <c r="BT233" s="138" t="e">
        <f t="shared" si="180"/>
        <v>#VALUE!</v>
      </c>
      <c r="BU233" s="139"/>
      <c r="BV233" s="138" t="e">
        <f t="shared" si="160"/>
        <v>#VALUE!</v>
      </c>
      <c r="BW233" s="139"/>
      <c r="BX233" s="149" t="e">
        <f t="shared" si="182"/>
        <v>#VALUE!</v>
      </c>
      <c r="BY233" s="167"/>
      <c r="BZ233" s="167"/>
      <c r="CA233" s="167"/>
      <c r="CB233" s="178">
        <f t="shared" si="174"/>
        <v>0</v>
      </c>
      <c r="CC233" s="178">
        <f t="shared" si="175"/>
        <v>0</v>
      </c>
      <c r="CD233" s="178">
        <f t="shared" si="176"/>
        <v>0</v>
      </c>
      <c r="CE233" s="178">
        <f t="shared" si="177"/>
        <v>0</v>
      </c>
      <c r="CF233" s="159"/>
      <c r="CG233" s="167"/>
      <c r="CH233" s="167"/>
      <c r="CI233" s="167"/>
      <c r="CJ233" s="167"/>
      <c r="CK233" s="167"/>
      <c r="CL233" s="167"/>
      <c r="CM233" s="167"/>
      <c r="CN233" s="167"/>
      <c r="CO233" s="167"/>
      <c r="CP233" s="167"/>
      <c r="CQ233" s="167"/>
      <c r="CR233" s="167"/>
      <c r="CS233" s="167"/>
      <c r="CT233" s="167"/>
      <c r="CU233" s="167"/>
      <c r="CV233" s="167"/>
      <c r="CW233" s="167"/>
    </row>
    <row r="234" spans="1:101" s="168" customFormat="1" ht="18" customHeight="1" x14ac:dyDescent="0.2">
      <c r="A234" s="127" t="str">
        <f t="shared" si="161"/>
        <v/>
      </c>
      <c r="B234" s="128"/>
      <c r="C234" s="129" t="str">
        <f t="shared" si="148"/>
        <v/>
      </c>
      <c r="D234" s="130"/>
      <c r="E234" s="131"/>
      <c r="F234" s="129" t="str">
        <f t="shared" si="149"/>
        <v/>
      </c>
      <c r="G234" s="130"/>
      <c r="H234" s="131"/>
      <c r="I234" s="132" t="e">
        <f t="shared" si="150"/>
        <v>#VALUE!</v>
      </c>
      <c r="J234" s="133"/>
      <c r="K234" s="134" t="str">
        <f t="shared" si="162"/>
        <v/>
      </c>
      <c r="L234" s="135"/>
      <c r="M234" s="134" t="str">
        <f t="shared" si="163"/>
        <v/>
      </c>
      <c r="N234" s="135"/>
      <c r="O234" s="136" t="e">
        <f t="shared" si="151"/>
        <v>#VALUE!</v>
      </c>
      <c r="P234" s="136"/>
      <c r="Q234" s="136" t="e">
        <f t="shared" si="152"/>
        <v>#VALUE!</v>
      </c>
      <c r="R234" s="136"/>
      <c r="S234" s="137" t="e">
        <f t="shared" si="153"/>
        <v>#VALUE!</v>
      </c>
      <c r="T234" s="86"/>
      <c r="U234" s="58"/>
      <c r="V234" s="59"/>
      <c r="W234" s="87"/>
      <c r="X234" s="87"/>
      <c r="Y234" s="87"/>
      <c r="Z234" s="87"/>
      <c r="AA234" s="87"/>
      <c r="AB234" s="87"/>
      <c r="AC234" s="136" t="str">
        <f t="shared" si="178"/>
        <v/>
      </c>
      <c r="AD234" s="136"/>
      <c r="AE234" s="150"/>
      <c r="AF234" s="150"/>
      <c r="AG234" s="150"/>
      <c r="AH234" s="150"/>
      <c r="AI234" s="138" t="e">
        <f t="shared" si="154"/>
        <v>#VALUE!</v>
      </c>
      <c r="AJ234" s="139"/>
      <c r="AK234" s="138" t="e">
        <f t="shared" si="155"/>
        <v>#VALUE!</v>
      </c>
      <c r="AL234" s="139"/>
      <c r="AM234" s="140" t="e">
        <f t="shared" si="156"/>
        <v>#VALUE!</v>
      </c>
      <c r="AN234" s="141"/>
      <c r="AO234" s="142" t="str">
        <f t="shared" si="164"/>
        <v/>
      </c>
      <c r="AP234" s="143"/>
      <c r="AQ234" s="144" t="str">
        <f t="shared" si="165"/>
        <v/>
      </c>
      <c r="AR234" s="145"/>
      <c r="AS234" s="146"/>
      <c r="AT234" s="144" t="e">
        <f t="shared" si="157"/>
        <v>#VALUE!</v>
      </c>
      <c r="AU234" s="145"/>
      <c r="AV234" s="146"/>
      <c r="AW234" s="136" t="e">
        <f t="shared" si="179"/>
        <v>#VALUE!</v>
      </c>
      <c r="AX234" s="136"/>
      <c r="AY234" s="147" t="str">
        <f t="shared" si="166"/>
        <v/>
      </c>
      <c r="AZ234" s="148"/>
      <c r="BA234" s="138" t="e">
        <f t="shared" si="167"/>
        <v>#VALUE!</v>
      </c>
      <c r="BB234" s="139"/>
      <c r="BC234" s="138" t="e">
        <f t="shared" si="158"/>
        <v>#VALUE!</v>
      </c>
      <c r="BD234" s="139"/>
      <c r="BE234" s="149" t="e">
        <f t="shared" si="168"/>
        <v>#VALUE!</v>
      </c>
      <c r="BF234" s="167"/>
      <c r="BG234" s="167"/>
      <c r="BH234" s="142">
        <f t="shared" si="169"/>
        <v>0</v>
      </c>
      <c r="BI234" s="143"/>
      <c r="BJ234" s="144">
        <f t="shared" si="181"/>
        <v>0</v>
      </c>
      <c r="BK234" s="145"/>
      <c r="BL234" s="146"/>
      <c r="BM234" s="144" t="e">
        <f t="shared" si="159"/>
        <v>#DIV/0!</v>
      </c>
      <c r="BN234" s="145"/>
      <c r="BO234" s="146"/>
      <c r="BP234" s="136" t="e">
        <f t="shared" si="171"/>
        <v>#DIV/0!</v>
      </c>
      <c r="BQ234" s="136"/>
      <c r="BR234" s="147">
        <f t="shared" si="172"/>
        <v>0</v>
      </c>
      <c r="BS234" s="148"/>
      <c r="BT234" s="138" t="e">
        <f t="shared" si="180"/>
        <v>#VALUE!</v>
      </c>
      <c r="BU234" s="139"/>
      <c r="BV234" s="138" t="e">
        <f t="shared" si="160"/>
        <v>#VALUE!</v>
      </c>
      <c r="BW234" s="139"/>
      <c r="BX234" s="149" t="e">
        <f t="shared" si="182"/>
        <v>#VALUE!</v>
      </c>
      <c r="BY234" s="167"/>
      <c r="BZ234" s="167"/>
      <c r="CA234" s="167"/>
      <c r="CB234" s="178">
        <f t="shared" si="174"/>
        <v>0</v>
      </c>
      <c r="CC234" s="178">
        <f t="shared" si="175"/>
        <v>0</v>
      </c>
      <c r="CD234" s="178">
        <f t="shared" si="176"/>
        <v>0</v>
      </c>
      <c r="CE234" s="178">
        <f t="shared" si="177"/>
        <v>0</v>
      </c>
      <c r="CF234" s="159"/>
      <c r="CG234" s="167"/>
      <c r="CH234" s="167"/>
      <c r="CI234" s="167"/>
      <c r="CJ234" s="167"/>
      <c r="CK234" s="167"/>
      <c r="CL234" s="167"/>
      <c r="CM234" s="167"/>
      <c r="CN234" s="167"/>
      <c r="CO234" s="167"/>
      <c r="CP234" s="167"/>
      <c r="CQ234" s="167"/>
      <c r="CR234" s="167"/>
      <c r="CS234" s="167"/>
      <c r="CT234" s="167"/>
      <c r="CU234" s="167"/>
      <c r="CV234" s="167"/>
      <c r="CW234" s="167"/>
    </row>
    <row r="235" spans="1:101" s="168" customFormat="1" ht="18" customHeight="1" x14ac:dyDescent="0.2">
      <c r="A235" s="127" t="str">
        <f t="shared" si="161"/>
        <v/>
      </c>
      <c r="B235" s="128"/>
      <c r="C235" s="129" t="str">
        <f t="shared" si="148"/>
        <v/>
      </c>
      <c r="D235" s="130"/>
      <c r="E235" s="131"/>
      <c r="F235" s="129" t="str">
        <f t="shared" si="149"/>
        <v/>
      </c>
      <c r="G235" s="130"/>
      <c r="H235" s="131"/>
      <c r="I235" s="132" t="e">
        <f t="shared" si="150"/>
        <v>#VALUE!</v>
      </c>
      <c r="J235" s="133"/>
      <c r="K235" s="134" t="str">
        <f t="shared" si="162"/>
        <v/>
      </c>
      <c r="L235" s="135"/>
      <c r="M235" s="134" t="str">
        <f t="shared" si="163"/>
        <v/>
      </c>
      <c r="N235" s="135"/>
      <c r="O235" s="136" t="e">
        <f t="shared" si="151"/>
        <v>#VALUE!</v>
      </c>
      <c r="P235" s="136"/>
      <c r="Q235" s="136" t="e">
        <f t="shared" si="152"/>
        <v>#VALUE!</v>
      </c>
      <c r="R235" s="136"/>
      <c r="S235" s="137" t="e">
        <f t="shared" si="153"/>
        <v>#VALUE!</v>
      </c>
      <c r="T235" s="86"/>
      <c r="U235" s="58"/>
      <c r="V235" s="59"/>
      <c r="W235" s="87"/>
      <c r="X235" s="87"/>
      <c r="Y235" s="87"/>
      <c r="Z235" s="87"/>
      <c r="AA235" s="87"/>
      <c r="AB235" s="87"/>
      <c r="AC235" s="136" t="str">
        <f t="shared" si="178"/>
        <v/>
      </c>
      <c r="AD235" s="136"/>
      <c r="AE235" s="150"/>
      <c r="AF235" s="150"/>
      <c r="AG235" s="150"/>
      <c r="AH235" s="150"/>
      <c r="AI235" s="138" t="e">
        <f t="shared" si="154"/>
        <v>#VALUE!</v>
      </c>
      <c r="AJ235" s="139"/>
      <c r="AK235" s="138" t="e">
        <f t="shared" si="155"/>
        <v>#VALUE!</v>
      </c>
      <c r="AL235" s="139"/>
      <c r="AM235" s="140" t="e">
        <f t="shared" si="156"/>
        <v>#VALUE!</v>
      </c>
      <c r="AN235" s="141"/>
      <c r="AO235" s="142" t="str">
        <f t="shared" si="164"/>
        <v/>
      </c>
      <c r="AP235" s="143"/>
      <c r="AQ235" s="144" t="str">
        <f t="shared" si="165"/>
        <v/>
      </c>
      <c r="AR235" s="145"/>
      <c r="AS235" s="146"/>
      <c r="AT235" s="144" t="e">
        <f t="shared" si="157"/>
        <v>#VALUE!</v>
      </c>
      <c r="AU235" s="145"/>
      <c r="AV235" s="146"/>
      <c r="AW235" s="136" t="e">
        <f t="shared" si="179"/>
        <v>#VALUE!</v>
      </c>
      <c r="AX235" s="136"/>
      <c r="AY235" s="147" t="str">
        <f t="shared" si="166"/>
        <v/>
      </c>
      <c r="AZ235" s="148"/>
      <c r="BA235" s="138" t="e">
        <f t="shared" si="167"/>
        <v>#VALUE!</v>
      </c>
      <c r="BB235" s="139"/>
      <c r="BC235" s="138" t="e">
        <f t="shared" si="158"/>
        <v>#VALUE!</v>
      </c>
      <c r="BD235" s="139"/>
      <c r="BE235" s="149" t="e">
        <f t="shared" si="168"/>
        <v>#VALUE!</v>
      </c>
      <c r="BF235" s="167"/>
      <c r="BG235" s="167"/>
      <c r="BH235" s="142">
        <f t="shared" si="169"/>
        <v>0</v>
      </c>
      <c r="BI235" s="143"/>
      <c r="BJ235" s="144">
        <f t="shared" si="181"/>
        <v>0</v>
      </c>
      <c r="BK235" s="145"/>
      <c r="BL235" s="146"/>
      <c r="BM235" s="144" t="e">
        <f t="shared" si="159"/>
        <v>#DIV/0!</v>
      </c>
      <c r="BN235" s="145"/>
      <c r="BO235" s="146"/>
      <c r="BP235" s="136" t="e">
        <f t="shared" si="171"/>
        <v>#DIV/0!</v>
      </c>
      <c r="BQ235" s="136"/>
      <c r="BR235" s="147">
        <f t="shared" si="172"/>
        <v>0</v>
      </c>
      <c r="BS235" s="148"/>
      <c r="BT235" s="138" t="e">
        <f t="shared" si="180"/>
        <v>#VALUE!</v>
      </c>
      <c r="BU235" s="139"/>
      <c r="BV235" s="138" t="e">
        <f t="shared" si="160"/>
        <v>#VALUE!</v>
      </c>
      <c r="BW235" s="139"/>
      <c r="BX235" s="149" t="e">
        <f t="shared" si="182"/>
        <v>#VALUE!</v>
      </c>
      <c r="BY235" s="167"/>
      <c r="BZ235" s="167"/>
      <c r="CA235" s="167"/>
      <c r="CB235" s="178">
        <f t="shared" si="174"/>
        <v>0</v>
      </c>
      <c r="CC235" s="178">
        <f t="shared" si="175"/>
        <v>0</v>
      </c>
      <c r="CD235" s="178">
        <f t="shared" si="176"/>
        <v>0</v>
      </c>
      <c r="CE235" s="178">
        <f t="shared" si="177"/>
        <v>0</v>
      </c>
      <c r="CF235" s="159"/>
      <c r="CG235" s="167"/>
      <c r="CH235" s="167"/>
      <c r="CI235" s="167"/>
      <c r="CJ235" s="167"/>
      <c r="CK235" s="167"/>
      <c r="CL235" s="167"/>
      <c r="CM235" s="167"/>
      <c r="CN235" s="167"/>
      <c r="CO235" s="167"/>
      <c r="CP235" s="167"/>
      <c r="CQ235" s="167"/>
      <c r="CR235" s="167"/>
      <c r="CS235" s="167"/>
      <c r="CT235" s="167"/>
      <c r="CU235" s="167"/>
      <c r="CV235" s="167"/>
      <c r="CW235" s="167"/>
    </row>
    <row r="236" spans="1:101" s="168" customFormat="1" ht="18" customHeight="1" x14ac:dyDescent="0.2">
      <c r="A236" s="127" t="str">
        <f t="shared" si="161"/>
        <v/>
      </c>
      <c r="B236" s="128"/>
      <c r="C236" s="129" t="str">
        <f t="shared" si="148"/>
        <v/>
      </c>
      <c r="D236" s="130"/>
      <c r="E236" s="131"/>
      <c r="F236" s="129" t="str">
        <f t="shared" si="149"/>
        <v/>
      </c>
      <c r="G236" s="130"/>
      <c r="H236" s="131"/>
      <c r="I236" s="132" t="e">
        <f t="shared" si="150"/>
        <v>#VALUE!</v>
      </c>
      <c r="J236" s="133"/>
      <c r="K236" s="134" t="str">
        <f t="shared" si="162"/>
        <v/>
      </c>
      <c r="L236" s="135"/>
      <c r="M236" s="134" t="str">
        <f t="shared" si="163"/>
        <v/>
      </c>
      <c r="N236" s="135"/>
      <c r="O236" s="136" t="e">
        <f t="shared" si="151"/>
        <v>#VALUE!</v>
      </c>
      <c r="P236" s="136"/>
      <c r="Q236" s="136" t="e">
        <f t="shared" si="152"/>
        <v>#VALUE!</v>
      </c>
      <c r="R236" s="136"/>
      <c r="S236" s="137" t="e">
        <f t="shared" si="153"/>
        <v>#VALUE!</v>
      </c>
      <c r="T236" s="86"/>
      <c r="U236" s="58"/>
      <c r="V236" s="59"/>
      <c r="W236" s="87"/>
      <c r="X236" s="87"/>
      <c r="Y236" s="87"/>
      <c r="Z236" s="87"/>
      <c r="AA236" s="87"/>
      <c r="AB236" s="87"/>
      <c r="AC236" s="136" t="str">
        <f t="shared" si="178"/>
        <v/>
      </c>
      <c r="AD236" s="136"/>
      <c r="AE236" s="150"/>
      <c r="AF236" s="150"/>
      <c r="AG236" s="150"/>
      <c r="AH236" s="150"/>
      <c r="AI236" s="138" t="e">
        <f t="shared" si="154"/>
        <v>#VALUE!</v>
      </c>
      <c r="AJ236" s="139"/>
      <c r="AK236" s="138" t="e">
        <f t="shared" si="155"/>
        <v>#VALUE!</v>
      </c>
      <c r="AL236" s="139"/>
      <c r="AM236" s="140" t="e">
        <f t="shared" si="156"/>
        <v>#VALUE!</v>
      </c>
      <c r="AN236" s="141"/>
      <c r="AO236" s="142" t="str">
        <f t="shared" si="164"/>
        <v/>
      </c>
      <c r="AP236" s="143"/>
      <c r="AQ236" s="144" t="str">
        <f t="shared" si="165"/>
        <v/>
      </c>
      <c r="AR236" s="145"/>
      <c r="AS236" s="146"/>
      <c r="AT236" s="144" t="e">
        <f t="shared" si="157"/>
        <v>#VALUE!</v>
      </c>
      <c r="AU236" s="145"/>
      <c r="AV236" s="146"/>
      <c r="AW236" s="136" t="e">
        <f t="shared" si="179"/>
        <v>#VALUE!</v>
      </c>
      <c r="AX236" s="136"/>
      <c r="AY236" s="147" t="str">
        <f t="shared" si="166"/>
        <v/>
      </c>
      <c r="AZ236" s="148"/>
      <c r="BA236" s="138" t="e">
        <f t="shared" si="167"/>
        <v>#VALUE!</v>
      </c>
      <c r="BB236" s="139"/>
      <c r="BC236" s="138" t="e">
        <f t="shared" si="158"/>
        <v>#VALUE!</v>
      </c>
      <c r="BD236" s="139"/>
      <c r="BE236" s="149" t="e">
        <f t="shared" si="168"/>
        <v>#VALUE!</v>
      </c>
      <c r="BF236" s="167"/>
      <c r="BG236" s="167"/>
      <c r="BH236" s="142">
        <f t="shared" si="169"/>
        <v>0</v>
      </c>
      <c r="BI236" s="143"/>
      <c r="BJ236" s="144">
        <f t="shared" si="181"/>
        <v>0</v>
      </c>
      <c r="BK236" s="145"/>
      <c r="BL236" s="146"/>
      <c r="BM236" s="144" t="e">
        <f t="shared" si="159"/>
        <v>#DIV/0!</v>
      </c>
      <c r="BN236" s="145"/>
      <c r="BO236" s="146"/>
      <c r="BP236" s="136" t="e">
        <f t="shared" si="171"/>
        <v>#DIV/0!</v>
      </c>
      <c r="BQ236" s="136"/>
      <c r="BR236" s="147">
        <f t="shared" si="172"/>
        <v>0</v>
      </c>
      <c r="BS236" s="148"/>
      <c r="BT236" s="138" t="e">
        <f t="shared" si="180"/>
        <v>#VALUE!</v>
      </c>
      <c r="BU236" s="139"/>
      <c r="BV236" s="138" t="e">
        <f t="shared" si="160"/>
        <v>#VALUE!</v>
      </c>
      <c r="BW236" s="139"/>
      <c r="BX236" s="149" t="e">
        <f t="shared" si="182"/>
        <v>#VALUE!</v>
      </c>
      <c r="BY236" s="167"/>
      <c r="BZ236" s="167"/>
      <c r="CA236" s="167"/>
      <c r="CB236" s="178">
        <f t="shared" si="174"/>
        <v>0</v>
      </c>
      <c r="CC236" s="178">
        <f t="shared" si="175"/>
        <v>0</v>
      </c>
      <c r="CD236" s="178">
        <f t="shared" si="176"/>
        <v>0</v>
      </c>
      <c r="CE236" s="178">
        <f t="shared" si="177"/>
        <v>0</v>
      </c>
      <c r="CF236" s="159"/>
      <c r="CG236" s="167"/>
      <c r="CH236" s="167"/>
      <c r="CI236" s="167"/>
      <c r="CJ236" s="167"/>
      <c r="CK236" s="167"/>
      <c r="CL236" s="167"/>
      <c r="CM236" s="167"/>
      <c r="CN236" s="167"/>
      <c r="CO236" s="167"/>
      <c r="CP236" s="167"/>
      <c r="CQ236" s="167"/>
      <c r="CR236" s="167"/>
      <c r="CS236" s="167"/>
      <c r="CT236" s="167"/>
      <c r="CU236" s="167"/>
      <c r="CV236" s="167"/>
      <c r="CW236" s="167"/>
    </row>
    <row r="237" spans="1:101" s="168" customFormat="1" ht="18" customHeight="1" x14ac:dyDescent="0.2">
      <c r="A237" s="127" t="str">
        <f t="shared" si="161"/>
        <v/>
      </c>
      <c r="B237" s="128"/>
      <c r="C237" s="129" t="str">
        <f t="shared" si="148"/>
        <v/>
      </c>
      <c r="D237" s="130"/>
      <c r="E237" s="131"/>
      <c r="F237" s="129" t="str">
        <f t="shared" si="149"/>
        <v/>
      </c>
      <c r="G237" s="130"/>
      <c r="H237" s="131"/>
      <c r="I237" s="132" t="e">
        <f t="shared" si="150"/>
        <v>#VALUE!</v>
      </c>
      <c r="J237" s="133"/>
      <c r="K237" s="134" t="str">
        <f t="shared" si="162"/>
        <v/>
      </c>
      <c r="L237" s="135"/>
      <c r="M237" s="134" t="str">
        <f t="shared" si="163"/>
        <v/>
      </c>
      <c r="N237" s="135"/>
      <c r="O237" s="136" t="e">
        <f t="shared" si="151"/>
        <v>#VALUE!</v>
      </c>
      <c r="P237" s="136"/>
      <c r="Q237" s="136" t="e">
        <f t="shared" si="152"/>
        <v>#VALUE!</v>
      </c>
      <c r="R237" s="136"/>
      <c r="S237" s="137" t="e">
        <f t="shared" si="153"/>
        <v>#VALUE!</v>
      </c>
      <c r="T237" s="86"/>
      <c r="U237" s="58"/>
      <c r="V237" s="59"/>
      <c r="W237" s="87"/>
      <c r="X237" s="87"/>
      <c r="Y237" s="87"/>
      <c r="Z237" s="87"/>
      <c r="AA237" s="87"/>
      <c r="AB237" s="87"/>
      <c r="AC237" s="136" t="str">
        <f t="shared" si="178"/>
        <v/>
      </c>
      <c r="AD237" s="136"/>
      <c r="AE237" s="150"/>
      <c r="AF237" s="150"/>
      <c r="AG237" s="150"/>
      <c r="AH237" s="150"/>
      <c r="AI237" s="138" t="e">
        <f t="shared" si="154"/>
        <v>#VALUE!</v>
      </c>
      <c r="AJ237" s="139"/>
      <c r="AK237" s="138" t="e">
        <f t="shared" si="155"/>
        <v>#VALUE!</v>
      </c>
      <c r="AL237" s="139"/>
      <c r="AM237" s="140" t="e">
        <f t="shared" si="156"/>
        <v>#VALUE!</v>
      </c>
      <c r="AN237" s="141"/>
      <c r="AO237" s="142" t="str">
        <f t="shared" si="164"/>
        <v/>
      </c>
      <c r="AP237" s="143"/>
      <c r="AQ237" s="144" t="str">
        <f t="shared" si="165"/>
        <v/>
      </c>
      <c r="AR237" s="145"/>
      <c r="AS237" s="146"/>
      <c r="AT237" s="144" t="e">
        <f t="shared" si="157"/>
        <v>#VALUE!</v>
      </c>
      <c r="AU237" s="145"/>
      <c r="AV237" s="146"/>
      <c r="AW237" s="136" t="e">
        <f t="shared" si="179"/>
        <v>#VALUE!</v>
      </c>
      <c r="AX237" s="136"/>
      <c r="AY237" s="147" t="str">
        <f t="shared" si="166"/>
        <v/>
      </c>
      <c r="AZ237" s="148"/>
      <c r="BA237" s="138" t="e">
        <f t="shared" si="167"/>
        <v>#VALUE!</v>
      </c>
      <c r="BB237" s="139"/>
      <c r="BC237" s="138" t="e">
        <f t="shared" si="158"/>
        <v>#VALUE!</v>
      </c>
      <c r="BD237" s="139"/>
      <c r="BE237" s="149" t="e">
        <f t="shared" si="168"/>
        <v>#VALUE!</v>
      </c>
      <c r="BF237" s="167"/>
      <c r="BG237" s="167"/>
      <c r="BH237" s="142">
        <f t="shared" si="169"/>
        <v>0</v>
      </c>
      <c r="BI237" s="143"/>
      <c r="BJ237" s="144">
        <f t="shared" si="181"/>
        <v>0</v>
      </c>
      <c r="BK237" s="145"/>
      <c r="BL237" s="146"/>
      <c r="BM237" s="144" t="e">
        <f t="shared" si="159"/>
        <v>#DIV/0!</v>
      </c>
      <c r="BN237" s="145"/>
      <c r="BO237" s="146"/>
      <c r="BP237" s="136" t="e">
        <f t="shared" si="171"/>
        <v>#DIV/0!</v>
      </c>
      <c r="BQ237" s="136"/>
      <c r="BR237" s="147">
        <f t="shared" si="172"/>
        <v>0</v>
      </c>
      <c r="BS237" s="148"/>
      <c r="BT237" s="138" t="e">
        <f t="shared" si="180"/>
        <v>#VALUE!</v>
      </c>
      <c r="BU237" s="139"/>
      <c r="BV237" s="138" t="e">
        <f t="shared" si="160"/>
        <v>#VALUE!</v>
      </c>
      <c r="BW237" s="139"/>
      <c r="BX237" s="149" t="e">
        <f t="shared" si="182"/>
        <v>#VALUE!</v>
      </c>
      <c r="BY237" s="167"/>
      <c r="BZ237" s="167"/>
      <c r="CA237" s="167"/>
      <c r="CB237" s="178">
        <f t="shared" si="174"/>
        <v>0</v>
      </c>
      <c r="CC237" s="178">
        <f t="shared" si="175"/>
        <v>0</v>
      </c>
      <c r="CD237" s="178">
        <f t="shared" si="176"/>
        <v>0</v>
      </c>
      <c r="CE237" s="178">
        <f t="shared" si="177"/>
        <v>0</v>
      </c>
      <c r="CF237" s="159"/>
      <c r="CG237" s="167"/>
      <c r="CH237" s="167"/>
      <c r="CI237" s="167"/>
      <c r="CJ237" s="167"/>
      <c r="CK237" s="167"/>
      <c r="CL237" s="167"/>
      <c r="CM237" s="167"/>
      <c r="CN237" s="167"/>
      <c r="CO237" s="167"/>
      <c r="CP237" s="167"/>
      <c r="CQ237" s="167"/>
      <c r="CR237" s="167"/>
      <c r="CS237" s="167"/>
      <c r="CT237" s="167"/>
      <c r="CU237" s="167"/>
      <c r="CV237" s="167"/>
      <c r="CW237" s="167"/>
    </row>
    <row r="238" spans="1:101" s="168" customFormat="1" ht="18.75" customHeight="1" x14ac:dyDescent="0.2">
      <c r="A238" s="127" t="str">
        <f t="shared" si="161"/>
        <v/>
      </c>
      <c r="B238" s="128"/>
      <c r="C238" s="129" t="str">
        <f t="shared" si="148"/>
        <v/>
      </c>
      <c r="D238" s="130"/>
      <c r="E238" s="131"/>
      <c r="F238" s="129" t="str">
        <f t="shared" si="149"/>
        <v/>
      </c>
      <c r="G238" s="130"/>
      <c r="H238" s="131"/>
      <c r="I238" s="132" t="e">
        <f t="shared" si="150"/>
        <v>#VALUE!</v>
      </c>
      <c r="J238" s="133"/>
      <c r="K238" s="134" t="str">
        <f t="shared" si="162"/>
        <v/>
      </c>
      <c r="L238" s="135"/>
      <c r="M238" s="134" t="str">
        <f t="shared" si="163"/>
        <v/>
      </c>
      <c r="N238" s="135"/>
      <c r="O238" s="136" t="e">
        <f t="shared" si="151"/>
        <v>#VALUE!</v>
      </c>
      <c r="P238" s="136"/>
      <c r="Q238" s="136" t="e">
        <f t="shared" si="152"/>
        <v>#VALUE!</v>
      </c>
      <c r="R238" s="136"/>
      <c r="S238" s="137" t="e">
        <f t="shared" si="153"/>
        <v>#VALUE!</v>
      </c>
      <c r="T238" s="86"/>
      <c r="U238" s="58"/>
      <c r="V238" s="59"/>
      <c r="W238" s="87"/>
      <c r="X238" s="87"/>
      <c r="Y238" s="87"/>
      <c r="Z238" s="87"/>
      <c r="AA238" s="87"/>
      <c r="AB238" s="87"/>
      <c r="AC238" s="136" t="str">
        <f t="shared" si="178"/>
        <v/>
      </c>
      <c r="AD238" s="136"/>
      <c r="AE238" s="150"/>
      <c r="AF238" s="150"/>
      <c r="AG238" s="150"/>
      <c r="AH238" s="150"/>
      <c r="AI238" s="138" t="e">
        <f t="shared" si="154"/>
        <v>#VALUE!</v>
      </c>
      <c r="AJ238" s="139"/>
      <c r="AK238" s="138" t="e">
        <f t="shared" si="155"/>
        <v>#VALUE!</v>
      </c>
      <c r="AL238" s="139"/>
      <c r="AM238" s="140" t="e">
        <f t="shared" si="156"/>
        <v>#VALUE!</v>
      </c>
      <c r="AN238" s="141"/>
      <c r="AO238" s="142" t="str">
        <f t="shared" si="164"/>
        <v/>
      </c>
      <c r="AP238" s="143"/>
      <c r="AQ238" s="144" t="str">
        <f t="shared" si="165"/>
        <v/>
      </c>
      <c r="AR238" s="145"/>
      <c r="AS238" s="146"/>
      <c r="AT238" s="144" t="e">
        <f t="shared" si="157"/>
        <v>#VALUE!</v>
      </c>
      <c r="AU238" s="145"/>
      <c r="AV238" s="146"/>
      <c r="AW238" s="136" t="e">
        <f t="shared" si="179"/>
        <v>#VALUE!</v>
      </c>
      <c r="AX238" s="136"/>
      <c r="AY238" s="147" t="str">
        <f t="shared" si="166"/>
        <v/>
      </c>
      <c r="AZ238" s="148"/>
      <c r="BA238" s="138" t="e">
        <f t="shared" si="167"/>
        <v>#VALUE!</v>
      </c>
      <c r="BB238" s="139"/>
      <c r="BC238" s="138" t="e">
        <f t="shared" si="158"/>
        <v>#VALUE!</v>
      </c>
      <c r="BD238" s="139"/>
      <c r="BE238" s="149" t="e">
        <f t="shared" si="168"/>
        <v>#VALUE!</v>
      </c>
      <c r="BF238" s="167"/>
      <c r="BG238" s="167"/>
      <c r="BH238" s="142">
        <f t="shared" si="169"/>
        <v>0</v>
      </c>
      <c r="BI238" s="143"/>
      <c r="BJ238" s="144">
        <f t="shared" si="181"/>
        <v>0</v>
      </c>
      <c r="BK238" s="145"/>
      <c r="BL238" s="146"/>
      <c r="BM238" s="144" t="e">
        <f t="shared" si="159"/>
        <v>#DIV/0!</v>
      </c>
      <c r="BN238" s="145"/>
      <c r="BO238" s="146"/>
      <c r="BP238" s="136" t="e">
        <f t="shared" si="171"/>
        <v>#DIV/0!</v>
      </c>
      <c r="BQ238" s="136"/>
      <c r="BR238" s="147">
        <f t="shared" si="172"/>
        <v>0</v>
      </c>
      <c r="BS238" s="148"/>
      <c r="BT238" s="138" t="e">
        <f t="shared" si="180"/>
        <v>#VALUE!</v>
      </c>
      <c r="BU238" s="139"/>
      <c r="BV238" s="138" t="e">
        <f t="shared" si="160"/>
        <v>#VALUE!</v>
      </c>
      <c r="BW238" s="139"/>
      <c r="BX238" s="149" t="e">
        <f t="shared" si="182"/>
        <v>#VALUE!</v>
      </c>
      <c r="BY238" s="167"/>
      <c r="BZ238" s="167"/>
      <c r="CA238" s="167"/>
      <c r="CB238" s="178">
        <f t="shared" si="174"/>
        <v>0</v>
      </c>
      <c r="CC238" s="178">
        <f t="shared" si="175"/>
        <v>0</v>
      </c>
      <c r="CD238" s="178">
        <f t="shared" si="176"/>
        <v>0</v>
      </c>
      <c r="CE238" s="178">
        <f t="shared" si="177"/>
        <v>0</v>
      </c>
      <c r="CF238" s="159"/>
      <c r="CG238" s="167"/>
      <c r="CH238" s="167"/>
      <c r="CI238" s="167"/>
      <c r="CJ238" s="167"/>
      <c r="CK238" s="167"/>
      <c r="CL238" s="167"/>
      <c r="CM238" s="167"/>
      <c r="CN238" s="167"/>
      <c r="CO238" s="167"/>
      <c r="CP238" s="167"/>
      <c r="CQ238" s="167"/>
      <c r="CR238" s="167"/>
      <c r="CS238" s="167"/>
      <c r="CT238" s="167"/>
      <c r="CU238" s="167"/>
      <c r="CV238" s="167"/>
      <c r="CW238" s="167"/>
    </row>
    <row r="239" spans="1:101" s="168" customFormat="1" ht="22.5" customHeight="1" x14ac:dyDescent="0.2">
      <c r="A239" s="127" t="str">
        <f t="shared" si="161"/>
        <v/>
      </c>
      <c r="B239" s="128"/>
      <c r="C239" s="129" t="str">
        <f t="shared" si="148"/>
        <v/>
      </c>
      <c r="D239" s="130"/>
      <c r="E239" s="131"/>
      <c r="F239" s="129" t="str">
        <f t="shared" si="149"/>
        <v/>
      </c>
      <c r="G239" s="130"/>
      <c r="H239" s="131"/>
      <c r="I239" s="132" t="e">
        <f t="shared" si="150"/>
        <v>#VALUE!</v>
      </c>
      <c r="J239" s="133"/>
      <c r="K239" s="134" t="str">
        <f t="shared" si="162"/>
        <v/>
      </c>
      <c r="L239" s="135"/>
      <c r="M239" s="134" t="str">
        <f t="shared" si="163"/>
        <v/>
      </c>
      <c r="N239" s="135"/>
      <c r="O239" s="136" t="e">
        <f t="shared" si="151"/>
        <v>#VALUE!</v>
      </c>
      <c r="P239" s="136"/>
      <c r="Q239" s="136" t="e">
        <f t="shared" si="152"/>
        <v>#VALUE!</v>
      </c>
      <c r="R239" s="136"/>
      <c r="S239" s="137" t="e">
        <f t="shared" si="153"/>
        <v>#VALUE!</v>
      </c>
      <c r="T239" s="86"/>
      <c r="U239" s="58"/>
      <c r="V239" s="59"/>
      <c r="W239" s="87"/>
      <c r="X239" s="87"/>
      <c r="Y239" s="87"/>
      <c r="Z239" s="87"/>
      <c r="AA239" s="87"/>
      <c r="AB239" s="87"/>
      <c r="AC239" s="136" t="str">
        <f t="shared" si="178"/>
        <v/>
      </c>
      <c r="AD239" s="136"/>
      <c r="AE239" s="150"/>
      <c r="AF239" s="150"/>
      <c r="AG239" s="150"/>
      <c r="AH239" s="150"/>
      <c r="AI239" s="138" t="e">
        <f t="shared" si="154"/>
        <v>#VALUE!</v>
      </c>
      <c r="AJ239" s="139"/>
      <c r="AK239" s="138" t="e">
        <f t="shared" si="155"/>
        <v>#VALUE!</v>
      </c>
      <c r="AL239" s="139"/>
      <c r="AM239" s="140" t="e">
        <f t="shared" si="156"/>
        <v>#VALUE!</v>
      </c>
      <c r="AN239" s="141"/>
      <c r="AO239" s="142" t="str">
        <f t="shared" si="164"/>
        <v/>
      </c>
      <c r="AP239" s="143"/>
      <c r="AQ239" s="144" t="str">
        <f t="shared" si="165"/>
        <v/>
      </c>
      <c r="AR239" s="145"/>
      <c r="AS239" s="146"/>
      <c r="AT239" s="144" t="e">
        <f t="shared" si="157"/>
        <v>#VALUE!</v>
      </c>
      <c r="AU239" s="145"/>
      <c r="AV239" s="146"/>
      <c r="AW239" s="136" t="e">
        <f t="shared" si="179"/>
        <v>#VALUE!</v>
      </c>
      <c r="AX239" s="136"/>
      <c r="AY239" s="147" t="str">
        <f t="shared" si="166"/>
        <v/>
      </c>
      <c r="AZ239" s="148"/>
      <c r="BA239" s="138" t="e">
        <f t="shared" si="167"/>
        <v>#VALUE!</v>
      </c>
      <c r="BB239" s="139"/>
      <c r="BC239" s="138" t="e">
        <f t="shared" si="158"/>
        <v>#VALUE!</v>
      </c>
      <c r="BD239" s="139"/>
      <c r="BE239" s="149" t="e">
        <f t="shared" si="168"/>
        <v>#VALUE!</v>
      </c>
      <c r="BF239" s="167"/>
      <c r="BG239" s="167"/>
      <c r="BH239" s="142">
        <f t="shared" si="169"/>
        <v>0</v>
      </c>
      <c r="BI239" s="143"/>
      <c r="BJ239" s="144">
        <f t="shared" si="181"/>
        <v>0</v>
      </c>
      <c r="BK239" s="145"/>
      <c r="BL239" s="146"/>
      <c r="BM239" s="144" t="e">
        <f t="shared" si="159"/>
        <v>#DIV/0!</v>
      </c>
      <c r="BN239" s="145"/>
      <c r="BO239" s="146"/>
      <c r="BP239" s="136" t="e">
        <f t="shared" si="171"/>
        <v>#DIV/0!</v>
      </c>
      <c r="BQ239" s="136"/>
      <c r="BR239" s="147">
        <f t="shared" si="172"/>
        <v>0</v>
      </c>
      <c r="BS239" s="148"/>
      <c r="BT239" s="138" t="e">
        <f t="shared" si="180"/>
        <v>#VALUE!</v>
      </c>
      <c r="BU239" s="139"/>
      <c r="BV239" s="138" t="e">
        <f t="shared" si="160"/>
        <v>#VALUE!</v>
      </c>
      <c r="BW239" s="139"/>
      <c r="BX239" s="149" t="e">
        <f t="shared" si="182"/>
        <v>#VALUE!</v>
      </c>
      <c r="BY239" s="167"/>
      <c r="BZ239" s="167"/>
      <c r="CA239" s="167"/>
      <c r="CB239" s="178">
        <f t="shared" si="174"/>
        <v>0</v>
      </c>
      <c r="CC239" s="178">
        <f t="shared" si="175"/>
        <v>0</v>
      </c>
      <c r="CD239" s="178">
        <f t="shared" si="176"/>
        <v>0</v>
      </c>
      <c r="CE239" s="178">
        <f t="shared" si="177"/>
        <v>0</v>
      </c>
      <c r="CF239" s="159"/>
      <c r="CG239" s="167"/>
      <c r="CH239" s="167"/>
      <c r="CI239" s="167"/>
      <c r="CJ239" s="167"/>
      <c r="CK239" s="167"/>
      <c r="CL239" s="167"/>
      <c r="CM239" s="167"/>
      <c r="CN239" s="167"/>
      <c r="CO239" s="167"/>
      <c r="CP239" s="167"/>
      <c r="CQ239" s="167"/>
      <c r="CR239" s="167"/>
      <c r="CS239" s="167"/>
      <c r="CT239" s="167"/>
      <c r="CU239" s="167"/>
      <c r="CV239" s="167"/>
      <c r="CW239" s="167"/>
    </row>
    <row r="240" spans="1:101" x14ac:dyDescent="0.2">
      <c r="A240" s="7"/>
      <c r="B240" s="7"/>
      <c r="C240" s="7"/>
      <c r="D240" s="7"/>
      <c r="E240" s="7"/>
      <c r="F240" s="7"/>
      <c r="G240" s="7"/>
      <c r="H240" s="7"/>
      <c r="I240" s="7"/>
      <c r="L240" s="7"/>
      <c r="M240" s="7"/>
      <c r="N240" s="7"/>
      <c r="O240" s="7"/>
      <c r="P240" s="7"/>
      <c r="Q240" s="7"/>
      <c r="R240" s="7"/>
      <c r="S240" s="7"/>
      <c r="T240" s="185"/>
      <c r="U240" s="181"/>
      <c r="V240" s="181"/>
      <c r="W240" s="181"/>
      <c r="X240" s="181"/>
      <c r="AD240" s="181"/>
      <c r="AE240" s="181"/>
      <c r="AF240" s="181"/>
      <c r="AG240" s="181"/>
      <c r="AH240" s="181"/>
      <c r="AI240" s="181"/>
      <c r="AJ240" s="181"/>
      <c r="AK240" s="181"/>
      <c r="CA240" s="159"/>
    </row>
    <row r="241" spans="38:79" x14ac:dyDescent="0.2">
      <c r="AL241" s="169"/>
      <c r="AM241" s="169"/>
      <c r="AN241" s="186"/>
      <c r="AO241" s="169"/>
      <c r="AP241" s="169"/>
      <c r="AQ241" s="169"/>
      <c r="AR241" s="169"/>
      <c r="AS241" s="169"/>
      <c r="AT241" s="169"/>
      <c r="AU241" s="41"/>
      <c r="AV241" s="169"/>
      <c r="AW241" s="169"/>
      <c r="AX241" s="169"/>
      <c r="AY241" s="169"/>
      <c r="AZ241" s="169"/>
      <c r="BA241" s="169"/>
      <c r="BH241" s="169"/>
      <c r="BI241" s="169"/>
      <c r="BJ241" s="169"/>
      <c r="BK241" s="169"/>
      <c r="BL241" s="169"/>
      <c r="BM241" s="169"/>
      <c r="BN241" s="41"/>
      <c r="BO241" s="169"/>
      <c r="BP241" s="169"/>
      <c r="BQ241" s="169"/>
      <c r="BR241" s="169"/>
      <c r="BS241" s="169"/>
      <c r="BT241" s="169"/>
      <c r="CA241" s="159"/>
    </row>
  </sheetData>
  <mergeCells count="4957">
    <mergeCell ref="A6:S7"/>
    <mergeCell ref="A8:S8"/>
    <mergeCell ref="A9:D9"/>
    <mergeCell ref="E9:J9"/>
    <mergeCell ref="P9:R9"/>
    <mergeCell ref="A11:S11"/>
    <mergeCell ref="A1:C4"/>
    <mergeCell ref="D1:Q2"/>
    <mergeCell ref="R1:S2"/>
    <mergeCell ref="D3:K4"/>
    <mergeCell ref="L3:Q4"/>
    <mergeCell ref="R3:S4"/>
    <mergeCell ref="A19:S19"/>
    <mergeCell ref="A21:A30"/>
    <mergeCell ref="A32:S32"/>
    <mergeCell ref="A33:S33"/>
    <mergeCell ref="A34:S34"/>
    <mergeCell ref="B35:R35"/>
    <mergeCell ref="A15:B15"/>
    <mergeCell ref="C15:J15"/>
    <mergeCell ref="L15:M15"/>
    <mergeCell ref="N15:S15"/>
    <mergeCell ref="A17:B17"/>
    <mergeCell ref="C17:E17"/>
    <mergeCell ref="F17:H17"/>
    <mergeCell ref="I17:J17"/>
    <mergeCell ref="L17:S18"/>
    <mergeCell ref="A13:B13"/>
    <mergeCell ref="C13:J13"/>
    <mergeCell ref="L13:M13"/>
    <mergeCell ref="N13:S13"/>
    <mergeCell ref="A14:B14"/>
    <mergeCell ref="C14:J14"/>
    <mergeCell ref="L14:M14"/>
    <mergeCell ref="N14:S14"/>
    <mergeCell ref="O39:P39"/>
    <mergeCell ref="Q39:R39"/>
    <mergeCell ref="A40:B40"/>
    <mergeCell ref="C40:E40"/>
    <mergeCell ref="F40:H40"/>
    <mergeCell ref="I40:J40"/>
    <mergeCell ref="K40:L40"/>
    <mergeCell ref="M40:N40"/>
    <mergeCell ref="O40:P69"/>
    <mergeCell ref="Q40:R69"/>
    <mergeCell ref="A36:S36"/>
    <mergeCell ref="A37:C37"/>
    <mergeCell ref="D37:G37"/>
    <mergeCell ref="A38:S38"/>
    <mergeCell ref="A39:B39"/>
    <mergeCell ref="C39:E39"/>
    <mergeCell ref="F39:H39"/>
    <mergeCell ref="I39:J39"/>
    <mergeCell ref="K39:L39"/>
    <mergeCell ref="M39:N39"/>
    <mergeCell ref="A45:B45"/>
    <mergeCell ref="M45:N45"/>
    <mergeCell ref="A46:B46"/>
    <mergeCell ref="M46:N46"/>
    <mergeCell ref="A47:B47"/>
    <mergeCell ref="M47:N47"/>
    <mergeCell ref="C45:E45"/>
    <mergeCell ref="F45:H45"/>
    <mergeCell ref="I45:J45"/>
    <mergeCell ref="A44:B44"/>
    <mergeCell ref="C44:E44"/>
    <mergeCell ref="F44:H44"/>
    <mergeCell ref="I44:J44"/>
    <mergeCell ref="K44:L44"/>
    <mergeCell ref="M44:N44"/>
    <mergeCell ref="I42:J42"/>
    <mergeCell ref="K42:L42"/>
    <mergeCell ref="M42:N42"/>
    <mergeCell ref="A43:B43"/>
    <mergeCell ref="C43:E43"/>
    <mergeCell ref="F43:H43"/>
    <mergeCell ref="I43:J43"/>
    <mergeCell ref="K43:L43"/>
    <mergeCell ref="M43:N43"/>
    <mergeCell ref="A42:B42"/>
    <mergeCell ref="C42:E42"/>
    <mergeCell ref="F42:H42"/>
    <mergeCell ref="A50:B50"/>
    <mergeCell ref="C50:E50"/>
    <mergeCell ref="F50:H50"/>
    <mergeCell ref="I50:J50"/>
    <mergeCell ref="K50:L50"/>
    <mergeCell ref="M50:N50"/>
    <mergeCell ref="A49:B49"/>
    <mergeCell ref="C49:E49"/>
    <mergeCell ref="F49:H49"/>
    <mergeCell ref="I49:J49"/>
    <mergeCell ref="K49:L49"/>
    <mergeCell ref="M49:N49"/>
    <mergeCell ref="A48:B48"/>
    <mergeCell ref="C48:E48"/>
    <mergeCell ref="F48:H48"/>
    <mergeCell ref="I48:J48"/>
    <mergeCell ref="K48:L48"/>
    <mergeCell ref="M48:N48"/>
    <mergeCell ref="A53:B53"/>
    <mergeCell ref="C53:E53"/>
    <mergeCell ref="F53:H53"/>
    <mergeCell ref="I53:J53"/>
    <mergeCell ref="K53:L53"/>
    <mergeCell ref="M53:N53"/>
    <mergeCell ref="A52:B52"/>
    <mergeCell ref="C52:E52"/>
    <mergeCell ref="F52:H52"/>
    <mergeCell ref="I52:J52"/>
    <mergeCell ref="K52:L52"/>
    <mergeCell ref="M52:N52"/>
    <mergeCell ref="A51:B51"/>
    <mergeCell ref="C51:E51"/>
    <mergeCell ref="F51:H51"/>
    <mergeCell ref="I51:J51"/>
    <mergeCell ref="K51:L51"/>
    <mergeCell ref="M51:N51"/>
    <mergeCell ref="A56:B56"/>
    <mergeCell ref="C56:E56"/>
    <mergeCell ref="F56:H56"/>
    <mergeCell ref="I56:J56"/>
    <mergeCell ref="K56:L56"/>
    <mergeCell ref="M56:N56"/>
    <mergeCell ref="A55:B55"/>
    <mergeCell ref="C55:E55"/>
    <mergeCell ref="F55:H55"/>
    <mergeCell ref="I55:J55"/>
    <mergeCell ref="K55:L55"/>
    <mergeCell ref="M55:N55"/>
    <mergeCell ref="A54:B54"/>
    <mergeCell ref="C54:E54"/>
    <mergeCell ref="F54:H54"/>
    <mergeCell ref="I54:J54"/>
    <mergeCell ref="K54:L54"/>
    <mergeCell ref="M54:N54"/>
    <mergeCell ref="A59:B59"/>
    <mergeCell ref="C59:E59"/>
    <mergeCell ref="F59:H59"/>
    <mergeCell ref="I59:J59"/>
    <mergeCell ref="K59:L59"/>
    <mergeCell ref="M59:N59"/>
    <mergeCell ref="A58:B58"/>
    <mergeCell ref="C58:E58"/>
    <mergeCell ref="F58:H58"/>
    <mergeCell ref="I58:J58"/>
    <mergeCell ref="K58:L58"/>
    <mergeCell ref="M58:N58"/>
    <mergeCell ref="A57:B57"/>
    <mergeCell ref="C57:E57"/>
    <mergeCell ref="F57:H57"/>
    <mergeCell ref="I57:J57"/>
    <mergeCell ref="K57:L57"/>
    <mergeCell ref="M57:N57"/>
    <mergeCell ref="A62:B62"/>
    <mergeCell ref="C62:E62"/>
    <mergeCell ref="F62:H62"/>
    <mergeCell ref="I62:J62"/>
    <mergeCell ref="K62:L62"/>
    <mergeCell ref="M62:N62"/>
    <mergeCell ref="A61:B61"/>
    <mergeCell ref="C61:E61"/>
    <mergeCell ref="F61:H61"/>
    <mergeCell ref="I61:J61"/>
    <mergeCell ref="K61:L61"/>
    <mergeCell ref="M61:N61"/>
    <mergeCell ref="A60:B60"/>
    <mergeCell ref="C60:E60"/>
    <mergeCell ref="F60:H60"/>
    <mergeCell ref="I60:J60"/>
    <mergeCell ref="K60:L60"/>
    <mergeCell ref="M60:N60"/>
    <mergeCell ref="I66:J66"/>
    <mergeCell ref="K66:L66"/>
    <mergeCell ref="M66:N66"/>
    <mergeCell ref="A65:B65"/>
    <mergeCell ref="C65:E65"/>
    <mergeCell ref="F65:H65"/>
    <mergeCell ref="I65:J65"/>
    <mergeCell ref="K65:L65"/>
    <mergeCell ref="M65:N65"/>
    <mergeCell ref="A64:B64"/>
    <mergeCell ref="C64:E64"/>
    <mergeCell ref="F64:H64"/>
    <mergeCell ref="I64:J64"/>
    <mergeCell ref="K64:L64"/>
    <mergeCell ref="M64:N64"/>
    <mergeCell ref="A63:B63"/>
    <mergeCell ref="C63:E63"/>
    <mergeCell ref="F63:H63"/>
    <mergeCell ref="I63:J63"/>
    <mergeCell ref="K63:L63"/>
    <mergeCell ref="M63:N63"/>
    <mergeCell ref="AX68:AY68"/>
    <mergeCell ref="A69:B69"/>
    <mergeCell ref="C69:E69"/>
    <mergeCell ref="F69:H69"/>
    <mergeCell ref="I69:J69"/>
    <mergeCell ref="K69:L69"/>
    <mergeCell ref="M69:N69"/>
    <mergeCell ref="A68:B68"/>
    <mergeCell ref="C68:E68"/>
    <mergeCell ref="F68:H68"/>
    <mergeCell ref="I68:J68"/>
    <mergeCell ref="K68:L68"/>
    <mergeCell ref="M68:N68"/>
    <mergeCell ref="A67:B67"/>
    <mergeCell ref="C67:E67"/>
    <mergeCell ref="F67:H67"/>
    <mergeCell ref="I67:J67"/>
    <mergeCell ref="K67:L67"/>
    <mergeCell ref="M67:N67"/>
    <mergeCell ref="S40:S69"/>
    <mergeCell ref="A41:B41"/>
    <mergeCell ref="C41:E41"/>
    <mergeCell ref="F41:H41"/>
    <mergeCell ref="I41:J41"/>
    <mergeCell ref="K41:L41"/>
    <mergeCell ref="M41:N41"/>
    <mergeCell ref="BR71:BS73"/>
    <mergeCell ref="BT71:BU73"/>
    <mergeCell ref="BV71:BW73"/>
    <mergeCell ref="BX71:BX73"/>
    <mergeCell ref="CB71:CE71"/>
    <mergeCell ref="A72:S72"/>
    <mergeCell ref="AU72:AV72"/>
    <mergeCell ref="BN72:BO72"/>
    <mergeCell ref="CB72:CC72"/>
    <mergeCell ref="CD72:CE72"/>
    <mergeCell ref="BC71:BD73"/>
    <mergeCell ref="BE71:BE73"/>
    <mergeCell ref="BH71:BI73"/>
    <mergeCell ref="BJ71:BL73"/>
    <mergeCell ref="BM71:BO71"/>
    <mergeCell ref="BP71:BQ73"/>
    <mergeCell ref="AO71:AP73"/>
    <mergeCell ref="AQ71:AS73"/>
    <mergeCell ref="AT71:AV71"/>
    <mergeCell ref="AW71:AX73"/>
    <mergeCell ref="AY71:AZ73"/>
    <mergeCell ref="BA71:BB73"/>
    <mergeCell ref="A71:C71"/>
    <mergeCell ref="D71:G71"/>
    <mergeCell ref="J71:K71"/>
    <mergeCell ref="O71:Q71"/>
    <mergeCell ref="R71:S71"/>
    <mergeCell ref="A74:B74"/>
    <mergeCell ref="C74:E74"/>
    <mergeCell ref="F74:H74"/>
    <mergeCell ref="I74:J74"/>
    <mergeCell ref="K74:L74"/>
    <mergeCell ref="M74:N74"/>
    <mergeCell ref="AE73:AF73"/>
    <mergeCell ref="AG73:AH73"/>
    <mergeCell ref="AI73:AJ73"/>
    <mergeCell ref="AK73:AL73"/>
    <mergeCell ref="AU73:AV73"/>
    <mergeCell ref="BN73:BO73"/>
    <mergeCell ref="O73:P73"/>
    <mergeCell ref="Q73:R73"/>
    <mergeCell ref="U73:V73"/>
    <mergeCell ref="W73:Y73"/>
    <mergeCell ref="Z73:AB73"/>
    <mergeCell ref="AC73:AD73"/>
    <mergeCell ref="A73:B73"/>
    <mergeCell ref="C73:E73"/>
    <mergeCell ref="F73:H73"/>
    <mergeCell ref="I73:J73"/>
    <mergeCell ref="K73:L73"/>
    <mergeCell ref="M73:N73"/>
    <mergeCell ref="M75:N75"/>
    <mergeCell ref="BJ74:BL74"/>
    <mergeCell ref="BM74:BO74"/>
    <mergeCell ref="BP74:BQ74"/>
    <mergeCell ref="BR74:BS74"/>
    <mergeCell ref="BT74:BU74"/>
    <mergeCell ref="BV74:BW74"/>
    <mergeCell ref="AT74:AV74"/>
    <mergeCell ref="AW74:AX74"/>
    <mergeCell ref="AY74:AZ74"/>
    <mergeCell ref="BA74:BB74"/>
    <mergeCell ref="BC74:BD74"/>
    <mergeCell ref="BH74:BI74"/>
    <mergeCell ref="AE74:AF74"/>
    <mergeCell ref="AG74:AH74"/>
    <mergeCell ref="AI74:AJ74"/>
    <mergeCell ref="AK74:AL74"/>
    <mergeCell ref="AO74:AP74"/>
    <mergeCell ref="AQ74:AS74"/>
    <mergeCell ref="O74:P74"/>
    <mergeCell ref="Q74:R74"/>
    <mergeCell ref="U74:V74"/>
    <mergeCell ref="W74:Y74"/>
    <mergeCell ref="Z74:AB74"/>
    <mergeCell ref="AC74:AD74"/>
    <mergeCell ref="A76:B76"/>
    <mergeCell ref="C76:E76"/>
    <mergeCell ref="F76:H76"/>
    <mergeCell ref="I76:J76"/>
    <mergeCell ref="K76:L76"/>
    <mergeCell ref="M76:N76"/>
    <mergeCell ref="BJ75:BL75"/>
    <mergeCell ref="BM75:BO75"/>
    <mergeCell ref="BP75:BQ75"/>
    <mergeCell ref="BR75:BS75"/>
    <mergeCell ref="BT75:BU75"/>
    <mergeCell ref="BV75:BW75"/>
    <mergeCell ref="AT75:AV75"/>
    <mergeCell ref="AW75:AX75"/>
    <mergeCell ref="AY75:AZ75"/>
    <mergeCell ref="BA75:BB75"/>
    <mergeCell ref="BC75:BD75"/>
    <mergeCell ref="BH75:BI75"/>
    <mergeCell ref="AE75:AF75"/>
    <mergeCell ref="AG75:AH75"/>
    <mergeCell ref="AI75:AJ75"/>
    <mergeCell ref="AK75:AL75"/>
    <mergeCell ref="AO75:AP75"/>
    <mergeCell ref="AQ75:AS75"/>
    <mergeCell ref="O75:P75"/>
    <mergeCell ref="Q75:R75"/>
    <mergeCell ref="U75:V75"/>
    <mergeCell ref="W75:Y75"/>
    <mergeCell ref="Z75:AB75"/>
    <mergeCell ref="AC75:AD75"/>
    <mergeCell ref="A75:B75"/>
    <mergeCell ref="C75:E75"/>
    <mergeCell ref="U77:V77"/>
    <mergeCell ref="C77:E77"/>
    <mergeCell ref="F77:H77"/>
    <mergeCell ref="I77:J77"/>
    <mergeCell ref="K77:L77"/>
    <mergeCell ref="BJ76:BL76"/>
    <mergeCell ref="BM76:BO76"/>
    <mergeCell ref="BP76:BQ76"/>
    <mergeCell ref="BR76:BS76"/>
    <mergeCell ref="BT76:BU76"/>
    <mergeCell ref="BV76:BW76"/>
    <mergeCell ref="AT76:AV76"/>
    <mergeCell ref="AW76:AX76"/>
    <mergeCell ref="AY76:AZ76"/>
    <mergeCell ref="BA76:BB76"/>
    <mergeCell ref="BC76:BD76"/>
    <mergeCell ref="BH76:BI76"/>
    <mergeCell ref="AE76:AF76"/>
    <mergeCell ref="AG76:AH76"/>
    <mergeCell ref="AI76:AJ76"/>
    <mergeCell ref="AK76:AL76"/>
    <mergeCell ref="AO76:AP76"/>
    <mergeCell ref="AQ76:AS76"/>
    <mergeCell ref="O76:P76"/>
    <mergeCell ref="Q76:R76"/>
    <mergeCell ref="U76:V76"/>
    <mergeCell ref="W76:Y76"/>
    <mergeCell ref="Z76:AB76"/>
    <mergeCell ref="AC76:AD76"/>
    <mergeCell ref="BR77:BS77"/>
    <mergeCell ref="BT77:BU77"/>
    <mergeCell ref="BV77:BW77"/>
    <mergeCell ref="A78:B78"/>
    <mergeCell ref="M78:N78"/>
    <mergeCell ref="O78:P78"/>
    <mergeCell ref="Q78:R78"/>
    <mergeCell ref="U78:V78"/>
    <mergeCell ref="W78:Y78"/>
    <mergeCell ref="Z78:AB78"/>
    <mergeCell ref="BA77:BB77"/>
    <mergeCell ref="BC77:BD77"/>
    <mergeCell ref="BH77:BI77"/>
    <mergeCell ref="BJ77:BL77"/>
    <mergeCell ref="BM77:BO77"/>
    <mergeCell ref="BP77:BQ77"/>
    <mergeCell ref="AK77:AL77"/>
    <mergeCell ref="AO77:AP77"/>
    <mergeCell ref="AQ77:AS77"/>
    <mergeCell ref="AT77:AV77"/>
    <mergeCell ref="AW77:AX77"/>
    <mergeCell ref="AY77:AZ77"/>
    <mergeCell ref="W77:Y77"/>
    <mergeCell ref="Z77:AB77"/>
    <mergeCell ref="AC77:AD77"/>
    <mergeCell ref="AE77:AF77"/>
    <mergeCell ref="AG77:AH77"/>
    <mergeCell ref="AI77:AJ77"/>
    <mergeCell ref="A77:B77"/>
    <mergeCell ref="M77:N77"/>
    <mergeCell ref="O77:P77"/>
    <mergeCell ref="Q77:R77"/>
    <mergeCell ref="BV78:BW78"/>
    <mergeCell ref="A79:B79"/>
    <mergeCell ref="M79:N79"/>
    <mergeCell ref="O79:P79"/>
    <mergeCell ref="Q79:R79"/>
    <mergeCell ref="U79:V79"/>
    <mergeCell ref="W79:Y79"/>
    <mergeCell ref="Z79:AB79"/>
    <mergeCell ref="AC79:AD79"/>
    <mergeCell ref="AE79:AF79"/>
    <mergeCell ref="BH78:BI78"/>
    <mergeCell ref="BJ78:BL78"/>
    <mergeCell ref="BM78:BO78"/>
    <mergeCell ref="BP78:BQ78"/>
    <mergeCell ref="BR78:BS78"/>
    <mergeCell ref="BT78:BU78"/>
    <mergeCell ref="AQ78:AS78"/>
    <mergeCell ref="AT78:AV78"/>
    <mergeCell ref="AW78:AX78"/>
    <mergeCell ref="AY78:AZ78"/>
    <mergeCell ref="BA78:BB78"/>
    <mergeCell ref="BC78:BD78"/>
    <mergeCell ref="AC78:AD78"/>
    <mergeCell ref="AE78:AF78"/>
    <mergeCell ref="AG78:AH78"/>
    <mergeCell ref="AI78:AJ78"/>
    <mergeCell ref="AK78:AL78"/>
    <mergeCell ref="AO78:AP78"/>
    <mergeCell ref="BM79:BO79"/>
    <mergeCell ref="BP79:BQ79"/>
    <mergeCell ref="BR79:BS79"/>
    <mergeCell ref="BT79:BU79"/>
    <mergeCell ref="BV79:BW79"/>
    <mergeCell ref="A80:B80"/>
    <mergeCell ref="M80:N80"/>
    <mergeCell ref="O80:P80"/>
    <mergeCell ref="Q80:R80"/>
    <mergeCell ref="U80:V80"/>
    <mergeCell ref="AW79:AX79"/>
    <mergeCell ref="AY79:AZ79"/>
    <mergeCell ref="BA79:BB79"/>
    <mergeCell ref="BC79:BD79"/>
    <mergeCell ref="BH79:BI79"/>
    <mergeCell ref="BJ79:BL79"/>
    <mergeCell ref="AG79:AH79"/>
    <mergeCell ref="AI79:AJ79"/>
    <mergeCell ref="AK79:AL79"/>
    <mergeCell ref="AO79:AP79"/>
    <mergeCell ref="AQ79:AS79"/>
    <mergeCell ref="AT79:AV79"/>
    <mergeCell ref="BR80:BS80"/>
    <mergeCell ref="BT80:BU80"/>
    <mergeCell ref="BV80:BW80"/>
    <mergeCell ref="A81:B81"/>
    <mergeCell ref="M81:N81"/>
    <mergeCell ref="O81:P81"/>
    <mergeCell ref="Q81:R81"/>
    <mergeCell ref="U81:V81"/>
    <mergeCell ref="W81:Y81"/>
    <mergeCell ref="Z81:AB81"/>
    <mergeCell ref="BA80:BB80"/>
    <mergeCell ref="BC80:BD80"/>
    <mergeCell ref="BH80:BI80"/>
    <mergeCell ref="BJ80:BL80"/>
    <mergeCell ref="BM80:BO80"/>
    <mergeCell ref="BP80:BQ80"/>
    <mergeCell ref="AK80:AL80"/>
    <mergeCell ref="AO80:AP80"/>
    <mergeCell ref="AQ80:AS80"/>
    <mergeCell ref="AT80:AV80"/>
    <mergeCell ref="AW80:AX80"/>
    <mergeCell ref="AY80:AZ80"/>
    <mergeCell ref="W80:Y80"/>
    <mergeCell ref="Z80:AB80"/>
    <mergeCell ref="AC80:AD80"/>
    <mergeCell ref="AE80:AF80"/>
    <mergeCell ref="AG80:AH80"/>
    <mergeCell ref="AI80:AJ80"/>
    <mergeCell ref="BV81:BW81"/>
    <mergeCell ref="A82:B82"/>
    <mergeCell ref="C82:E82"/>
    <mergeCell ref="F82:H82"/>
    <mergeCell ref="I82:J82"/>
    <mergeCell ref="K82:L82"/>
    <mergeCell ref="M82:N82"/>
    <mergeCell ref="O82:P82"/>
    <mergeCell ref="Q82:R82"/>
    <mergeCell ref="U82:V82"/>
    <mergeCell ref="BH81:BI81"/>
    <mergeCell ref="BJ81:BL81"/>
    <mergeCell ref="BM81:BO81"/>
    <mergeCell ref="BP81:BQ81"/>
    <mergeCell ref="BR81:BS81"/>
    <mergeCell ref="BT81:BU81"/>
    <mergeCell ref="AQ81:AS81"/>
    <mergeCell ref="AT81:AV81"/>
    <mergeCell ref="AW81:AX81"/>
    <mergeCell ref="AY81:AZ81"/>
    <mergeCell ref="BA81:BB81"/>
    <mergeCell ref="BC81:BD81"/>
    <mergeCell ref="AC81:AD81"/>
    <mergeCell ref="AE81:AF81"/>
    <mergeCell ref="AG81:AH81"/>
    <mergeCell ref="AI81:AJ81"/>
    <mergeCell ref="AK81:AL81"/>
    <mergeCell ref="AO81:AP81"/>
    <mergeCell ref="BR82:BS82"/>
    <mergeCell ref="BT82:BU82"/>
    <mergeCell ref="BV82:BW82"/>
    <mergeCell ref="A83:B83"/>
    <mergeCell ref="C83:E83"/>
    <mergeCell ref="F83:H83"/>
    <mergeCell ref="I83:J83"/>
    <mergeCell ref="K83:L83"/>
    <mergeCell ref="M83:N83"/>
    <mergeCell ref="O83:P83"/>
    <mergeCell ref="BA82:BB82"/>
    <mergeCell ref="BC82:BD82"/>
    <mergeCell ref="BH82:BI82"/>
    <mergeCell ref="BJ82:BL82"/>
    <mergeCell ref="BM82:BO82"/>
    <mergeCell ref="BP82:BQ82"/>
    <mergeCell ref="AK82:AL82"/>
    <mergeCell ref="AO82:AP82"/>
    <mergeCell ref="AQ82:AS82"/>
    <mergeCell ref="AT82:AV82"/>
    <mergeCell ref="AW82:AX82"/>
    <mergeCell ref="AY82:AZ82"/>
    <mergeCell ref="W82:Y82"/>
    <mergeCell ref="Z82:AB82"/>
    <mergeCell ref="AC82:AD82"/>
    <mergeCell ref="AE82:AF82"/>
    <mergeCell ref="AG82:AH82"/>
    <mergeCell ref="AI82:AJ82"/>
    <mergeCell ref="W84:Y84"/>
    <mergeCell ref="Z84:AB84"/>
    <mergeCell ref="BM83:BO83"/>
    <mergeCell ref="BP83:BQ83"/>
    <mergeCell ref="BR83:BS83"/>
    <mergeCell ref="BT83:BU83"/>
    <mergeCell ref="BV83:BW83"/>
    <mergeCell ref="A84:B84"/>
    <mergeCell ref="C84:E84"/>
    <mergeCell ref="F84:H84"/>
    <mergeCell ref="I84:J84"/>
    <mergeCell ref="K84:L84"/>
    <mergeCell ref="AW83:AX83"/>
    <mergeCell ref="AY83:AZ83"/>
    <mergeCell ref="BA83:BB83"/>
    <mergeCell ref="BC83:BD83"/>
    <mergeCell ref="BH83:BI83"/>
    <mergeCell ref="BJ83:BL83"/>
    <mergeCell ref="AG83:AH83"/>
    <mergeCell ref="AI83:AJ83"/>
    <mergeCell ref="AK83:AL83"/>
    <mergeCell ref="AO83:AP83"/>
    <mergeCell ref="AQ83:AS83"/>
    <mergeCell ref="AT83:AV83"/>
    <mergeCell ref="Q83:R83"/>
    <mergeCell ref="U83:V83"/>
    <mergeCell ref="W83:Y83"/>
    <mergeCell ref="Z83:AB83"/>
    <mergeCell ref="AC83:AD83"/>
    <mergeCell ref="AE83:AF83"/>
    <mergeCell ref="BV84:BW84"/>
    <mergeCell ref="A85:B85"/>
    <mergeCell ref="C85:E85"/>
    <mergeCell ref="F85:H85"/>
    <mergeCell ref="I85:J85"/>
    <mergeCell ref="K85:L85"/>
    <mergeCell ref="M85:N85"/>
    <mergeCell ref="O85:P85"/>
    <mergeCell ref="Q85:R85"/>
    <mergeCell ref="U85:V85"/>
    <mergeCell ref="BH84:BI84"/>
    <mergeCell ref="BJ84:BL84"/>
    <mergeCell ref="BM84:BO84"/>
    <mergeCell ref="BP84:BQ84"/>
    <mergeCell ref="BR84:BS84"/>
    <mergeCell ref="BT84:BU84"/>
    <mergeCell ref="AQ84:AS84"/>
    <mergeCell ref="AT84:AV84"/>
    <mergeCell ref="AW84:AX84"/>
    <mergeCell ref="AY84:AZ84"/>
    <mergeCell ref="BA84:BB84"/>
    <mergeCell ref="BC84:BD84"/>
    <mergeCell ref="AC84:AD84"/>
    <mergeCell ref="AE84:AF84"/>
    <mergeCell ref="AG84:AH84"/>
    <mergeCell ref="AI84:AJ84"/>
    <mergeCell ref="AK84:AL84"/>
    <mergeCell ref="AO84:AP84"/>
    <mergeCell ref="M84:N84"/>
    <mergeCell ref="O84:P84"/>
    <mergeCell ref="Q84:R84"/>
    <mergeCell ref="U84:V84"/>
    <mergeCell ref="BR85:BS85"/>
    <mergeCell ref="BT85:BU85"/>
    <mergeCell ref="BV85:BW85"/>
    <mergeCell ref="A86:B86"/>
    <mergeCell ref="C86:E86"/>
    <mergeCell ref="F86:H86"/>
    <mergeCell ref="I86:J86"/>
    <mergeCell ref="K86:L86"/>
    <mergeCell ref="M86:N86"/>
    <mergeCell ref="O86:P86"/>
    <mergeCell ref="BA85:BB85"/>
    <mergeCell ref="BC85:BD85"/>
    <mergeCell ref="BH85:BI85"/>
    <mergeCell ref="BJ85:BL85"/>
    <mergeCell ref="BM85:BO85"/>
    <mergeCell ref="BP85:BQ85"/>
    <mergeCell ref="AK85:AL85"/>
    <mergeCell ref="AO85:AP85"/>
    <mergeCell ref="AQ85:AS85"/>
    <mergeCell ref="AT85:AV85"/>
    <mergeCell ref="AW85:AX85"/>
    <mergeCell ref="AY85:AZ85"/>
    <mergeCell ref="W85:Y85"/>
    <mergeCell ref="Z85:AB85"/>
    <mergeCell ref="AC85:AD85"/>
    <mergeCell ref="AE85:AF85"/>
    <mergeCell ref="AG85:AH85"/>
    <mergeCell ref="AI85:AJ85"/>
    <mergeCell ref="W87:Y87"/>
    <mergeCell ref="Z87:AB87"/>
    <mergeCell ref="BM86:BO86"/>
    <mergeCell ref="BP86:BQ86"/>
    <mergeCell ref="BR86:BS86"/>
    <mergeCell ref="BT86:BU86"/>
    <mergeCell ref="BV86:BW86"/>
    <mergeCell ref="A87:B87"/>
    <mergeCell ref="C87:E87"/>
    <mergeCell ref="F87:H87"/>
    <mergeCell ref="I87:J87"/>
    <mergeCell ref="K87:L87"/>
    <mergeCell ref="AW86:AX86"/>
    <mergeCell ref="AY86:AZ86"/>
    <mergeCell ref="BA86:BB86"/>
    <mergeCell ref="BC86:BD86"/>
    <mergeCell ref="BH86:BI86"/>
    <mergeCell ref="BJ86:BL86"/>
    <mergeCell ref="AG86:AH86"/>
    <mergeCell ref="AI86:AJ86"/>
    <mergeCell ref="AK86:AL86"/>
    <mergeCell ref="AO86:AP86"/>
    <mergeCell ref="AQ86:AS86"/>
    <mergeCell ref="AT86:AV86"/>
    <mergeCell ref="Q86:R86"/>
    <mergeCell ref="U86:V86"/>
    <mergeCell ref="W86:Y86"/>
    <mergeCell ref="Z86:AB86"/>
    <mergeCell ref="AC86:AD86"/>
    <mergeCell ref="AE86:AF86"/>
    <mergeCell ref="BV87:BW87"/>
    <mergeCell ref="A88:B88"/>
    <mergeCell ref="C88:E88"/>
    <mergeCell ref="F88:H88"/>
    <mergeCell ref="I88:J88"/>
    <mergeCell ref="K88:L88"/>
    <mergeCell ref="M88:N88"/>
    <mergeCell ref="O88:P88"/>
    <mergeCell ref="Q88:R88"/>
    <mergeCell ref="U88:V88"/>
    <mergeCell ref="BH87:BI87"/>
    <mergeCell ref="BJ87:BL87"/>
    <mergeCell ref="BM87:BO87"/>
    <mergeCell ref="BP87:BQ87"/>
    <mergeCell ref="BR87:BS87"/>
    <mergeCell ref="BT87:BU87"/>
    <mergeCell ref="AQ87:AS87"/>
    <mergeCell ref="AT87:AV87"/>
    <mergeCell ref="AW87:AX87"/>
    <mergeCell ref="AY87:AZ87"/>
    <mergeCell ref="BA87:BB87"/>
    <mergeCell ref="BC87:BD87"/>
    <mergeCell ref="AC87:AD87"/>
    <mergeCell ref="AE87:AF87"/>
    <mergeCell ref="AG87:AH87"/>
    <mergeCell ref="AI87:AJ87"/>
    <mergeCell ref="AK87:AL87"/>
    <mergeCell ref="AO87:AP87"/>
    <mergeCell ref="M87:N87"/>
    <mergeCell ref="O87:P87"/>
    <mergeCell ref="Q87:R87"/>
    <mergeCell ref="U87:V87"/>
    <mergeCell ref="BR88:BS88"/>
    <mergeCell ref="BT88:BU88"/>
    <mergeCell ref="BV88:BW88"/>
    <mergeCell ref="A89:B89"/>
    <mergeCell ref="C89:E89"/>
    <mergeCell ref="F89:H89"/>
    <mergeCell ref="I89:J89"/>
    <mergeCell ref="K89:L89"/>
    <mergeCell ref="M89:N89"/>
    <mergeCell ref="O89:P89"/>
    <mergeCell ref="BA88:BB88"/>
    <mergeCell ref="BC88:BD88"/>
    <mergeCell ref="BH88:BI88"/>
    <mergeCell ref="BJ88:BL88"/>
    <mergeCell ref="BM88:BO88"/>
    <mergeCell ref="BP88:BQ88"/>
    <mergeCell ref="AK88:AL88"/>
    <mergeCell ref="AO88:AP88"/>
    <mergeCell ref="AQ88:AS88"/>
    <mergeCell ref="AT88:AV88"/>
    <mergeCell ref="AW88:AX88"/>
    <mergeCell ref="AY88:AZ88"/>
    <mergeCell ref="W88:Y88"/>
    <mergeCell ref="Z88:AB88"/>
    <mergeCell ref="AC88:AD88"/>
    <mergeCell ref="AE88:AF88"/>
    <mergeCell ref="AG88:AH88"/>
    <mergeCell ref="AI88:AJ88"/>
    <mergeCell ref="W90:Y90"/>
    <mergeCell ref="Z90:AB90"/>
    <mergeCell ref="BM89:BO89"/>
    <mergeCell ref="BP89:BQ89"/>
    <mergeCell ref="BR89:BS89"/>
    <mergeCell ref="BT89:BU89"/>
    <mergeCell ref="BV89:BW89"/>
    <mergeCell ref="A90:B90"/>
    <mergeCell ref="C90:E90"/>
    <mergeCell ref="F90:H90"/>
    <mergeCell ref="I90:J90"/>
    <mergeCell ref="K90:L90"/>
    <mergeCell ref="AW89:AX89"/>
    <mergeCell ref="AY89:AZ89"/>
    <mergeCell ref="BA89:BB89"/>
    <mergeCell ref="BC89:BD89"/>
    <mergeCell ref="BH89:BI89"/>
    <mergeCell ref="BJ89:BL89"/>
    <mergeCell ref="AG89:AH89"/>
    <mergeCell ref="AI89:AJ89"/>
    <mergeCell ref="AK89:AL89"/>
    <mergeCell ref="AO89:AP89"/>
    <mergeCell ref="AQ89:AS89"/>
    <mergeCell ref="AT89:AV89"/>
    <mergeCell ref="Q89:R89"/>
    <mergeCell ref="U89:V89"/>
    <mergeCell ref="W89:Y89"/>
    <mergeCell ref="Z89:AB89"/>
    <mergeCell ref="AC89:AD89"/>
    <mergeCell ref="AE89:AF89"/>
    <mergeCell ref="BV90:BW90"/>
    <mergeCell ref="A91:B91"/>
    <mergeCell ref="C91:E91"/>
    <mergeCell ref="F91:H91"/>
    <mergeCell ref="I91:J91"/>
    <mergeCell ref="K91:L91"/>
    <mergeCell ref="M91:N91"/>
    <mergeCell ref="O91:P91"/>
    <mergeCell ref="Q91:R91"/>
    <mergeCell ref="U91:V91"/>
    <mergeCell ref="BH90:BI90"/>
    <mergeCell ref="BJ90:BL90"/>
    <mergeCell ref="BM90:BO90"/>
    <mergeCell ref="BP90:BQ90"/>
    <mergeCell ref="BR90:BS90"/>
    <mergeCell ref="BT90:BU90"/>
    <mergeCell ref="AQ90:AS90"/>
    <mergeCell ref="AT90:AV90"/>
    <mergeCell ref="AW90:AX90"/>
    <mergeCell ref="AY90:AZ90"/>
    <mergeCell ref="BA90:BB90"/>
    <mergeCell ref="BC90:BD90"/>
    <mergeCell ref="AC90:AD90"/>
    <mergeCell ref="AE90:AF90"/>
    <mergeCell ref="AG90:AH90"/>
    <mergeCell ref="AI90:AJ90"/>
    <mergeCell ref="AK90:AL90"/>
    <mergeCell ref="AO90:AP90"/>
    <mergeCell ref="M90:N90"/>
    <mergeCell ref="O90:P90"/>
    <mergeCell ref="Q90:R90"/>
    <mergeCell ref="U90:V90"/>
    <mergeCell ref="BR91:BS91"/>
    <mergeCell ref="BT91:BU91"/>
    <mergeCell ref="BV91:BW91"/>
    <mergeCell ref="A92:B92"/>
    <mergeCell ref="C92:E92"/>
    <mergeCell ref="F92:H92"/>
    <mergeCell ref="I92:J92"/>
    <mergeCell ref="K92:L92"/>
    <mergeCell ref="M92:N92"/>
    <mergeCell ref="O92:P92"/>
    <mergeCell ref="BA91:BB91"/>
    <mergeCell ref="BC91:BD91"/>
    <mergeCell ref="BH91:BI91"/>
    <mergeCell ref="BJ91:BL91"/>
    <mergeCell ref="BM91:BO91"/>
    <mergeCell ref="BP91:BQ91"/>
    <mergeCell ref="AK91:AL91"/>
    <mergeCell ref="AO91:AP91"/>
    <mergeCell ref="AQ91:AS91"/>
    <mergeCell ref="AT91:AV91"/>
    <mergeCell ref="AW91:AX91"/>
    <mergeCell ref="AY91:AZ91"/>
    <mergeCell ref="W91:Y91"/>
    <mergeCell ref="Z91:AB91"/>
    <mergeCell ref="AC91:AD91"/>
    <mergeCell ref="AE91:AF91"/>
    <mergeCell ref="AG91:AH91"/>
    <mergeCell ref="AI91:AJ91"/>
    <mergeCell ref="W93:Y93"/>
    <mergeCell ref="Z93:AB93"/>
    <mergeCell ref="BM92:BO92"/>
    <mergeCell ref="BP92:BQ92"/>
    <mergeCell ref="BR92:BS92"/>
    <mergeCell ref="BT92:BU92"/>
    <mergeCell ref="BV92:BW92"/>
    <mergeCell ref="A93:B93"/>
    <mergeCell ref="C93:E93"/>
    <mergeCell ref="F93:H93"/>
    <mergeCell ref="I93:J93"/>
    <mergeCell ref="K93:L93"/>
    <mergeCell ref="AW92:AX92"/>
    <mergeCell ref="AY92:AZ92"/>
    <mergeCell ref="BA92:BB92"/>
    <mergeCell ref="BC92:BD92"/>
    <mergeCell ref="BH92:BI92"/>
    <mergeCell ref="BJ92:BL92"/>
    <mergeCell ref="AG92:AH92"/>
    <mergeCell ref="AI92:AJ92"/>
    <mergeCell ref="AK92:AL92"/>
    <mergeCell ref="AO92:AP92"/>
    <mergeCell ref="AQ92:AS92"/>
    <mergeCell ref="AT92:AV92"/>
    <mergeCell ref="Q92:R92"/>
    <mergeCell ref="U92:V92"/>
    <mergeCell ref="W92:Y92"/>
    <mergeCell ref="Z92:AB92"/>
    <mergeCell ref="AC92:AD92"/>
    <mergeCell ref="AE92:AF92"/>
    <mergeCell ref="BV93:BW93"/>
    <mergeCell ref="A94:B94"/>
    <mergeCell ref="C94:E94"/>
    <mergeCell ref="F94:H94"/>
    <mergeCell ref="I94:J94"/>
    <mergeCell ref="K94:L94"/>
    <mergeCell ref="M94:N94"/>
    <mergeCell ref="O94:P94"/>
    <mergeCell ref="Q94:R94"/>
    <mergeCell ref="U94:V94"/>
    <mergeCell ref="BH93:BI93"/>
    <mergeCell ref="BJ93:BL93"/>
    <mergeCell ref="BM93:BO93"/>
    <mergeCell ref="BP93:BQ93"/>
    <mergeCell ref="BR93:BS93"/>
    <mergeCell ref="BT93:BU93"/>
    <mergeCell ref="AQ93:AS93"/>
    <mergeCell ref="AT93:AV93"/>
    <mergeCell ref="AW93:AX93"/>
    <mergeCell ref="AY93:AZ93"/>
    <mergeCell ref="BA93:BB93"/>
    <mergeCell ref="BC93:BD93"/>
    <mergeCell ref="AC93:AD93"/>
    <mergeCell ref="AE93:AF93"/>
    <mergeCell ref="AG93:AH93"/>
    <mergeCell ref="AI93:AJ93"/>
    <mergeCell ref="AK93:AL93"/>
    <mergeCell ref="AO93:AP93"/>
    <mergeCell ref="M93:N93"/>
    <mergeCell ref="O93:P93"/>
    <mergeCell ref="Q93:R93"/>
    <mergeCell ref="U93:V93"/>
    <mergeCell ref="BR94:BS94"/>
    <mergeCell ref="BT94:BU94"/>
    <mergeCell ref="BV94:BW94"/>
    <mergeCell ref="A95:B95"/>
    <mergeCell ref="C95:E95"/>
    <mergeCell ref="F95:H95"/>
    <mergeCell ref="I95:J95"/>
    <mergeCell ref="K95:L95"/>
    <mergeCell ref="M95:N95"/>
    <mergeCell ref="O95:P95"/>
    <mergeCell ref="BA94:BB94"/>
    <mergeCell ref="BC94:BD94"/>
    <mergeCell ref="BH94:BI94"/>
    <mergeCell ref="BJ94:BL94"/>
    <mergeCell ref="BM94:BO94"/>
    <mergeCell ref="BP94:BQ94"/>
    <mergeCell ref="AK94:AL94"/>
    <mergeCell ref="AO94:AP94"/>
    <mergeCell ref="AQ94:AS94"/>
    <mergeCell ref="AT94:AV94"/>
    <mergeCell ref="AW94:AX94"/>
    <mergeCell ref="AY94:AZ94"/>
    <mergeCell ref="W94:Y94"/>
    <mergeCell ref="Z94:AB94"/>
    <mergeCell ref="AC94:AD94"/>
    <mergeCell ref="AE94:AF94"/>
    <mergeCell ref="AG94:AH94"/>
    <mergeCell ref="AI94:AJ94"/>
    <mergeCell ref="W96:Y96"/>
    <mergeCell ref="Z96:AB96"/>
    <mergeCell ref="BM95:BO95"/>
    <mergeCell ref="BP95:BQ95"/>
    <mergeCell ref="BR95:BS95"/>
    <mergeCell ref="BT95:BU95"/>
    <mergeCell ref="BV95:BW95"/>
    <mergeCell ref="A96:B96"/>
    <mergeCell ref="C96:E96"/>
    <mergeCell ref="F96:H96"/>
    <mergeCell ref="I96:J96"/>
    <mergeCell ref="K96:L96"/>
    <mergeCell ref="AW95:AX95"/>
    <mergeCell ref="AY95:AZ95"/>
    <mergeCell ref="BA95:BB95"/>
    <mergeCell ref="BC95:BD95"/>
    <mergeCell ref="BH95:BI95"/>
    <mergeCell ref="BJ95:BL95"/>
    <mergeCell ref="AG95:AH95"/>
    <mergeCell ref="AI95:AJ95"/>
    <mergeCell ref="AK95:AL95"/>
    <mergeCell ref="AO95:AP95"/>
    <mergeCell ref="AQ95:AS95"/>
    <mergeCell ref="AT95:AV95"/>
    <mergeCell ref="Q95:R95"/>
    <mergeCell ref="U95:V95"/>
    <mergeCell ref="W95:Y95"/>
    <mergeCell ref="Z95:AB95"/>
    <mergeCell ref="AC95:AD95"/>
    <mergeCell ref="AE95:AF95"/>
    <mergeCell ref="BV96:BW96"/>
    <mergeCell ref="A97:B97"/>
    <mergeCell ref="C97:E97"/>
    <mergeCell ref="F97:H97"/>
    <mergeCell ref="I97:J97"/>
    <mergeCell ref="K97:L97"/>
    <mergeCell ref="M97:N97"/>
    <mergeCell ref="O97:P97"/>
    <mergeCell ref="Q97:R97"/>
    <mergeCell ref="U97:V97"/>
    <mergeCell ref="BH96:BI96"/>
    <mergeCell ref="BJ96:BL96"/>
    <mergeCell ref="BM96:BO96"/>
    <mergeCell ref="BP96:BQ96"/>
    <mergeCell ref="BR96:BS96"/>
    <mergeCell ref="BT96:BU96"/>
    <mergeCell ref="AQ96:AS96"/>
    <mergeCell ref="AT96:AV96"/>
    <mergeCell ref="AW96:AX96"/>
    <mergeCell ref="AY96:AZ96"/>
    <mergeCell ref="BA96:BB96"/>
    <mergeCell ref="BC96:BD96"/>
    <mergeCell ref="AC96:AD96"/>
    <mergeCell ref="AE96:AF96"/>
    <mergeCell ref="AG96:AH96"/>
    <mergeCell ref="AI96:AJ96"/>
    <mergeCell ref="AK96:AL96"/>
    <mergeCell ref="AO96:AP96"/>
    <mergeCell ref="M96:N96"/>
    <mergeCell ref="O96:P96"/>
    <mergeCell ref="Q96:R96"/>
    <mergeCell ref="U96:V96"/>
    <mergeCell ref="BR97:BS97"/>
    <mergeCell ref="BT97:BU97"/>
    <mergeCell ref="BV97:BW97"/>
    <mergeCell ref="A98:B98"/>
    <mergeCell ref="C98:E98"/>
    <mergeCell ref="F98:H98"/>
    <mergeCell ref="I98:J98"/>
    <mergeCell ref="K98:L98"/>
    <mergeCell ref="M98:N98"/>
    <mergeCell ref="O98:P98"/>
    <mergeCell ref="BA97:BB97"/>
    <mergeCell ref="BC97:BD97"/>
    <mergeCell ref="BH97:BI97"/>
    <mergeCell ref="BJ97:BL97"/>
    <mergeCell ref="BM97:BO97"/>
    <mergeCell ref="BP97:BQ97"/>
    <mergeCell ref="AK97:AL97"/>
    <mergeCell ref="AO97:AP97"/>
    <mergeCell ref="AQ97:AS97"/>
    <mergeCell ref="AT97:AV97"/>
    <mergeCell ref="AW97:AX97"/>
    <mergeCell ref="AY97:AZ97"/>
    <mergeCell ref="W97:Y97"/>
    <mergeCell ref="Z97:AB97"/>
    <mergeCell ref="AC97:AD97"/>
    <mergeCell ref="AE97:AF97"/>
    <mergeCell ref="AG97:AH97"/>
    <mergeCell ref="AI97:AJ97"/>
    <mergeCell ref="W99:Y99"/>
    <mergeCell ref="Z99:AB99"/>
    <mergeCell ref="BM98:BO98"/>
    <mergeCell ref="BP98:BQ98"/>
    <mergeCell ref="BR98:BS98"/>
    <mergeCell ref="BT98:BU98"/>
    <mergeCell ref="BV98:BW98"/>
    <mergeCell ref="A99:B99"/>
    <mergeCell ref="C99:E99"/>
    <mergeCell ref="F99:H99"/>
    <mergeCell ref="I99:J99"/>
    <mergeCell ref="K99:L99"/>
    <mergeCell ref="AW98:AX98"/>
    <mergeCell ref="AY98:AZ98"/>
    <mergeCell ref="BA98:BB98"/>
    <mergeCell ref="BC98:BD98"/>
    <mergeCell ref="BH98:BI98"/>
    <mergeCell ref="BJ98:BL98"/>
    <mergeCell ref="AG98:AH98"/>
    <mergeCell ref="AI98:AJ98"/>
    <mergeCell ref="AK98:AL98"/>
    <mergeCell ref="AO98:AP98"/>
    <mergeCell ref="AQ98:AS98"/>
    <mergeCell ref="AT98:AV98"/>
    <mergeCell ref="Q98:R98"/>
    <mergeCell ref="U98:V98"/>
    <mergeCell ref="W98:Y98"/>
    <mergeCell ref="Z98:AB98"/>
    <mergeCell ref="AC98:AD98"/>
    <mergeCell ref="AE98:AF98"/>
    <mergeCell ref="BV99:BW99"/>
    <mergeCell ref="A100:B100"/>
    <mergeCell ref="C100:E100"/>
    <mergeCell ref="F100:H100"/>
    <mergeCell ref="I100:J100"/>
    <mergeCell ref="K100:L100"/>
    <mergeCell ref="M100:N100"/>
    <mergeCell ref="O100:P100"/>
    <mergeCell ref="Q100:R100"/>
    <mergeCell ref="U100:V100"/>
    <mergeCell ref="BH99:BI99"/>
    <mergeCell ref="BJ99:BL99"/>
    <mergeCell ref="BM99:BO99"/>
    <mergeCell ref="BP99:BQ99"/>
    <mergeCell ref="BR99:BS99"/>
    <mergeCell ref="BT99:BU99"/>
    <mergeCell ref="AQ99:AS99"/>
    <mergeCell ref="AT99:AV99"/>
    <mergeCell ref="AW99:AX99"/>
    <mergeCell ref="AY99:AZ99"/>
    <mergeCell ref="BA99:BB99"/>
    <mergeCell ref="BC99:BD99"/>
    <mergeCell ref="AC99:AD99"/>
    <mergeCell ref="AE99:AF99"/>
    <mergeCell ref="AG99:AH99"/>
    <mergeCell ref="AI99:AJ99"/>
    <mergeCell ref="AK99:AL99"/>
    <mergeCell ref="AO99:AP99"/>
    <mergeCell ref="M99:N99"/>
    <mergeCell ref="O99:P99"/>
    <mergeCell ref="Q99:R99"/>
    <mergeCell ref="U99:V99"/>
    <mergeCell ref="BR100:BS100"/>
    <mergeCell ref="BT100:BU100"/>
    <mergeCell ref="BV100:BW100"/>
    <mergeCell ref="A101:B101"/>
    <mergeCell ref="C101:E101"/>
    <mergeCell ref="F101:H101"/>
    <mergeCell ref="I101:J101"/>
    <mergeCell ref="K101:L101"/>
    <mergeCell ref="M101:N101"/>
    <mergeCell ref="O101:P101"/>
    <mergeCell ref="BA100:BB100"/>
    <mergeCell ref="BC100:BD100"/>
    <mergeCell ref="BH100:BI100"/>
    <mergeCell ref="BJ100:BL100"/>
    <mergeCell ref="BM100:BO100"/>
    <mergeCell ref="BP100:BQ100"/>
    <mergeCell ref="AK100:AL100"/>
    <mergeCell ref="AO100:AP100"/>
    <mergeCell ref="AQ100:AS100"/>
    <mergeCell ref="AT100:AV100"/>
    <mergeCell ref="AW100:AX100"/>
    <mergeCell ref="AY100:AZ100"/>
    <mergeCell ref="W100:Y100"/>
    <mergeCell ref="Z100:AB100"/>
    <mergeCell ref="AC100:AD100"/>
    <mergeCell ref="AE100:AF100"/>
    <mergeCell ref="AG100:AH100"/>
    <mergeCell ref="AI100:AJ100"/>
    <mergeCell ref="W102:Y102"/>
    <mergeCell ref="Z102:AB102"/>
    <mergeCell ref="BM101:BO101"/>
    <mergeCell ref="BP101:BQ101"/>
    <mergeCell ref="BR101:BS101"/>
    <mergeCell ref="BT101:BU101"/>
    <mergeCell ref="BV101:BW101"/>
    <mergeCell ref="A102:B102"/>
    <mergeCell ref="C102:E102"/>
    <mergeCell ref="F102:H102"/>
    <mergeCell ref="I102:J102"/>
    <mergeCell ref="K102:L102"/>
    <mergeCell ref="AW101:AX101"/>
    <mergeCell ref="AY101:AZ101"/>
    <mergeCell ref="BA101:BB101"/>
    <mergeCell ref="BC101:BD101"/>
    <mergeCell ref="BH101:BI101"/>
    <mergeCell ref="BJ101:BL101"/>
    <mergeCell ref="AG101:AH101"/>
    <mergeCell ref="AI101:AJ101"/>
    <mergeCell ref="AK101:AL101"/>
    <mergeCell ref="AO101:AP101"/>
    <mergeCell ref="AQ101:AS101"/>
    <mergeCell ref="AT101:AV101"/>
    <mergeCell ref="Q101:R101"/>
    <mergeCell ref="U101:V101"/>
    <mergeCell ref="W101:Y101"/>
    <mergeCell ref="Z101:AB101"/>
    <mergeCell ref="AC101:AD101"/>
    <mergeCell ref="AE101:AF101"/>
    <mergeCell ref="BV102:BW102"/>
    <mergeCell ref="A103:B103"/>
    <mergeCell ref="C103:E103"/>
    <mergeCell ref="F103:H103"/>
    <mergeCell ref="I103:J103"/>
    <mergeCell ref="K103:L103"/>
    <mergeCell ref="M103:N103"/>
    <mergeCell ref="O103:P103"/>
    <mergeCell ref="Q103:R103"/>
    <mergeCell ref="U103:V103"/>
    <mergeCell ref="BH102:BI102"/>
    <mergeCell ref="BJ102:BL102"/>
    <mergeCell ref="BM102:BO102"/>
    <mergeCell ref="BP102:BQ102"/>
    <mergeCell ref="BR102:BS102"/>
    <mergeCell ref="BT102:BU102"/>
    <mergeCell ref="AQ102:AS102"/>
    <mergeCell ref="AT102:AV102"/>
    <mergeCell ref="AW102:AX102"/>
    <mergeCell ref="AY102:AZ102"/>
    <mergeCell ref="BA102:BB102"/>
    <mergeCell ref="BC102:BD102"/>
    <mergeCell ref="AC102:AD102"/>
    <mergeCell ref="AE102:AF102"/>
    <mergeCell ref="AG102:AH102"/>
    <mergeCell ref="AI102:AJ102"/>
    <mergeCell ref="AK102:AL102"/>
    <mergeCell ref="AO102:AP102"/>
    <mergeCell ref="M102:N102"/>
    <mergeCell ref="O102:P102"/>
    <mergeCell ref="Q102:R102"/>
    <mergeCell ref="U102:V102"/>
    <mergeCell ref="BR103:BS103"/>
    <mergeCell ref="BT103:BU103"/>
    <mergeCell ref="BV103:BW103"/>
    <mergeCell ref="A105:C105"/>
    <mergeCell ref="D105:G105"/>
    <mergeCell ref="J105:K105"/>
    <mergeCell ref="O105:Q105"/>
    <mergeCell ref="R105:S105"/>
    <mergeCell ref="AO105:AP107"/>
    <mergeCell ref="AQ105:AS107"/>
    <mergeCell ref="BA103:BB103"/>
    <mergeCell ref="BC103:BD103"/>
    <mergeCell ref="BH103:BI103"/>
    <mergeCell ref="BJ103:BL103"/>
    <mergeCell ref="BM103:BO103"/>
    <mergeCell ref="BP103:BQ103"/>
    <mergeCell ref="AK103:AL103"/>
    <mergeCell ref="AO103:AP103"/>
    <mergeCell ref="AQ103:AS103"/>
    <mergeCell ref="AT103:AV103"/>
    <mergeCell ref="AW103:AX103"/>
    <mergeCell ref="AY103:AZ103"/>
    <mergeCell ref="W103:Y103"/>
    <mergeCell ref="Z103:AB103"/>
    <mergeCell ref="AC103:AD103"/>
    <mergeCell ref="AE103:AF103"/>
    <mergeCell ref="AG103:AH103"/>
    <mergeCell ref="AI103:AJ103"/>
    <mergeCell ref="BV105:BW107"/>
    <mergeCell ref="BX105:BX107"/>
    <mergeCell ref="CB105:CE105"/>
    <mergeCell ref="A106:S106"/>
    <mergeCell ref="AU106:AV106"/>
    <mergeCell ref="BN106:BO106"/>
    <mergeCell ref="CB106:CC106"/>
    <mergeCell ref="CD106:CE106"/>
    <mergeCell ref="A107:B107"/>
    <mergeCell ref="C107:E107"/>
    <mergeCell ref="BH105:BI107"/>
    <mergeCell ref="BJ105:BL107"/>
    <mergeCell ref="BM105:BO105"/>
    <mergeCell ref="BP105:BQ107"/>
    <mergeCell ref="BR105:BS107"/>
    <mergeCell ref="BT105:BU107"/>
    <mergeCell ref="AT105:AV105"/>
    <mergeCell ref="AW105:AX107"/>
    <mergeCell ref="AY105:AZ107"/>
    <mergeCell ref="BA105:BB107"/>
    <mergeCell ref="BC105:BD107"/>
    <mergeCell ref="BE105:BE107"/>
    <mergeCell ref="AI107:AJ107"/>
    <mergeCell ref="AK107:AL107"/>
    <mergeCell ref="AU107:AV107"/>
    <mergeCell ref="BN107:BO107"/>
    <mergeCell ref="A108:B108"/>
    <mergeCell ref="C108:E108"/>
    <mergeCell ref="F108:H108"/>
    <mergeCell ref="I108:J108"/>
    <mergeCell ref="K108:L108"/>
    <mergeCell ref="M108:N108"/>
    <mergeCell ref="U107:V107"/>
    <mergeCell ref="W107:Y107"/>
    <mergeCell ref="Z107:AB107"/>
    <mergeCell ref="AC107:AD107"/>
    <mergeCell ref="AE107:AF107"/>
    <mergeCell ref="AG107:AH107"/>
    <mergeCell ref="F107:H107"/>
    <mergeCell ref="I107:J107"/>
    <mergeCell ref="K107:L107"/>
    <mergeCell ref="M107:N107"/>
    <mergeCell ref="O107:P107"/>
    <mergeCell ref="Q107:R107"/>
    <mergeCell ref="BV108:BW108"/>
    <mergeCell ref="AT108:AV108"/>
    <mergeCell ref="AW108:AX108"/>
    <mergeCell ref="AY108:AZ108"/>
    <mergeCell ref="BA108:BB108"/>
    <mergeCell ref="BC108:BD108"/>
    <mergeCell ref="BH108:BI108"/>
    <mergeCell ref="AE108:AF108"/>
    <mergeCell ref="AG108:AH108"/>
    <mergeCell ref="AI108:AJ108"/>
    <mergeCell ref="AK108:AL108"/>
    <mergeCell ref="AO108:AP108"/>
    <mergeCell ref="AQ108:AS108"/>
    <mergeCell ref="O108:P108"/>
    <mergeCell ref="Q108:R108"/>
    <mergeCell ref="U108:V108"/>
    <mergeCell ref="W108:Y108"/>
    <mergeCell ref="Z108:AB108"/>
    <mergeCell ref="AC108:AD108"/>
    <mergeCell ref="O109:P109"/>
    <mergeCell ref="Q109:R109"/>
    <mergeCell ref="U109:V109"/>
    <mergeCell ref="W109:Y109"/>
    <mergeCell ref="Z109:AB109"/>
    <mergeCell ref="AC109:AD109"/>
    <mergeCell ref="A109:B109"/>
    <mergeCell ref="C109:E109"/>
    <mergeCell ref="F109:H109"/>
    <mergeCell ref="I109:J109"/>
    <mergeCell ref="K109:L109"/>
    <mergeCell ref="M109:N109"/>
    <mergeCell ref="BJ108:BL108"/>
    <mergeCell ref="BM108:BO108"/>
    <mergeCell ref="BP108:BQ108"/>
    <mergeCell ref="BR108:BS108"/>
    <mergeCell ref="BT108:BU108"/>
    <mergeCell ref="BJ109:BL109"/>
    <mergeCell ref="BM109:BO109"/>
    <mergeCell ref="BP109:BQ109"/>
    <mergeCell ref="BR109:BS109"/>
    <mergeCell ref="BT109:BU109"/>
    <mergeCell ref="BV109:BW109"/>
    <mergeCell ref="AT109:AV109"/>
    <mergeCell ref="AW109:AX109"/>
    <mergeCell ref="AY109:AZ109"/>
    <mergeCell ref="BA109:BB109"/>
    <mergeCell ref="BC109:BD109"/>
    <mergeCell ref="BH109:BI109"/>
    <mergeCell ref="AE109:AF109"/>
    <mergeCell ref="AG109:AH109"/>
    <mergeCell ref="AI109:AJ109"/>
    <mergeCell ref="AK109:AL109"/>
    <mergeCell ref="AO109:AP109"/>
    <mergeCell ref="AQ109:AS109"/>
    <mergeCell ref="BV110:BW110"/>
    <mergeCell ref="AT110:AV110"/>
    <mergeCell ref="AW110:AX110"/>
    <mergeCell ref="AY110:AZ110"/>
    <mergeCell ref="BA110:BB110"/>
    <mergeCell ref="BC110:BD110"/>
    <mergeCell ref="BH110:BI110"/>
    <mergeCell ref="AE110:AF110"/>
    <mergeCell ref="AG110:AH110"/>
    <mergeCell ref="AI110:AJ110"/>
    <mergeCell ref="AK110:AL110"/>
    <mergeCell ref="AO110:AP110"/>
    <mergeCell ref="AQ110:AS110"/>
    <mergeCell ref="O110:P110"/>
    <mergeCell ref="Q110:R110"/>
    <mergeCell ref="U110:V110"/>
    <mergeCell ref="W110:Y110"/>
    <mergeCell ref="Z110:AB110"/>
    <mergeCell ref="AC110:AD110"/>
    <mergeCell ref="O111:P111"/>
    <mergeCell ref="Q111:R111"/>
    <mergeCell ref="U111:V111"/>
    <mergeCell ref="W111:Y111"/>
    <mergeCell ref="Z111:AB111"/>
    <mergeCell ref="AC111:AD111"/>
    <mergeCell ref="A111:B111"/>
    <mergeCell ref="C111:E111"/>
    <mergeCell ref="F111:H111"/>
    <mergeCell ref="I111:J111"/>
    <mergeCell ref="K111:L111"/>
    <mergeCell ref="M111:N111"/>
    <mergeCell ref="BJ110:BL110"/>
    <mergeCell ref="BM110:BO110"/>
    <mergeCell ref="BP110:BQ110"/>
    <mergeCell ref="BR110:BS110"/>
    <mergeCell ref="BT110:BU110"/>
    <mergeCell ref="A110:B110"/>
    <mergeCell ref="C110:E110"/>
    <mergeCell ref="F110:H110"/>
    <mergeCell ref="I110:J110"/>
    <mergeCell ref="K110:L110"/>
    <mergeCell ref="M110:N110"/>
    <mergeCell ref="BJ111:BL111"/>
    <mergeCell ref="BM111:BO111"/>
    <mergeCell ref="BP111:BQ111"/>
    <mergeCell ref="BR111:BS111"/>
    <mergeCell ref="BT111:BU111"/>
    <mergeCell ref="BV111:BW111"/>
    <mergeCell ref="AT111:AV111"/>
    <mergeCell ref="AW111:AX111"/>
    <mergeCell ref="AY111:AZ111"/>
    <mergeCell ref="BA111:BB111"/>
    <mergeCell ref="BC111:BD111"/>
    <mergeCell ref="BH111:BI111"/>
    <mergeCell ref="AE111:AF111"/>
    <mergeCell ref="AG111:AH111"/>
    <mergeCell ref="AI111:AJ111"/>
    <mergeCell ref="AK111:AL111"/>
    <mergeCell ref="AO111:AP111"/>
    <mergeCell ref="AQ111:AS111"/>
    <mergeCell ref="BV112:BW112"/>
    <mergeCell ref="AT112:AV112"/>
    <mergeCell ref="AW112:AX112"/>
    <mergeCell ref="AY112:AZ112"/>
    <mergeCell ref="BA112:BB112"/>
    <mergeCell ref="BC112:BD112"/>
    <mergeCell ref="BH112:BI112"/>
    <mergeCell ref="AE112:AF112"/>
    <mergeCell ref="AG112:AH112"/>
    <mergeCell ref="AI112:AJ112"/>
    <mergeCell ref="AK112:AL112"/>
    <mergeCell ref="AO112:AP112"/>
    <mergeCell ref="AQ112:AS112"/>
    <mergeCell ref="O112:P112"/>
    <mergeCell ref="Q112:R112"/>
    <mergeCell ref="U112:V112"/>
    <mergeCell ref="W112:Y112"/>
    <mergeCell ref="Z112:AB112"/>
    <mergeCell ref="AC112:AD112"/>
    <mergeCell ref="O113:P113"/>
    <mergeCell ref="Q113:R113"/>
    <mergeCell ref="U113:V113"/>
    <mergeCell ref="W113:Y113"/>
    <mergeCell ref="Z113:AB113"/>
    <mergeCell ref="AC113:AD113"/>
    <mergeCell ref="A113:B113"/>
    <mergeCell ref="C113:E113"/>
    <mergeCell ref="F113:H113"/>
    <mergeCell ref="I113:J113"/>
    <mergeCell ref="K113:L113"/>
    <mergeCell ref="M113:N113"/>
    <mergeCell ref="BJ112:BL112"/>
    <mergeCell ref="BM112:BO112"/>
    <mergeCell ref="BP112:BQ112"/>
    <mergeCell ref="BR112:BS112"/>
    <mergeCell ref="BT112:BU112"/>
    <mergeCell ref="A112:B112"/>
    <mergeCell ref="C112:E112"/>
    <mergeCell ref="F112:H112"/>
    <mergeCell ref="I112:J112"/>
    <mergeCell ref="K112:L112"/>
    <mergeCell ref="M112:N112"/>
    <mergeCell ref="BJ113:BL113"/>
    <mergeCell ref="BM113:BO113"/>
    <mergeCell ref="BP113:BQ113"/>
    <mergeCell ref="BR113:BS113"/>
    <mergeCell ref="BT113:BU113"/>
    <mergeCell ref="BV113:BW113"/>
    <mergeCell ref="AT113:AV113"/>
    <mergeCell ref="AW113:AX113"/>
    <mergeCell ref="AY113:AZ113"/>
    <mergeCell ref="BA113:BB113"/>
    <mergeCell ref="BC113:BD113"/>
    <mergeCell ref="BH113:BI113"/>
    <mergeCell ref="AE113:AF113"/>
    <mergeCell ref="AG113:AH113"/>
    <mergeCell ref="AI113:AJ113"/>
    <mergeCell ref="AK113:AL113"/>
    <mergeCell ref="AO113:AP113"/>
    <mergeCell ref="AQ113:AS113"/>
    <mergeCell ref="BV114:BW114"/>
    <mergeCell ref="AT114:AV114"/>
    <mergeCell ref="AW114:AX114"/>
    <mergeCell ref="AY114:AZ114"/>
    <mergeCell ref="BA114:BB114"/>
    <mergeCell ref="BC114:BD114"/>
    <mergeCell ref="BH114:BI114"/>
    <mergeCell ref="AE114:AF114"/>
    <mergeCell ref="AG114:AH114"/>
    <mergeCell ref="AI114:AJ114"/>
    <mergeCell ref="AK114:AL114"/>
    <mergeCell ref="AO114:AP114"/>
    <mergeCell ref="AQ114:AS114"/>
    <mergeCell ref="O114:P114"/>
    <mergeCell ref="Q114:R114"/>
    <mergeCell ref="U114:V114"/>
    <mergeCell ref="W114:Y114"/>
    <mergeCell ref="Z114:AB114"/>
    <mergeCell ref="AC114:AD114"/>
    <mergeCell ref="O115:P115"/>
    <mergeCell ref="Q115:R115"/>
    <mergeCell ref="U115:V115"/>
    <mergeCell ref="W115:Y115"/>
    <mergeCell ref="Z115:AB115"/>
    <mergeCell ref="AC115:AD115"/>
    <mergeCell ref="A115:B115"/>
    <mergeCell ref="C115:E115"/>
    <mergeCell ref="F115:H115"/>
    <mergeCell ref="I115:J115"/>
    <mergeCell ref="K115:L115"/>
    <mergeCell ref="M115:N115"/>
    <mergeCell ref="BJ114:BL114"/>
    <mergeCell ref="BM114:BO114"/>
    <mergeCell ref="BP114:BQ114"/>
    <mergeCell ref="BR114:BS114"/>
    <mergeCell ref="BT114:BU114"/>
    <mergeCell ref="A114:B114"/>
    <mergeCell ref="C114:E114"/>
    <mergeCell ref="F114:H114"/>
    <mergeCell ref="I114:J114"/>
    <mergeCell ref="K114:L114"/>
    <mergeCell ref="M114:N114"/>
    <mergeCell ref="BJ115:BL115"/>
    <mergeCell ref="BM115:BO115"/>
    <mergeCell ref="BP115:BQ115"/>
    <mergeCell ref="BR115:BS115"/>
    <mergeCell ref="BT115:BU115"/>
    <mergeCell ref="BV115:BW115"/>
    <mergeCell ref="AT115:AV115"/>
    <mergeCell ref="AW115:AX115"/>
    <mergeCell ref="AY115:AZ115"/>
    <mergeCell ref="BA115:BB115"/>
    <mergeCell ref="BC115:BD115"/>
    <mergeCell ref="BH115:BI115"/>
    <mergeCell ref="AE115:AF115"/>
    <mergeCell ref="AG115:AH115"/>
    <mergeCell ref="AI115:AJ115"/>
    <mergeCell ref="AK115:AL115"/>
    <mergeCell ref="AO115:AP115"/>
    <mergeCell ref="AQ115:AS115"/>
    <mergeCell ref="BV116:BW116"/>
    <mergeCell ref="AT116:AV116"/>
    <mergeCell ref="AW116:AX116"/>
    <mergeCell ref="AY116:AZ116"/>
    <mergeCell ref="BA116:BB116"/>
    <mergeCell ref="BC116:BD116"/>
    <mergeCell ref="BH116:BI116"/>
    <mergeCell ref="AE116:AF116"/>
    <mergeCell ref="AG116:AH116"/>
    <mergeCell ref="AI116:AJ116"/>
    <mergeCell ref="AK116:AL116"/>
    <mergeCell ref="AO116:AP116"/>
    <mergeCell ref="AQ116:AS116"/>
    <mergeCell ref="O116:P116"/>
    <mergeCell ref="Q116:R116"/>
    <mergeCell ref="U116:V116"/>
    <mergeCell ref="W116:Y116"/>
    <mergeCell ref="Z116:AB116"/>
    <mergeCell ref="AC116:AD116"/>
    <mergeCell ref="O117:P117"/>
    <mergeCell ref="Q117:R117"/>
    <mergeCell ref="U117:V117"/>
    <mergeCell ref="W117:Y117"/>
    <mergeCell ref="Z117:AB117"/>
    <mergeCell ref="AC117:AD117"/>
    <mergeCell ref="A117:B117"/>
    <mergeCell ref="C117:E117"/>
    <mergeCell ref="F117:H117"/>
    <mergeCell ref="I117:J117"/>
    <mergeCell ref="K117:L117"/>
    <mergeCell ref="M117:N117"/>
    <mergeCell ref="BJ116:BL116"/>
    <mergeCell ref="BM116:BO116"/>
    <mergeCell ref="BP116:BQ116"/>
    <mergeCell ref="BR116:BS116"/>
    <mergeCell ref="BT116:BU116"/>
    <mergeCell ref="A116:B116"/>
    <mergeCell ref="C116:E116"/>
    <mergeCell ref="F116:H116"/>
    <mergeCell ref="I116:J116"/>
    <mergeCell ref="K116:L116"/>
    <mergeCell ref="M116:N116"/>
    <mergeCell ref="BJ117:BL117"/>
    <mergeCell ref="BM117:BO117"/>
    <mergeCell ref="BP117:BQ117"/>
    <mergeCell ref="BR117:BS117"/>
    <mergeCell ref="BT117:BU117"/>
    <mergeCell ref="BV117:BW117"/>
    <mergeCell ref="AT117:AV117"/>
    <mergeCell ref="AW117:AX117"/>
    <mergeCell ref="AY117:AZ117"/>
    <mergeCell ref="BA117:BB117"/>
    <mergeCell ref="BC117:BD117"/>
    <mergeCell ref="BH117:BI117"/>
    <mergeCell ref="AE117:AF117"/>
    <mergeCell ref="AG117:AH117"/>
    <mergeCell ref="AI117:AJ117"/>
    <mergeCell ref="AK117:AL117"/>
    <mergeCell ref="AO117:AP117"/>
    <mergeCell ref="AQ117:AS117"/>
    <mergeCell ref="BV118:BW118"/>
    <mergeCell ref="AT118:AV118"/>
    <mergeCell ref="AW118:AX118"/>
    <mergeCell ref="AY118:AZ118"/>
    <mergeCell ref="BA118:BB118"/>
    <mergeCell ref="BC118:BD118"/>
    <mergeCell ref="BH118:BI118"/>
    <mergeCell ref="AE118:AF118"/>
    <mergeCell ref="AG118:AH118"/>
    <mergeCell ref="AI118:AJ118"/>
    <mergeCell ref="AK118:AL118"/>
    <mergeCell ref="AO118:AP118"/>
    <mergeCell ref="AQ118:AS118"/>
    <mergeCell ref="O118:P118"/>
    <mergeCell ref="Q118:R118"/>
    <mergeCell ref="U118:V118"/>
    <mergeCell ref="W118:Y118"/>
    <mergeCell ref="Z118:AB118"/>
    <mergeCell ref="AC118:AD118"/>
    <mergeCell ref="O119:P119"/>
    <mergeCell ref="Q119:R119"/>
    <mergeCell ref="U119:V119"/>
    <mergeCell ref="W119:Y119"/>
    <mergeCell ref="Z119:AB119"/>
    <mergeCell ref="AC119:AD119"/>
    <mergeCell ref="A119:B119"/>
    <mergeCell ref="C119:E119"/>
    <mergeCell ref="F119:H119"/>
    <mergeCell ref="I119:J119"/>
    <mergeCell ref="K119:L119"/>
    <mergeCell ref="M119:N119"/>
    <mergeCell ref="BJ118:BL118"/>
    <mergeCell ref="BM118:BO118"/>
    <mergeCell ref="BP118:BQ118"/>
    <mergeCell ref="BR118:BS118"/>
    <mergeCell ref="BT118:BU118"/>
    <mergeCell ref="A118:B118"/>
    <mergeCell ref="C118:E118"/>
    <mergeCell ref="F118:H118"/>
    <mergeCell ref="I118:J118"/>
    <mergeCell ref="K118:L118"/>
    <mergeCell ref="M118:N118"/>
    <mergeCell ref="BJ119:BL119"/>
    <mergeCell ref="BM119:BO119"/>
    <mergeCell ref="BP119:BQ119"/>
    <mergeCell ref="BR119:BS119"/>
    <mergeCell ref="BT119:BU119"/>
    <mergeCell ref="BV119:BW119"/>
    <mergeCell ref="AT119:AV119"/>
    <mergeCell ref="AW119:AX119"/>
    <mergeCell ref="AY119:AZ119"/>
    <mergeCell ref="BA119:BB119"/>
    <mergeCell ref="BC119:BD119"/>
    <mergeCell ref="BH119:BI119"/>
    <mergeCell ref="AE119:AF119"/>
    <mergeCell ref="AG119:AH119"/>
    <mergeCell ref="AI119:AJ119"/>
    <mergeCell ref="AK119:AL119"/>
    <mergeCell ref="AO119:AP119"/>
    <mergeCell ref="AQ119:AS119"/>
    <mergeCell ref="BV120:BW120"/>
    <mergeCell ref="AT120:AV120"/>
    <mergeCell ref="AW120:AX120"/>
    <mergeCell ref="AY120:AZ120"/>
    <mergeCell ref="BA120:BB120"/>
    <mergeCell ref="BC120:BD120"/>
    <mergeCell ref="BH120:BI120"/>
    <mergeCell ref="AE120:AF120"/>
    <mergeCell ref="AG120:AH120"/>
    <mergeCell ref="AI120:AJ120"/>
    <mergeCell ref="AK120:AL120"/>
    <mergeCell ref="AO120:AP120"/>
    <mergeCell ref="AQ120:AS120"/>
    <mergeCell ref="O120:P120"/>
    <mergeCell ref="Q120:R120"/>
    <mergeCell ref="U120:V120"/>
    <mergeCell ref="W120:Y120"/>
    <mergeCell ref="Z120:AB120"/>
    <mergeCell ref="AC120:AD120"/>
    <mergeCell ref="O121:P121"/>
    <mergeCell ref="Q121:R121"/>
    <mergeCell ref="U121:V121"/>
    <mergeCell ref="W121:Y121"/>
    <mergeCell ref="Z121:AB121"/>
    <mergeCell ref="AC121:AD121"/>
    <mergeCell ref="A121:B121"/>
    <mergeCell ref="C121:E121"/>
    <mergeCell ref="F121:H121"/>
    <mergeCell ref="I121:J121"/>
    <mergeCell ref="K121:L121"/>
    <mergeCell ref="M121:N121"/>
    <mergeCell ref="BJ120:BL120"/>
    <mergeCell ref="BM120:BO120"/>
    <mergeCell ref="BP120:BQ120"/>
    <mergeCell ref="BR120:BS120"/>
    <mergeCell ref="BT120:BU120"/>
    <mergeCell ref="A120:B120"/>
    <mergeCell ref="C120:E120"/>
    <mergeCell ref="F120:H120"/>
    <mergeCell ref="I120:J120"/>
    <mergeCell ref="K120:L120"/>
    <mergeCell ref="M120:N120"/>
    <mergeCell ref="BJ121:BL121"/>
    <mergeCell ref="BM121:BO121"/>
    <mergeCell ref="BP121:BQ121"/>
    <mergeCell ref="BR121:BS121"/>
    <mergeCell ref="BT121:BU121"/>
    <mergeCell ref="BV121:BW121"/>
    <mergeCell ref="AT121:AV121"/>
    <mergeCell ref="AW121:AX121"/>
    <mergeCell ref="AY121:AZ121"/>
    <mergeCell ref="BA121:BB121"/>
    <mergeCell ref="BC121:BD121"/>
    <mergeCell ref="BH121:BI121"/>
    <mergeCell ref="AE121:AF121"/>
    <mergeCell ref="AG121:AH121"/>
    <mergeCell ref="AI121:AJ121"/>
    <mergeCell ref="AK121:AL121"/>
    <mergeCell ref="AO121:AP121"/>
    <mergeCell ref="AQ121:AS121"/>
    <mergeCell ref="BV122:BW122"/>
    <mergeCell ref="AT122:AV122"/>
    <mergeCell ref="AW122:AX122"/>
    <mergeCell ref="AY122:AZ122"/>
    <mergeCell ref="BA122:BB122"/>
    <mergeCell ref="BC122:BD122"/>
    <mergeCell ref="BH122:BI122"/>
    <mergeCell ref="AE122:AF122"/>
    <mergeCell ref="AG122:AH122"/>
    <mergeCell ref="AI122:AJ122"/>
    <mergeCell ref="AK122:AL122"/>
    <mergeCell ref="AO122:AP122"/>
    <mergeCell ref="AQ122:AS122"/>
    <mergeCell ref="O122:P122"/>
    <mergeCell ref="Q122:R122"/>
    <mergeCell ref="U122:V122"/>
    <mergeCell ref="W122:Y122"/>
    <mergeCell ref="Z122:AB122"/>
    <mergeCell ref="AC122:AD122"/>
    <mergeCell ref="O123:P123"/>
    <mergeCell ref="Q123:R123"/>
    <mergeCell ref="U123:V123"/>
    <mergeCell ref="W123:Y123"/>
    <mergeCell ref="Z123:AB123"/>
    <mergeCell ref="AC123:AD123"/>
    <mergeCell ref="A123:B123"/>
    <mergeCell ref="C123:E123"/>
    <mergeCell ref="F123:H123"/>
    <mergeCell ref="I123:J123"/>
    <mergeCell ref="K123:L123"/>
    <mergeCell ref="M123:N123"/>
    <mergeCell ref="BJ122:BL122"/>
    <mergeCell ref="BM122:BO122"/>
    <mergeCell ref="BP122:BQ122"/>
    <mergeCell ref="BR122:BS122"/>
    <mergeCell ref="BT122:BU122"/>
    <mergeCell ref="A122:B122"/>
    <mergeCell ref="C122:E122"/>
    <mergeCell ref="F122:H122"/>
    <mergeCell ref="I122:J122"/>
    <mergeCell ref="K122:L122"/>
    <mergeCell ref="M122:N122"/>
    <mergeCell ref="BJ123:BL123"/>
    <mergeCell ref="BM123:BO123"/>
    <mergeCell ref="BP123:BQ123"/>
    <mergeCell ref="BR123:BS123"/>
    <mergeCell ref="BT123:BU123"/>
    <mergeCell ref="BV123:BW123"/>
    <mergeCell ref="AT123:AV123"/>
    <mergeCell ref="AW123:AX123"/>
    <mergeCell ref="AY123:AZ123"/>
    <mergeCell ref="BA123:BB123"/>
    <mergeCell ref="BC123:BD123"/>
    <mergeCell ref="BH123:BI123"/>
    <mergeCell ref="AE123:AF123"/>
    <mergeCell ref="AG123:AH123"/>
    <mergeCell ref="AI123:AJ123"/>
    <mergeCell ref="AK123:AL123"/>
    <mergeCell ref="AO123:AP123"/>
    <mergeCell ref="AQ123:AS123"/>
    <mergeCell ref="BV124:BW124"/>
    <mergeCell ref="AT124:AV124"/>
    <mergeCell ref="AW124:AX124"/>
    <mergeCell ref="AY124:AZ124"/>
    <mergeCell ref="BA124:BB124"/>
    <mergeCell ref="BC124:BD124"/>
    <mergeCell ref="BH124:BI124"/>
    <mergeCell ref="AE124:AF124"/>
    <mergeCell ref="AG124:AH124"/>
    <mergeCell ref="AI124:AJ124"/>
    <mergeCell ref="AK124:AL124"/>
    <mergeCell ref="AO124:AP124"/>
    <mergeCell ref="AQ124:AS124"/>
    <mergeCell ref="O124:P124"/>
    <mergeCell ref="Q124:R124"/>
    <mergeCell ref="U124:V124"/>
    <mergeCell ref="W124:Y124"/>
    <mergeCell ref="Z124:AB124"/>
    <mergeCell ref="AC124:AD124"/>
    <mergeCell ref="O125:P125"/>
    <mergeCell ref="Q125:R125"/>
    <mergeCell ref="U125:V125"/>
    <mergeCell ref="W125:Y125"/>
    <mergeCell ref="Z125:AB125"/>
    <mergeCell ref="AC125:AD125"/>
    <mergeCell ref="A125:B125"/>
    <mergeCell ref="C125:E125"/>
    <mergeCell ref="F125:H125"/>
    <mergeCell ref="I125:J125"/>
    <mergeCell ref="K125:L125"/>
    <mergeCell ref="M125:N125"/>
    <mergeCell ref="BJ124:BL124"/>
    <mergeCell ref="BM124:BO124"/>
    <mergeCell ref="BP124:BQ124"/>
    <mergeCell ref="BR124:BS124"/>
    <mergeCell ref="BT124:BU124"/>
    <mergeCell ref="A124:B124"/>
    <mergeCell ref="C124:E124"/>
    <mergeCell ref="F124:H124"/>
    <mergeCell ref="I124:J124"/>
    <mergeCell ref="K124:L124"/>
    <mergeCell ref="M124:N124"/>
    <mergeCell ref="BJ125:BL125"/>
    <mergeCell ref="BM125:BO125"/>
    <mergeCell ref="BP125:BQ125"/>
    <mergeCell ref="BR125:BS125"/>
    <mergeCell ref="BT125:BU125"/>
    <mergeCell ref="BV125:BW125"/>
    <mergeCell ref="AT125:AV125"/>
    <mergeCell ref="AW125:AX125"/>
    <mergeCell ref="AY125:AZ125"/>
    <mergeCell ref="BA125:BB125"/>
    <mergeCell ref="BC125:BD125"/>
    <mergeCell ref="BH125:BI125"/>
    <mergeCell ref="AE125:AF125"/>
    <mergeCell ref="AG125:AH125"/>
    <mergeCell ref="AI125:AJ125"/>
    <mergeCell ref="AK125:AL125"/>
    <mergeCell ref="AO125:AP125"/>
    <mergeCell ref="AQ125:AS125"/>
    <mergeCell ref="BV126:BW126"/>
    <mergeCell ref="AT126:AV126"/>
    <mergeCell ref="AW126:AX126"/>
    <mergeCell ref="AY126:AZ126"/>
    <mergeCell ref="BA126:BB126"/>
    <mergeCell ref="BC126:BD126"/>
    <mergeCell ref="BH126:BI126"/>
    <mergeCell ref="AE126:AF126"/>
    <mergeCell ref="AG126:AH126"/>
    <mergeCell ref="AI126:AJ126"/>
    <mergeCell ref="AK126:AL126"/>
    <mergeCell ref="AO126:AP126"/>
    <mergeCell ref="AQ126:AS126"/>
    <mergeCell ref="O126:P126"/>
    <mergeCell ref="Q126:R126"/>
    <mergeCell ref="U126:V126"/>
    <mergeCell ref="W126:Y126"/>
    <mergeCell ref="Z126:AB126"/>
    <mergeCell ref="AC126:AD126"/>
    <mergeCell ref="O127:P127"/>
    <mergeCell ref="Q127:R127"/>
    <mergeCell ref="U127:V127"/>
    <mergeCell ref="W127:Y127"/>
    <mergeCell ref="Z127:AB127"/>
    <mergeCell ref="AC127:AD127"/>
    <mergeCell ref="A127:B127"/>
    <mergeCell ref="C127:E127"/>
    <mergeCell ref="F127:H127"/>
    <mergeCell ref="I127:J127"/>
    <mergeCell ref="K127:L127"/>
    <mergeCell ref="M127:N127"/>
    <mergeCell ref="BJ126:BL126"/>
    <mergeCell ref="BM126:BO126"/>
    <mergeCell ref="BP126:BQ126"/>
    <mergeCell ref="BR126:BS126"/>
    <mergeCell ref="BT126:BU126"/>
    <mergeCell ref="A126:B126"/>
    <mergeCell ref="C126:E126"/>
    <mergeCell ref="F126:H126"/>
    <mergeCell ref="I126:J126"/>
    <mergeCell ref="K126:L126"/>
    <mergeCell ref="M126:N126"/>
    <mergeCell ref="BJ127:BL127"/>
    <mergeCell ref="BM127:BO127"/>
    <mergeCell ref="BP127:BQ127"/>
    <mergeCell ref="BR127:BS127"/>
    <mergeCell ref="BT127:BU127"/>
    <mergeCell ref="BV127:BW127"/>
    <mergeCell ref="AT127:AV127"/>
    <mergeCell ref="AW127:AX127"/>
    <mergeCell ref="AY127:AZ127"/>
    <mergeCell ref="BA127:BB127"/>
    <mergeCell ref="BC127:BD127"/>
    <mergeCell ref="BH127:BI127"/>
    <mergeCell ref="AE127:AF127"/>
    <mergeCell ref="AG127:AH127"/>
    <mergeCell ref="AI127:AJ127"/>
    <mergeCell ref="AK127:AL127"/>
    <mergeCell ref="AO127:AP127"/>
    <mergeCell ref="AQ127:AS127"/>
    <mergeCell ref="BV128:BW128"/>
    <mergeCell ref="AT128:AV128"/>
    <mergeCell ref="AW128:AX128"/>
    <mergeCell ref="AY128:AZ128"/>
    <mergeCell ref="BA128:BB128"/>
    <mergeCell ref="BC128:BD128"/>
    <mergeCell ref="BH128:BI128"/>
    <mergeCell ref="AE128:AF128"/>
    <mergeCell ref="AG128:AH128"/>
    <mergeCell ref="AI128:AJ128"/>
    <mergeCell ref="AK128:AL128"/>
    <mergeCell ref="AO128:AP128"/>
    <mergeCell ref="AQ128:AS128"/>
    <mergeCell ref="O128:P128"/>
    <mergeCell ref="Q128:R128"/>
    <mergeCell ref="U128:V128"/>
    <mergeCell ref="W128:Y128"/>
    <mergeCell ref="Z128:AB128"/>
    <mergeCell ref="AC128:AD128"/>
    <mergeCell ref="O129:P129"/>
    <mergeCell ref="Q129:R129"/>
    <mergeCell ref="U129:V129"/>
    <mergeCell ref="W129:Y129"/>
    <mergeCell ref="Z129:AB129"/>
    <mergeCell ref="AC129:AD129"/>
    <mergeCell ref="A129:B129"/>
    <mergeCell ref="C129:E129"/>
    <mergeCell ref="F129:H129"/>
    <mergeCell ref="I129:J129"/>
    <mergeCell ref="K129:L129"/>
    <mergeCell ref="M129:N129"/>
    <mergeCell ref="BJ128:BL128"/>
    <mergeCell ref="BM128:BO128"/>
    <mergeCell ref="BP128:BQ128"/>
    <mergeCell ref="BR128:BS128"/>
    <mergeCell ref="BT128:BU128"/>
    <mergeCell ref="A128:B128"/>
    <mergeCell ref="C128:E128"/>
    <mergeCell ref="F128:H128"/>
    <mergeCell ref="I128:J128"/>
    <mergeCell ref="K128:L128"/>
    <mergeCell ref="M128:N128"/>
    <mergeCell ref="BJ129:BL129"/>
    <mergeCell ref="BM129:BO129"/>
    <mergeCell ref="BP129:BQ129"/>
    <mergeCell ref="BR129:BS129"/>
    <mergeCell ref="BT129:BU129"/>
    <mergeCell ref="BV129:BW129"/>
    <mergeCell ref="AT129:AV129"/>
    <mergeCell ref="AW129:AX129"/>
    <mergeCell ref="AY129:AZ129"/>
    <mergeCell ref="BA129:BB129"/>
    <mergeCell ref="BC129:BD129"/>
    <mergeCell ref="BH129:BI129"/>
    <mergeCell ref="AE129:AF129"/>
    <mergeCell ref="AG129:AH129"/>
    <mergeCell ref="AI129:AJ129"/>
    <mergeCell ref="AK129:AL129"/>
    <mergeCell ref="AO129:AP129"/>
    <mergeCell ref="AQ129:AS129"/>
    <mergeCell ref="BV130:BW130"/>
    <mergeCell ref="AT130:AV130"/>
    <mergeCell ref="AW130:AX130"/>
    <mergeCell ref="AY130:AZ130"/>
    <mergeCell ref="BA130:BB130"/>
    <mergeCell ref="BC130:BD130"/>
    <mergeCell ref="BH130:BI130"/>
    <mergeCell ref="AE130:AF130"/>
    <mergeCell ref="AG130:AH130"/>
    <mergeCell ref="AI130:AJ130"/>
    <mergeCell ref="AK130:AL130"/>
    <mergeCell ref="AO130:AP130"/>
    <mergeCell ref="AQ130:AS130"/>
    <mergeCell ref="O130:P130"/>
    <mergeCell ref="Q130:R130"/>
    <mergeCell ref="U130:V130"/>
    <mergeCell ref="W130:Y130"/>
    <mergeCell ref="Z130:AB130"/>
    <mergeCell ref="AC130:AD130"/>
    <mergeCell ref="O131:P131"/>
    <mergeCell ref="Q131:R131"/>
    <mergeCell ref="U131:V131"/>
    <mergeCell ref="W131:Y131"/>
    <mergeCell ref="Z131:AB131"/>
    <mergeCell ref="AC131:AD131"/>
    <mergeCell ref="A131:B131"/>
    <mergeCell ref="C131:E131"/>
    <mergeCell ref="F131:H131"/>
    <mergeCell ref="I131:J131"/>
    <mergeCell ref="K131:L131"/>
    <mergeCell ref="M131:N131"/>
    <mergeCell ref="BJ130:BL130"/>
    <mergeCell ref="BM130:BO130"/>
    <mergeCell ref="BP130:BQ130"/>
    <mergeCell ref="BR130:BS130"/>
    <mergeCell ref="BT130:BU130"/>
    <mergeCell ref="A130:B130"/>
    <mergeCell ref="C130:E130"/>
    <mergeCell ref="F130:H130"/>
    <mergeCell ref="I130:J130"/>
    <mergeCell ref="K130:L130"/>
    <mergeCell ref="M130:N130"/>
    <mergeCell ref="BJ131:BL131"/>
    <mergeCell ref="BM131:BO131"/>
    <mergeCell ref="BP131:BQ131"/>
    <mergeCell ref="BR131:BS131"/>
    <mergeCell ref="BT131:BU131"/>
    <mergeCell ref="BV131:BW131"/>
    <mergeCell ref="AT131:AV131"/>
    <mergeCell ref="AW131:AX131"/>
    <mergeCell ref="AY131:AZ131"/>
    <mergeCell ref="BA131:BB131"/>
    <mergeCell ref="BC131:BD131"/>
    <mergeCell ref="BH131:BI131"/>
    <mergeCell ref="AE131:AF131"/>
    <mergeCell ref="AG131:AH131"/>
    <mergeCell ref="AI131:AJ131"/>
    <mergeCell ref="AK131:AL131"/>
    <mergeCell ref="AO131:AP131"/>
    <mergeCell ref="AQ131:AS131"/>
    <mergeCell ref="BV132:BW132"/>
    <mergeCell ref="AT132:AV132"/>
    <mergeCell ref="AW132:AX132"/>
    <mergeCell ref="AY132:AZ132"/>
    <mergeCell ref="BA132:BB132"/>
    <mergeCell ref="BC132:BD132"/>
    <mergeCell ref="BH132:BI132"/>
    <mergeCell ref="AE132:AF132"/>
    <mergeCell ref="AG132:AH132"/>
    <mergeCell ref="AI132:AJ132"/>
    <mergeCell ref="AK132:AL132"/>
    <mergeCell ref="AO132:AP132"/>
    <mergeCell ref="AQ132:AS132"/>
    <mergeCell ref="O132:P132"/>
    <mergeCell ref="Q132:R132"/>
    <mergeCell ref="U132:V132"/>
    <mergeCell ref="W132:Y132"/>
    <mergeCell ref="Z132:AB132"/>
    <mergeCell ref="AC132:AD132"/>
    <mergeCell ref="O133:P133"/>
    <mergeCell ref="Q133:R133"/>
    <mergeCell ref="U133:V133"/>
    <mergeCell ref="W133:Y133"/>
    <mergeCell ref="Z133:AB133"/>
    <mergeCell ref="AC133:AD133"/>
    <mergeCell ref="A133:B133"/>
    <mergeCell ref="C133:E133"/>
    <mergeCell ref="F133:H133"/>
    <mergeCell ref="I133:J133"/>
    <mergeCell ref="K133:L133"/>
    <mergeCell ref="M133:N133"/>
    <mergeCell ref="BJ132:BL132"/>
    <mergeCell ref="BM132:BO132"/>
    <mergeCell ref="BP132:BQ132"/>
    <mergeCell ref="BR132:BS132"/>
    <mergeCell ref="BT132:BU132"/>
    <mergeCell ref="A132:B132"/>
    <mergeCell ref="C132:E132"/>
    <mergeCell ref="F132:H132"/>
    <mergeCell ref="I132:J132"/>
    <mergeCell ref="K132:L132"/>
    <mergeCell ref="M132:N132"/>
    <mergeCell ref="BJ133:BL133"/>
    <mergeCell ref="BM133:BO133"/>
    <mergeCell ref="BP133:BQ133"/>
    <mergeCell ref="BR133:BS133"/>
    <mergeCell ref="BT133:BU133"/>
    <mergeCell ref="BV133:BW133"/>
    <mergeCell ref="AT133:AV133"/>
    <mergeCell ref="AW133:AX133"/>
    <mergeCell ref="AY133:AZ133"/>
    <mergeCell ref="BA133:BB133"/>
    <mergeCell ref="BC133:BD133"/>
    <mergeCell ref="BH133:BI133"/>
    <mergeCell ref="AE133:AF133"/>
    <mergeCell ref="AG133:AH133"/>
    <mergeCell ref="AI133:AJ133"/>
    <mergeCell ref="AK133:AL133"/>
    <mergeCell ref="AO133:AP133"/>
    <mergeCell ref="AQ133:AS133"/>
    <mergeCell ref="BV134:BW134"/>
    <mergeCell ref="AT134:AV134"/>
    <mergeCell ref="AW134:AX134"/>
    <mergeCell ref="AY134:AZ134"/>
    <mergeCell ref="BA134:BB134"/>
    <mergeCell ref="BC134:BD134"/>
    <mergeCell ref="BH134:BI134"/>
    <mergeCell ref="AE134:AF134"/>
    <mergeCell ref="AG134:AH134"/>
    <mergeCell ref="AI134:AJ134"/>
    <mergeCell ref="AK134:AL134"/>
    <mergeCell ref="AO134:AP134"/>
    <mergeCell ref="AQ134:AS134"/>
    <mergeCell ref="O134:P134"/>
    <mergeCell ref="Q134:R134"/>
    <mergeCell ref="U134:V134"/>
    <mergeCell ref="W134:Y134"/>
    <mergeCell ref="Z134:AB134"/>
    <mergeCell ref="AC134:AD134"/>
    <mergeCell ref="O135:P135"/>
    <mergeCell ref="Q135:R135"/>
    <mergeCell ref="U135:V135"/>
    <mergeCell ref="W135:Y135"/>
    <mergeCell ref="Z135:AB135"/>
    <mergeCell ref="AC135:AD135"/>
    <mergeCell ref="A135:B135"/>
    <mergeCell ref="C135:E135"/>
    <mergeCell ref="F135:H135"/>
    <mergeCell ref="I135:J135"/>
    <mergeCell ref="K135:L135"/>
    <mergeCell ref="M135:N135"/>
    <mergeCell ref="BJ134:BL134"/>
    <mergeCell ref="BM134:BO134"/>
    <mergeCell ref="BP134:BQ134"/>
    <mergeCell ref="BR134:BS134"/>
    <mergeCell ref="BT134:BU134"/>
    <mergeCell ref="A134:B134"/>
    <mergeCell ref="C134:E134"/>
    <mergeCell ref="F134:H134"/>
    <mergeCell ref="I134:J134"/>
    <mergeCell ref="K134:L134"/>
    <mergeCell ref="M134:N134"/>
    <mergeCell ref="BJ135:BL135"/>
    <mergeCell ref="BM135:BO135"/>
    <mergeCell ref="BP135:BQ135"/>
    <mergeCell ref="BR135:BS135"/>
    <mergeCell ref="BT135:BU135"/>
    <mergeCell ref="BV135:BW135"/>
    <mergeCell ref="AT135:AV135"/>
    <mergeCell ref="AW135:AX135"/>
    <mergeCell ref="AY135:AZ135"/>
    <mergeCell ref="BA135:BB135"/>
    <mergeCell ref="BC135:BD135"/>
    <mergeCell ref="BH135:BI135"/>
    <mergeCell ref="AE135:AF135"/>
    <mergeCell ref="AG135:AH135"/>
    <mergeCell ref="AI135:AJ135"/>
    <mergeCell ref="AK135:AL135"/>
    <mergeCell ref="AO135:AP135"/>
    <mergeCell ref="AQ135:AS135"/>
    <mergeCell ref="BV136:BW136"/>
    <mergeCell ref="AT136:AV136"/>
    <mergeCell ref="AW136:AX136"/>
    <mergeCell ref="AY136:AZ136"/>
    <mergeCell ref="BA136:BB136"/>
    <mergeCell ref="BC136:BD136"/>
    <mergeCell ref="BH136:BI136"/>
    <mergeCell ref="AE136:AF136"/>
    <mergeCell ref="AG136:AH136"/>
    <mergeCell ref="AI136:AJ136"/>
    <mergeCell ref="AK136:AL136"/>
    <mergeCell ref="AO136:AP136"/>
    <mergeCell ref="AQ136:AS136"/>
    <mergeCell ref="O136:P136"/>
    <mergeCell ref="Q136:R136"/>
    <mergeCell ref="U136:V136"/>
    <mergeCell ref="W136:Y136"/>
    <mergeCell ref="Z136:AB136"/>
    <mergeCell ref="AC136:AD136"/>
    <mergeCell ref="O137:P137"/>
    <mergeCell ref="Q137:R137"/>
    <mergeCell ref="U137:V137"/>
    <mergeCell ref="W137:Y137"/>
    <mergeCell ref="Z137:AB137"/>
    <mergeCell ref="AC137:AD137"/>
    <mergeCell ref="A137:B137"/>
    <mergeCell ref="C137:E137"/>
    <mergeCell ref="F137:H137"/>
    <mergeCell ref="I137:J137"/>
    <mergeCell ref="K137:L137"/>
    <mergeCell ref="M137:N137"/>
    <mergeCell ref="BJ136:BL136"/>
    <mergeCell ref="BM136:BO136"/>
    <mergeCell ref="BP136:BQ136"/>
    <mergeCell ref="BR136:BS136"/>
    <mergeCell ref="BT136:BU136"/>
    <mergeCell ref="A136:B136"/>
    <mergeCell ref="C136:E136"/>
    <mergeCell ref="F136:H136"/>
    <mergeCell ref="I136:J136"/>
    <mergeCell ref="K136:L136"/>
    <mergeCell ref="M136:N136"/>
    <mergeCell ref="BJ137:BL137"/>
    <mergeCell ref="BM137:BO137"/>
    <mergeCell ref="BP137:BQ137"/>
    <mergeCell ref="BR137:BS137"/>
    <mergeCell ref="BT137:BU137"/>
    <mergeCell ref="BV137:BW137"/>
    <mergeCell ref="AT137:AV137"/>
    <mergeCell ref="AW137:AX137"/>
    <mergeCell ref="AY137:AZ137"/>
    <mergeCell ref="BA137:BB137"/>
    <mergeCell ref="BC137:BD137"/>
    <mergeCell ref="BH137:BI137"/>
    <mergeCell ref="AE137:AF137"/>
    <mergeCell ref="AG137:AH137"/>
    <mergeCell ref="AI137:AJ137"/>
    <mergeCell ref="AK137:AL137"/>
    <mergeCell ref="AO137:AP137"/>
    <mergeCell ref="AQ137:AS137"/>
    <mergeCell ref="BV139:BW141"/>
    <mergeCell ref="BX139:BX141"/>
    <mergeCell ref="CB139:CE139"/>
    <mergeCell ref="A140:S140"/>
    <mergeCell ref="AU140:AV140"/>
    <mergeCell ref="BN140:BO140"/>
    <mergeCell ref="CB140:CC140"/>
    <mergeCell ref="CD140:CE140"/>
    <mergeCell ref="A141:B141"/>
    <mergeCell ref="BE139:BE141"/>
    <mergeCell ref="BH139:BI141"/>
    <mergeCell ref="BJ139:BL141"/>
    <mergeCell ref="BM139:BO139"/>
    <mergeCell ref="BP139:BQ141"/>
    <mergeCell ref="BR139:BS141"/>
    <mergeCell ref="BN141:BO141"/>
    <mergeCell ref="AQ139:AS141"/>
    <mergeCell ref="AT139:AV139"/>
    <mergeCell ref="AW139:AX141"/>
    <mergeCell ref="AY139:AZ141"/>
    <mergeCell ref="BA139:BB141"/>
    <mergeCell ref="BC139:BD141"/>
    <mergeCell ref="A139:C139"/>
    <mergeCell ref="D139:G139"/>
    <mergeCell ref="J139:K139"/>
    <mergeCell ref="O139:Q139"/>
    <mergeCell ref="R139:S139"/>
    <mergeCell ref="AO139:AP141"/>
    <mergeCell ref="C141:E141"/>
    <mergeCell ref="F141:H141"/>
    <mergeCell ref="I141:J141"/>
    <mergeCell ref="K141:L141"/>
    <mergeCell ref="F142:H142"/>
    <mergeCell ref="I142:J142"/>
    <mergeCell ref="K142:L142"/>
    <mergeCell ref="M142:N142"/>
    <mergeCell ref="AC141:AD141"/>
    <mergeCell ref="AE141:AF141"/>
    <mergeCell ref="AG141:AH141"/>
    <mergeCell ref="AI141:AJ141"/>
    <mergeCell ref="AK141:AL141"/>
    <mergeCell ref="AU141:AV141"/>
    <mergeCell ref="M141:N141"/>
    <mergeCell ref="O141:P141"/>
    <mergeCell ref="Q141:R141"/>
    <mergeCell ref="U141:V141"/>
    <mergeCell ref="W141:Y141"/>
    <mergeCell ref="Z141:AB141"/>
    <mergeCell ref="BT139:BU141"/>
    <mergeCell ref="A143:B143"/>
    <mergeCell ref="C143:E143"/>
    <mergeCell ref="F143:H143"/>
    <mergeCell ref="I143:J143"/>
    <mergeCell ref="K143:L143"/>
    <mergeCell ref="M143:N143"/>
    <mergeCell ref="BJ142:BL142"/>
    <mergeCell ref="BM142:BO142"/>
    <mergeCell ref="BP142:BQ142"/>
    <mergeCell ref="BR142:BS142"/>
    <mergeCell ref="BT142:BU142"/>
    <mergeCell ref="BV142:BW142"/>
    <mergeCell ref="AT142:AV142"/>
    <mergeCell ref="AW142:AX142"/>
    <mergeCell ref="AY142:AZ142"/>
    <mergeCell ref="BA142:BB142"/>
    <mergeCell ref="BC142:BD142"/>
    <mergeCell ref="BH142:BI142"/>
    <mergeCell ref="AE142:AF142"/>
    <mergeCell ref="AG142:AH142"/>
    <mergeCell ref="AI142:AJ142"/>
    <mergeCell ref="AK142:AL142"/>
    <mergeCell ref="AO142:AP142"/>
    <mergeCell ref="AQ142:AS142"/>
    <mergeCell ref="O142:P142"/>
    <mergeCell ref="Q142:R142"/>
    <mergeCell ref="U142:V142"/>
    <mergeCell ref="W142:Y142"/>
    <mergeCell ref="Z142:AB142"/>
    <mergeCell ref="AC142:AD142"/>
    <mergeCell ref="A142:B142"/>
    <mergeCell ref="C142:E142"/>
    <mergeCell ref="F144:H144"/>
    <mergeCell ref="I144:J144"/>
    <mergeCell ref="K144:L144"/>
    <mergeCell ref="M144:N144"/>
    <mergeCell ref="BJ143:BL143"/>
    <mergeCell ref="BM143:BO143"/>
    <mergeCell ref="BP143:BQ143"/>
    <mergeCell ref="BR143:BS143"/>
    <mergeCell ref="BT143:BU143"/>
    <mergeCell ref="BV143:BW143"/>
    <mergeCell ref="AT143:AV143"/>
    <mergeCell ref="AW143:AX143"/>
    <mergeCell ref="AY143:AZ143"/>
    <mergeCell ref="BA143:BB143"/>
    <mergeCell ref="BC143:BD143"/>
    <mergeCell ref="BH143:BI143"/>
    <mergeCell ref="AE143:AF143"/>
    <mergeCell ref="AG143:AH143"/>
    <mergeCell ref="AI143:AJ143"/>
    <mergeCell ref="AK143:AL143"/>
    <mergeCell ref="AO143:AP143"/>
    <mergeCell ref="AQ143:AS143"/>
    <mergeCell ref="O143:P143"/>
    <mergeCell ref="Q143:R143"/>
    <mergeCell ref="U143:V143"/>
    <mergeCell ref="W143:Y143"/>
    <mergeCell ref="Z143:AB143"/>
    <mergeCell ref="AC143:AD143"/>
    <mergeCell ref="A145:B145"/>
    <mergeCell ref="C145:E145"/>
    <mergeCell ref="F145:H145"/>
    <mergeCell ref="I145:J145"/>
    <mergeCell ref="K145:L145"/>
    <mergeCell ref="M145:N145"/>
    <mergeCell ref="BJ144:BL144"/>
    <mergeCell ref="BM144:BO144"/>
    <mergeCell ref="BP144:BQ144"/>
    <mergeCell ref="BR144:BS144"/>
    <mergeCell ref="BT144:BU144"/>
    <mergeCell ref="BV144:BW144"/>
    <mergeCell ref="AT144:AV144"/>
    <mergeCell ref="AW144:AX144"/>
    <mergeCell ref="AY144:AZ144"/>
    <mergeCell ref="BA144:BB144"/>
    <mergeCell ref="BC144:BD144"/>
    <mergeCell ref="BH144:BI144"/>
    <mergeCell ref="AE144:AF144"/>
    <mergeCell ref="AG144:AH144"/>
    <mergeCell ref="AI144:AJ144"/>
    <mergeCell ref="AK144:AL144"/>
    <mergeCell ref="AO144:AP144"/>
    <mergeCell ref="AQ144:AS144"/>
    <mergeCell ref="O144:P144"/>
    <mergeCell ref="Q144:R144"/>
    <mergeCell ref="U144:V144"/>
    <mergeCell ref="W144:Y144"/>
    <mergeCell ref="Z144:AB144"/>
    <mergeCell ref="AC144:AD144"/>
    <mergeCell ref="A144:B144"/>
    <mergeCell ref="C144:E144"/>
    <mergeCell ref="F146:H146"/>
    <mergeCell ref="I146:J146"/>
    <mergeCell ref="K146:L146"/>
    <mergeCell ref="M146:N146"/>
    <mergeCell ref="BJ145:BL145"/>
    <mergeCell ref="BM145:BO145"/>
    <mergeCell ref="BP145:BQ145"/>
    <mergeCell ref="BR145:BS145"/>
    <mergeCell ref="BT145:BU145"/>
    <mergeCell ref="BV145:BW145"/>
    <mergeCell ref="AT145:AV145"/>
    <mergeCell ref="AW145:AX145"/>
    <mergeCell ref="AY145:AZ145"/>
    <mergeCell ref="BA145:BB145"/>
    <mergeCell ref="BC145:BD145"/>
    <mergeCell ref="BH145:BI145"/>
    <mergeCell ref="AE145:AF145"/>
    <mergeCell ref="AG145:AH145"/>
    <mergeCell ref="AI145:AJ145"/>
    <mergeCell ref="AK145:AL145"/>
    <mergeCell ref="AO145:AP145"/>
    <mergeCell ref="AQ145:AS145"/>
    <mergeCell ref="O145:P145"/>
    <mergeCell ref="Q145:R145"/>
    <mergeCell ref="U145:V145"/>
    <mergeCell ref="W145:Y145"/>
    <mergeCell ref="Z145:AB145"/>
    <mergeCell ref="AC145:AD145"/>
    <mergeCell ref="A147:B147"/>
    <mergeCell ref="C147:E147"/>
    <mergeCell ref="F147:H147"/>
    <mergeCell ref="I147:J147"/>
    <mergeCell ref="K147:L147"/>
    <mergeCell ref="M147:N147"/>
    <mergeCell ref="BJ146:BL146"/>
    <mergeCell ref="BM146:BO146"/>
    <mergeCell ref="BP146:BQ146"/>
    <mergeCell ref="BR146:BS146"/>
    <mergeCell ref="BT146:BU146"/>
    <mergeCell ref="BV146:BW146"/>
    <mergeCell ref="AT146:AV146"/>
    <mergeCell ref="AW146:AX146"/>
    <mergeCell ref="AY146:AZ146"/>
    <mergeCell ref="BA146:BB146"/>
    <mergeCell ref="BC146:BD146"/>
    <mergeCell ref="BH146:BI146"/>
    <mergeCell ref="AE146:AF146"/>
    <mergeCell ref="AG146:AH146"/>
    <mergeCell ref="AI146:AJ146"/>
    <mergeCell ref="AK146:AL146"/>
    <mergeCell ref="AO146:AP146"/>
    <mergeCell ref="AQ146:AS146"/>
    <mergeCell ref="O146:P146"/>
    <mergeCell ref="Q146:R146"/>
    <mergeCell ref="U146:V146"/>
    <mergeCell ref="W146:Y146"/>
    <mergeCell ref="Z146:AB146"/>
    <mergeCell ref="AC146:AD146"/>
    <mergeCell ref="A146:B146"/>
    <mergeCell ref="C146:E146"/>
    <mergeCell ref="F148:H148"/>
    <mergeCell ref="I148:J148"/>
    <mergeCell ref="K148:L148"/>
    <mergeCell ref="M148:N148"/>
    <mergeCell ref="BJ147:BL147"/>
    <mergeCell ref="BM147:BO147"/>
    <mergeCell ref="BP147:BQ147"/>
    <mergeCell ref="BR147:BS147"/>
    <mergeCell ref="BT147:BU147"/>
    <mergeCell ref="BV147:BW147"/>
    <mergeCell ref="AT147:AV147"/>
    <mergeCell ref="AW147:AX147"/>
    <mergeCell ref="AY147:AZ147"/>
    <mergeCell ref="BA147:BB147"/>
    <mergeCell ref="BC147:BD147"/>
    <mergeCell ref="BH147:BI147"/>
    <mergeCell ref="AE147:AF147"/>
    <mergeCell ref="AG147:AH147"/>
    <mergeCell ref="AI147:AJ147"/>
    <mergeCell ref="AK147:AL147"/>
    <mergeCell ref="AO147:AP147"/>
    <mergeCell ref="AQ147:AS147"/>
    <mergeCell ref="O147:P147"/>
    <mergeCell ref="Q147:R147"/>
    <mergeCell ref="U147:V147"/>
    <mergeCell ref="W147:Y147"/>
    <mergeCell ref="Z147:AB147"/>
    <mergeCell ref="AC147:AD147"/>
    <mergeCell ref="A149:B149"/>
    <mergeCell ref="C149:E149"/>
    <mergeCell ref="F149:H149"/>
    <mergeCell ref="I149:J149"/>
    <mergeCell ref="K149:L149"/>
    <mergeCell ref="M149:N149"/>
    <mergeCell ref="BJ148:BL148"/>
    <mergeCell ref="BM148:BO148"/>
    <mergeCell ref="BP148:BQ148"/>
    <mergeCell ref="BR148:BS148"/>
    <mergeCell ref="BT148:BU148"/>
    <mergeCell ref="BV148:BW148"/>
    <mergeCell ref="AT148:AV148"/>
    <mergeCell ref="AW148:AX148"/>
    <mergeCell ref="AY148:AZ148"/>
    <mergeCell ref="BA148:BB148"/>
    <mergeCell ref="BC148:BD148"/>
    <mergeCell ref="BH148:BI148"/>
    <mergeCell ref="AE148:AF148"/>
    <mergeCell ref="AG148:AH148"/>
    <mergeCell ref="AI148:AJ148"/>
    <mergeCell ref="AK148:AL148"/>
    <mergeCell ref="AO148:AP148"/>
    <mergeCell ref="AQ148:AS148"/>
    <mergeCell ref="O148:P148"/>
    <mergeCell ref="Q148:R148"/>
    <mergeCell ref="U148:V148"/>
    <mergeCell ref="W148:Y148"/>
    <mergeCell ref="Z148:AB148"/>
    <mergeCell ref="AC148:AD148"/>
    <mergeCell ref="A148:B148"/>
    <mergeCell ref="C148:E148"/>
    <mergeCell ref="F150:H150"/>
    <mergeCell ref="I150:J150"/>
    <mergeCell ref="K150:L150"/>
    <mergeCell ref="M150:N150"/>
    <mergeCell ref="BJ149:BL149"/>
    <mergeCell ref="BM149:BO149"/>
    <mergeCell ref="BP149:BQ149"/>
    <mergeCell ref="BR149:BS149"/>
    <mergeCell ref="BT149:BU149"/>
    <mergeCell ref="BV149:BW149"/>
    <mergeCell ref="AT149:AV149"/>
    <mergeCell ref="AW149:AX149"/>
    <mergeCell ref="AY149:AZ149"/>
    <mergeCell ref="BA149:BB149"/>
    <mergeCell ref="BC149:BD149"/>
    <mergeCell ref="BH149:BI149"/>
    <mergeCell ref="AE149:AF149"/>
    <mergeCell ref="AG149:AH149"/>
    <mergeCell ref="AI149:AJ149"/>
    <mergeCell ref="AK149:AL149"/>
    <mergeCell ref="AO149:AP149"/>
    <mergeCell ref="AQ149:AS149"/>
    <mergeCell ref="O149:P149"/>
    <mergeCell ref="Q149:R149"/>
    <mergeCell ref="U149:V149"/>
    <mergeCell ref="W149:Y149"/>
    <mergeCell ref="Z149:AB149"/>
    <mergeCell ref="AC149:AD149"/>
    <mergeCell ref="A151:B151"/>
    <mergeCell ref="C151:E151"/>
    <mergeCell ref="F151:H151"/>
    <mergeCell ref="I151:J151"/>
    <mergeCell ref="K151:L151"/>
    <mergeCell ref="M151:N151"/>
    <mergeCell ref="BJ150:BL150"/>
    <mergeCell ref="BM150:BO150"/>
    <mergeCell ref="BP150:BQ150"/>
    <mergeCell ref="BR150:BS150"/>
    <mergeCell ref="BT150:BU150"/>
    <mergeCell ref="BV150:BW150"/>
    <mergeCell ref="AT150:AV150"/>
    <mergeCell ref="AW150:AX150"/>
    <mergeCell ref="AY150:AZ150"/>
    <mergeCell ref="BA150:BB150"/>
    <mergeCell ref="BC150:BD150"/>
    <mergeCell ref="BH150:BI150"/>
    <mergeCell ref="AE150:AF150"/>
    <mergeCell ref="AG150:AH150"/>
    <mergeCell ref="AI150:AJ150"/>
    <mergeCell ref="AK150:AL150"/>
    <mergeCell ref="AO150:AP150"/>
    <mergeCell ref="AQ150:AS150"/>
    <mergeCell ref="O150:P150"/>
    <mergeCell ref="Q150:R150"/>
    <mergeCell ref="U150:V150"/>
    <mergeCell ref="W150:Y150"/>
    <mergeCell ref="Z150:AB150"/>
    <mergeCell ref="AC150:AD150"/>
    <mergeCell ref="A150:B150"/>
    <mergeCell ref="C150:E150"/>
    <mergeCell ref="F152:H152"/>
    <mergeCell ref="I152:J152"/>
    <mergeCell ref="K152:L152"/>
    <mergeCell ref="M152:N152"/>
    <mergeCell ref="BJ151:BL151"/>
    <mergeCell ref="BM151:BO151"/>
    <mergeCell ref="BP151:BQ151"/>
    <mergeCell ref="BR151:BS151"/>
    <mergeCell ref="BT151:BU151"/>
    <mergeCell ref="BV151:BW151"/>
    <mergeCell ref="AT151:AV151"/>
    <mergeCell ref="AW151:AX151"/>
    <mergeCell ref="AY151:AZ151"/>
    <mergeCell ref="BA151:BB151"/>
    <mergeCell ref="BC151:BD151"/>
    <mergeCell ref="BH151:BI151"/>
    <mergeCell ref="AE151:AF151"/>
    <mergeCell ref="AG151:AH151"/>
    <mergeCell ref="AI151:AJ151"/>
    <mergeCell ref="AK151:AL151"/>
    <mergeCell ref="AO151:AP151"/>
    <mergeCell ref="AQ151:AS151"/>
    <mergeCell ref="O151:P151"/>
    <mergeCell ref="Q151:R151"/>
    <mergeCell ref="U151:V151"/>
    <mergeCell ref="W151:Y151"/>
    <mergeCell ref="Z151:AB151"/>
    <mergeCell ref="AC151:AD151"/>
    <mergeCell ref="A153:B153"/>
    <mergeCell ref="C153:E153"/>
    <mergeCell ref="F153:H153"/>
    <mergeCell ref="I153:J153"/>
    <mergeCell ref="K153:L153"/>
    <mergeCell ref="M153:N153"/>
    <mergeCell ref="BJ152:BL152"/>
    <mergeCell ref="BM152:BO152"/>
    <mergeCell ref="BP152:BQ152"/>
    <mergeCell ref="BR152:BS152"/>
    <mergeCell ref="BT152:BU152"/>
    <mergeCell ref="BV152:BW152"/>
    <mergeCell ref="AT152:AV152"/>
    <mergeCell ref="AW152:AX152"/>
    <mergeCell ref="AY152:AZ152"/>
    <mergeCell ref="BA152:BB152"/>
    <mergeCell ref="BC152:BD152"/>
    <mergeCell ref="BH152:BI152"/>
    <mergeCell ref="AE152:AF152"/>
    <mergeCell ref="AG152:AH152"/>
    <mergeCell ref="AI152:AJ152"/>
    <mergeCell ref="AK152:AL152"/>
    <mergeCell ref="AO152:AP152"/>
    <mergeCell ref="AQ152:AS152"/>
    <mergeCell ref="O152:P152"/>
    <mergeCell ref="Q152:R152"/>
    <mergeCell ref="U152:V152"/>
    <mergeCell ref="W152:Y152"/>
    <mergeCell ref="Z152:AB152"/>
    <mergeCell ref="AC152:AD152"/>
    <mergeCell ref="A152:B152"/>
    <mergeCell ref="C152:E152"/>
    <mergeCell ref="F154:H154"/>
    <mergeCell ref="I154:J154"/>
    <mergeCell ref="K154:L154"/>
    <mergeCell ref="M154:N154"/>
    <mergeCell ref="BJ153:BL153"/>
    <mergeCell ref="BM153:BO153"/>
    <mergeCell ref="BP153:BQ153"/>
    <mergeCell ref="BR153:BS153"/>
    <mergeCell ref="BT153:BU153"/>
    <mergeCell ref="BV153:BW153"/>
    <mergeCell ref="AT153:AV153"/>
    <mergeCell ref="AW153:AX153"/>
    <mergeCell ref="AY153:AZ153"/>
    <mergeCell ref="BA153:BB153"/>
    <mergeCell ref="BC153:BD153"/>
    <mergeCell ref="BH153:BI153"/>
    <mergeCell ref="AE153:AF153"/>
    <mergeCell ref="AG153:AH153"/>
    <mergeCell ref="AI153:AJ153"/>
    <mergeCell ref="AK153:AL153"/>
    <mergeCell ref="AO153:AP153"/>
    <mergeCell ref="AQ153:AS153"/>
    <mergeCell ref="O153:P153"/>
    <mergeCell ref="Q153:R153"/>
    <mergeCell ref="U153:V153"/>
    <mergeCell ref="W153:Y153"/>
    <mergeCell ref="Z153:AB153"/>
    <mergeCell ref="AC153:AD153"/>
    <mergeCell ref="A155:B155"/>
    <mergeCell ref="C155:E155"/>
    <mergeCell ref="F155:H155"/>
    <mergeCell ref="I155:J155"/>
    <mergeCell ref="K155:L155"/>
    <mergeCell ref="M155:N155"/>
    <mergeCell ref="BJ154:BL154"/>
    <mergeCell ref="BM154:BO154"/>
    <mergeCell ref="BP154:BQ154"/>
    <mergeCell ref="BR154:BS154"/>
    <mergeCell ref="BT154:BU154"/>
    <mergeCell ref="BV154:BW154"/>
    <mergeCell ref="AT154:AV154"/>
    <mergeCell ref="AW154:AX154"/>
    <mergeCell ref="AY154:AZ154"/>
    <mergeCell ref="BA154:BB154"/>
    <mergeCell ref="BC154:BD154"/>
    <mergeCell ref="BH154:BI154"/>
    <mergeCell ref="AE154:AF154"/>
    <mergeCell ref="AG154:AH154"/>
    <mergeCell ref="AI154:AJ154"/>
    <mergeCell ref="AK154:AL154"/>
    <mergeCell ref="AO154:AP154"/>
    <mergeCell ref="AQ154:AS154"/>
    <mergeCell ref="O154:P154"/>
    <mergeCell ref="Q154:R154"/>
    <mergeCell ref="U154:V154"/>
    <mergeCell ref="W154:Y154"/>
    <mergeCell ref="Z154:AB154"/>
    <mergeCell ref="AC154:AD154"/>
    <mergeCell ref="A154:B154"/>
    <mergeCell ref="C154:E154"/>
    <mergeCell ref="F156:H156"/>
    <mergeCell ref="I156:J156"/>
    <mergeCell ref="K156:L156"/>
    <mergeCell ref="M156:N156"/>
    <mergeCell ref="BJ155:BL155"/>
    <mergeCell ref="BM155:BO155"/>
    <mergeCell ref="BP155:BQ155"/>
    <mergeCell ref="BR155:BS155"/>
    <mergeCell ref="BT155:BU155"/>
    <mergeCell ref="BV155:BW155"/>
    <mergeCell ref="AT155:AV155"/>
    <mergeCell ref="AW155:AX155"/>
    <mergeCell ref="AY155:AZ155"/>
    <mergeCell ref="BA155:BB155"/>
    <mergeCell ref="BC155:BD155"/>
    <mergeCell ref="BH155:BI155"/>
    <mergeCell ref="AE155:AF155"/>
    <mergeCell ref="AG155:AH155"/>
    <mergeCell ref="AI155:AJ155"/>
    <mergeCell ref="AK155:AL155"/>
    <mergeCell ref="AO155:AP155"/>
    <mergeCell ref="AQ155:AS155"/>
    <mergeCell ref="O155:P155"/>
    <mergeCell ref="Q155:R155"/>
    <mergeCell ref="U155:V155"/>
    <mergeCell ref="W155:Y155"/>
    <mergeCell ref="Z155:AB155"/>
    <mergeCell ref="AC155:AD155"/>
    <mergeCell ref="A157:B157"/>
    <mergeCell ref="C157:E157"/>
    <mergeCell ref="F157:H157"/>
    <mergeCell ref="I157:J157"/>
    <mergeCell ref="K157:L157"/>
    <mergeCell ref="M157:N157"/>
    <mergeCell ref="BJ156:BL156"/>
    <mergeCell ref="BM156:BO156"/>
    <mergeCell ref="BP156:BQ156"/>
    <mergeCell ref="BR156:BS156"/>
    <mergeCell ref="BT156:BU156"/>
    <mergeCell ref="BV156:BW156"/>
    <mergeCell ref="AT156:AV156"/>
    <mergeCell ref="AW156:AX156"/>
    <mergeCell ref="AY156:AZ156"/>
    <mergeCell ref="BA156:BB156"/>
    <mergeCell ref="BC156:BD156"/>
    <mergeCell ref="BH156:BI156"/>
    <mergeCell ref="AE156:AF156"/>
    <mergeCell ref="AG156:AH156"/>
    <mergeCell ref="AI156:AJ156"/>
    <mergeCell ref="AK156:AL156"/>
    <mergeCell ref="AO156:AP156"/>
    <mergeCell ref="AQ156:AS156"/>
    <mergeCell ref="O156:P156"/>
    <mergeCell ref="Q156:R156"/>
    <mergeCell ref="U156:V156"/>
    <mergeCell ref="W156:Y156"/>
    <mergeCell ref="Z156:AB156"/>
    <mergeCell ref="AC156:AD156"/>
    <mergeCell ref="A156:B156"/>
    <mergeCell ref="C156:E156"/>
    <mergeCell ref="F158:H158"/>
    <mergeCell ref="I158:J158"/>
    <mergeCell ref="K158:L158"/>
    <mergeCell ref="M158:N158"/>
    <mergeCell ref="BJ157:BL157"/>
    <mergeCell ref="BM157:BO157"/>
    <mergeCell ref="BP157:BQ157"/>
    <mergeCell ref="BR157:BS157"/>
    <mergeCell ref="BT157:BU157"/>
    <mergeCell ref="BV157:BW157"/>
    <mergeCell ref="AT157:AV157"/>
    <mergeCell ref="AW157:AX157"/>
    <mergeCell ref="AY157:AZ157"/>
    <mergeCell ref="BA157:BB157"/>
    <mergeCell ref="BC157:BD157"/>
    <mergeCell ref="BH157:BI157"/>
    <mergeCell ref="AE157:AF157"/>
    <mergeCell ref="AG157:AH157"/>
    <mergeCell ref="AI157:AJ157"/>
    <mergeCell ref="AK157:AL157"/>
    <mergeCell ref="AO157:AP157"/>
    <mergeCell ref="AQ157:AS157"/>
    <mergeCell ref="O157:P157"/>
    <mergeCell ref="Q157:R157"/>
    <mergeCell ref="U157:V157"/>
    <mergeCell ref="W157:Y157"/>
    <mergeCell ref="Z157:AB157"/>
    <mergeCell ref="AC157:AD157"/>
    <mergeCell ref="A159:B159"/>
    <mergeCell ref="C159:E159"/>
    <mergeCell ref="F159:H159"/>
    <mergeCell ref="I159:J159"/>
    <mergeCell ref="K159:L159"/>
    <mergeCell ref="M159:N159"/>
    <mergeCell ref="BJ158:BL158"/>
    <mergeCell ref="BM158:BO158"/>
    <mergeCell ref="BP158:BQ158"/>
    <mergeCell ref="BR158:BS158"/>
    <mergeCell ref="BT158:BU158"/>
    <mergeCell ref="BV158:BW158"/>
    <mergeCell ref="AT158:AV158"/>
    <mergeCell ref="AW158:AX158"/>
    <mergeCell ref="AY158:AZ158"/>
    <mergeCell ref="BA158:BB158"/>
    <mergeCell ref="BC158:BD158"/>
    <mergeCell ref="BH158:BI158"/>
    <mergeCell ref="AE158:AF158"/>
    <mergeCell ref="AG158:AH158"/>
    <mergeCell ref="AI158:AJ158"/>
    <mergeCell ref="AK158:AL158"/>
    <mergeCell ref="AO158:AP158"/>
    <mergeCell ref="AQ158:AS158"/>
    <mergeCell ref="O158:P158"/>
    <mergeCell ref="Q158:R158"/>
    <mergeCell ref="U158:V158"/>
    <mergeCell ref="W158:Y158"/>
    <mergeCell ref="Z158:AB158"/>
    <mergeCell ref="AC158:AD158"/>
    <mergeCell ref="A158:B158"/>
    <mergeCell ref="C158:E158"/>
    <mergeCell ref="F160:H160"/>
    <mergeCell ref="I160:J160"/>
    <mergeCell ref="K160:L160"/>
    <mergeCell ref="M160:N160"/>
    <mergeCell ref="BJ159:BL159"/>
    <mergeCell ref="BM159:BO159"/>
    <mergeCell ref="BP159:BQ159"/>
    <mergeCell ref="BR159:BS159"/>
    <mergeCell ref="BT159:BU159"/>
    <mergeCell ref="BV159:BW159"/>
    <mergeCell ref="AT159:AV159"/>
    <mergeCell ref="AW159:AX159"/>
    <mergeCell ref="AY159:AZ159"/>
    <mergeCell ref="BA159:BB159"/>
    <mergeCell ref="BC159:BD159"/>
    <mergeCell ref="BH159:BI159"/>
    <mergeCell ref="AE159:AF159"/>
    <mergeCell ref="AG159:AH159"/>
    <mergeCell ref="AI159:AJ159"/>
    <mergeCell ref="AK159:AL159"/>
    <mergeCell ref="AO159:AP159"/>
    <mergeCell ref="AQ159:AS159"/>
    <mergeCell ref="O159:P159"/>
    <mergeCell ref="Q159:R159"/>
    <mergeCell ref="U159:V159"/>
    <mergeCell ref="W159:Y159"/>
    <mergeCell ref="Z159:AB159"/>
    <mergeCell ref="AC159:AD159"/>
    <mergeCell ref="A161:B161"/>
    <mergeCell ref="C161:E161"/>
    <mergeCell ref="F161:H161"/>
    <mergeCell ref="I161:J161"/>
    <mergeCell ref="K161:L161"/>
    <mergeCell ref="M161:N161"/>
    <mergeCell ref="BJ160:BL160"/>
    <mergeCell ref="BM160:BO160"/>
    <mergeCell ref="BP160:BQ160"/>
    <mergeCell ref="BR160:BS160"/>
    <mergeCell ref="BT160:BU160"/>
    <mergeCell ref="BV160:BW160"/>
    <mergeCell ref="AT160:AV160"/>
    <mergeCell ref="AW160:AX160"/>
    <mergeCell ref="AY160:AZ160"/>
    <mergeCell ref="BA160:BB160"/>
    <mergeCell ref="BC160:BD160"/>
    <mergeCell ref="BH160:BI160"/>
    <mergeCell ref="AE160:AF160"/>
    <mergeCell ref="AG160:AH160"/>
    <mergeCell ref="AI160:AJ160"/>
    <mergeCell ref="AK160:AL160"/>
    <mergeCell ref="AO160:AP160"/>
    <mergeCell ref="AQ160:AS160"/>
    <mergeCell ref="O160:P160"/>
    <mergeCell ref="Q160:R160"/>
    <mergeCell ref="U160:V160"/>
    <mergeCell ref="W160:Y160"/>
    <mergeCell ref="Z160:AB160"/>
    <mergeCell ref="AC160:AD160"/>
    <mergeCell ref="A160:B160"/>
    <mergeCell ref="C160:E160"/>
    <mergeCell ref="F162:H162"/>
    <mergeCell ref="I162:J162"/>
    <mergeCell ref="K162:L162"/>
    <mergeCell ref="M162:N162"/>
    <mergeCell ref="BJ161:BL161"/>
    <mergeCell ref="BM161:BO161"/>
    <mergeCell ref="BP161:BQ161"/>
    <mergeCell ref="BR161:BS161"/>
    <mergeCell ref="BT161:BU161"/>
    <mergeCell ref="BV161:BW161"/>
    <mergeCell ref="AT161:AV161"/>
    <mergeCell ref="AW161:AX161"/>
    <mergeCell ref="AY161:AZ161"/>
    <mergeCell ref="BA161:BB161"/>
    <mergeCell ref="BC161:BD161"/>
    <mergeCell ref="BH161:BI161"/>
    <mergeCell ref="AE161:AF161"/>
    <mergeCell ref="AG161:AH161"/>
    <mergeCell ref="AI161:AJ161"/>
    <mergeCell ref="AK161:AL161"/>
    <mergeCell ref="AO161:AP161"/>
    <mergeCell ref="AQ161:AS161"/>
    <mergeCell ref="O161:P161"/>
    <mergeCell ref="Q161:R161"/>
    <mergeCell ref="U161:V161"/>
    <mergeCell ref="W161:Y161"/>
    <mergeCell ref="Z161:AB161"/>
    <mergeCell ref="AC161:AD161"/>
    <mergeCell ref="A163:B163"/>
    <mergeCell ref="C163:E163"/>
    <mergeCell ref="F163:H163"/>
    <mergeCell ref="I163:J163"/>
    <mergeCell ref="K163:L163"/>
    <mergeCell ref="M163:N163"/>
    <mergeCell ref="BJ162:BL162"/>
    <mergeCell ref="BM162:BO162"/>
    <mergeCell ref="BP162:BQ162"/>
    <mergeCell ref="BR162:BS162"/>
    <mergeCell ref="BT162:BU162"/>
    <mergeCell ref="BV162:BW162"/>
    <mergeCell ref="AT162:AV162"/>
    <mergeCell ref="AW162:AX162"/>
    <mergeCell ref="AY162:AZ162"/>
    <mergeCell ref="BA162:BB162"/>
    <mergeCell ref="BC162:BD162"/>
    <mergeCell ref="BH162:BI162"/>
    <mergeCell ref="AE162:AF162"/>
    <mergeCell ref="AG162:AH162"/>
    <mergeCell ref="AI162:AJ162"/>
    <mergeCell ref="AK162:AL162"/>
    <mergeCell ref="AO162:AP162"/>
    <mergeCell ref="AQ162:AS162"/>
    <mergeCell ref="O162:P162"/>
    <mergeCell ref="Q162:R162"/>
    <mergeCell ref="U162:V162"/>
    <mergeCell ref="W162:Y162"/>
    <mergeCell ref="Z162:AB162"/>
    <mergeCell ref="AC162:AD162"/>
    <mergeCell ref="A162:B162"/>
    <mergeCell ref="C162:E162"/>
    <mergeCell ref="F164:H164"/>
    <mergeCell ref="I164:J164"/>
    <mergeCell ref="K164:L164"/>
    <mergeCell ref="M164:N164"/>
    <mergeCell ref="BJ163:BL163"/>
    <mergeCell ref="BM163:BO163"/>
    <mergeCell ref="BP163:BQ163"/>
    <mergeCell ref="BR163:BS163"/>
    <mergeCell ref="BT163:BU163"/>
    <mergeCell ref="BV163:BW163"/>
    <mergeCell ref="AT163:AV163"/>
    <mergeCell ref="AW163:AX163"/>
    <mergeCell ref="AY163:AZ163"/>
    <mergeCell ref="BA163:BB163"/>
    <mergeCell ref="BC163:BD163"/>
    <mergeCell ref="BH163:BI163"/>
    <mergeCell ref="AE163:AF163"/>
    <mergeCell ref="AG163:AH163"/>
    <mergeCell ref="AI163:AJ163"/>
    <mergeCell ref="AK163:AL163"/>
    <mergeCell ref="AO163:AP163"/>
    <mergeCell ref="AQ163:AS163"/>
    <mergeCell ref="O163:P163"/>
    <mergeCell ref="Q163:R163"/>
    <mergeCell ref="U163:V163"/>
    <mergeCell ref="W163:Y163"/>
    <mergeCell ref="Z163:AB163"/>
    <mergeCell ref="AC163:AD163"/>
    <mergeCell ref="A165:B165"/>
    <mergeCell ref="C165:E165"/>
    <mergeCell ref="F165:H165"/>
    <mergeCell ref="I165:J165"/>
    <mergeCell ref="K165:L165"/>
    <mergeCell ref="M165:N165"/>
    <mergeCell ref="BJ164:BL164"/>
    <mergeCell ref="BM164:BO164"/>
    <mergeCell ref="BP164:BQ164"/>
    <mergeCell ref="BR164:BS164"/>
    <mergeCell ref="BT164:BU164"/>
    <mergeCell ref="BV164:BW164"/>
    <mergeCell ref="AT164:AV164"/>
    <mergeCell ref="AW164:AX164"/>
    <mergeCell ref="AY164:AZ164"/>
    <mergeCell ref="BA164:BB164"/>
    <mergeCell ref="BC164:BD164"/>
    <mergeCell ref="BH164:BI164"/>
    <mergeCell ref="AE164:AF164"/>
    <mergeCell ref="AG164:AH164"/>
    <mergeCell ref="AI164:AJ164"/>
    <mergeCell ref="AK164:AL164"/>
    <mergeCell ref="AO164:AP164"/>
    <mergeCell ref="AQ164:AS164"/>
    <mergeCell ref="O164:P164"/>
    <mergeCell ref="Q164:R164"/>
    <mergeCell ref="U164:V164"/>
    <mergeCell ref="W164:Y164"/>
    <mergeCell ref="Z164:AB164"/>
    <mergeCell ref="AC164:AD164"/>
    <mergeCell ref="A164:B164"/>
    <mergeCell ref="C164:E164"/>
    <mergeCell ref="F166:H166"/>
    <mergeCell ref="I166:J166"/>
    <mergeCell ref="K166:L166"/>
    <mergeCell ref="M166:N166"/>
    <mergeCell ref="BJ165:BL165"/>
    <mergeCell ref="BM165:BO165"/>
    <mergeCell ref="BP165:BQ165"/>
    <mergeCell ref="BR165:BS165"/>
    <mergeCell ref="BT165:BU165"/>
    <mergeCell ref="BV165:BW165"/>
    <mergeCell ref="AT165:AV165"/>
    <mergeCell ref="AW165:AX165"/>
    <mergeCell ref="AY165:AZ165"/>
    <mergeCell ref="BA165:BB165"/>
    <mergeCell ref="BC165:BD165"/>
    <mergeCell ref="BH165:BI165"/>
    <mergeCell ref="AE165:AF165"/>
    <mergeCell ref="AG165:AH165"/>
    <mergeCell ref="AI165:AJ165"/>
    <mergeCell ref="AK165:AL165"/>
    <mergeCell ref="AO165:AP165"/>
    <mergeCell ref="AQ165:AS165"/>
    <mergeCell ref="O165:P165"/>
    <mergeCell ref="Q165:R165"/>
    <mergeCell ref="U165:V165"/>
    <mergeCell ref="W165:Y165"/>
    <mergeCell ref="Z165:AB165"/>
    <mergeCell ref="AC165:AD165"/>
    <mergeCell ref="A167:B167"/>
    <mergeCell ref="C167:E167"/>
    <mergeCell ref="F167:H167"/>
    <mergeCell ref="I167:J167"/>
    <mergeCell ref="K167:L167"/>
    <mergeCell ref="M167:N167"/>
    <mergeCell ref="BJ166:BL166"/>
    <mergeCell ref="BM166:BO166"/>
    <mergeCell ref="BP166:BQ166"/>
    <mergeCell ref="BR166:BS166"/>
    <mergeCell ref="BT166:BU166"/>
    <mergeCell ref="BV166:BW166"/>
    <mergeCell ref="AT166:AV166"/>
    <mergeCell ref="AW166:AX166"/>
    <mergeCell ref="AY166:AZ166"/>
    <mergeCell ref="BA166:BB166"/>
    <mergeCell ref="BC166:BD166"/>
    <mergeCell ref="BH166:BI166"/>
    <mergeCell ref="AE166:AF166"/>
    <mergeCell ref="AG166:AH166"/>
    <mergeCell ref="AI166:AJ166"/>
    <mergeCell ref="AK166:AL166"/>
    <mergeCell ref="AO166:AP166"/>
    <mergeCell ref="AQ166:AS166"/>
    <mergeCell ref="O166:P166"/>
    <mergeCell ref="Q166:R166"/>
    <mergeCell ref="U166:V166"/>
    <mergeCell ref="W166:Y166"/>
    <mergeCell ref="Z166:AB166"/>
    <mergeCell ref="AC166:AD166"/>
    <mergeCell ref="A166:B166"/>
    <mergeCell ref="C166:E166"/>
    <mergeCell ref="F168:H168"/>
    <mergeCell ref="I168:J168"/>
    <mergeCell ref="K168:L168"/>
    <mergeCell ref="M168:N168"/>
    <mergeCell ref="BJ167:BL167"/>
    <mergeCell ref="BM167:BO167"/>
    <mergeCell ref="BP167:BQ167"/>
    <mergeCell ref="BR167:BS167"/>
    <mergeCell ref="BT167:BU167"/>
    <mergeCell ref="BV167:BW167"/>
    <mergeCell ref="AT167:AV167"/>
    <mergeCell ref="AW167:AX167"/>
    <mergeCell ref="AY167:AZ167"/>
    <mergeCell ref="BA167:BB167"/>
    <mergeCell ref="BC167:BD167"/>
    <mergeCell ref="BH167:BI167"/>
    <mergeCell ref="AE167:AF167"/>
    <mergeCell ref="AG167:AH167"/>
    <mergeCell ref="AI167:AJ167"/>
    <mergeCell ref="AK167:AL167"/>
    <mergeCell ref="AO167:AP167"/>
    <mergeCell ref="AQ167:AS167"/>
    <mergeCell ref="O167:P167"/>
    <mergeCell ref="Q167:R167"/>
    <mergeCell ref="U167:V167"/>
    <mergeCell ref="W167:Y167"/>
    <mergeCell ref="Z167:AB167"/>
    <mergeCell ref="AC167:AD167"/>
    <mergeCell ref="A169:B169"/>
    <mergeCell ref="C169:E169"/>
    <mergeCell ref="F169:H169"/>
    <mergeCell ref="I169:J169"/>
    <mergeCell ref="K169:L169"/>
    <mergeCell ref="M169:N169"/>
    <mergeCell ref="BJ168:BL168"/>
    <mergeCell ref="BM168:BO168"/>
    <mergeCell ref="BP168:BQ168"/>
    <mergeCell ref="BR168:BS168"/>
    <mergeCell ref="BT168:BU168"/>
    <mergeCell ref="BV168:BW168"/>
    <mergeCell ref="AT168:AV168"/>
    <mergeCell ref="AW168:AX168"/>
    <mergeCell ref="AY168:AZ168"/>
    <mergeCell ref="BA168:BB168"/>
    <mergeCell ref="BC168:BD168"/>
    <mergeCell ref="BH168:BI168"/>
    <mergeCell ref="AE168:AF168"/>
    <mergeCell ref="AG168:AH168"/>
    <mergeCell ref="AI168:AJ168"/>
    <mergeCell ref="AK168:AL168"/>
    <mergeCell ref="AO168:AP168"/>
    <mergeCell ref="AQ168:AS168"/>
    <mergeCell ref="O168:P168"/>
    <mergeCell ref="Q168:R168"/>
    <mergeCell ref="U168:V168"/>
    <mergeCell ref="W168:Y168"/>
    <mergeCell ref="Z168:AB168"/>
    <mergeCell ref="AC168:AD168"/>
    <mergeCell ref="A168:B168"/>
    <mergeCell ref="C168:E168"/>
    <mergeCell ref="F170:H170"/>
    <mergeCell ref="I170:J170"/>
    <mergeCell ref="K170:L170"/>
    <mergeCell ref="M170:N170"/>
    <mergeCell ref="BJ169:BL169"/>
    <mergeCell ref="BM169:BO169"/>
    <mergeCell ref="BP169:BQ169"/>
    <mergeCell ref="BR169:BS169"/>
    <mergeCell ref="BT169:BU169"/>
    <mergeCell ref="BV169:BW169"/>
    <mergeCell ref="AT169:AV169"/>
    <mergeCell ref="AW169:AX169"/>
    <mergeCell ref="AY169:AZ169"/>
    <mergeCell ref="BA169:BB169"/>
    <mergeCell ref="BC169:BD169"/>
    <mergeCell ref="BH169:BI169"/>
    <mergeCell ref="AE169:AF169"/>
    <mergeCell ref="AG169:AH169"/>
    <mergeCell ref="AI169:AJ169"/>
    <mergeCell ref="AK169:AL169"/>
    <mergeCell ref="AO169:AP169"/>
    <mergeCell ref="AQ169:AS169"/>
    <mergeCell ref="O169:P169"/>
    <mergeCell ref="Q169:R169"/>
    <mergeCell ref="U169:V169"/>
    <mergeCell ref="W169:Y169"/>
    <mergeCell ref="Z169:AB169"/>
    <mergeCell ref="AC169:AD169"/>
    <mergeCell ref="A171:B171"/>
    <mergeCell ref="C171:E171"/>
    <mergeCell ref="F171:H171"/>
    <mergeCell ref="I171:J171"/>
    <mergeCell ref="K171:L171"/>
    <mergeCell ref="M171:N171"/>
    <mergeCell ref="BJ170:BL170"/>
    <mergeCell ref="BM170:BO170"/>
    <mergeCell ref="BP170:BQ170"/>
    <mergeCell ref="BR170:BS170"/>
    <mergeCell ref="BT170:BU170"/>
    <mergeCell ref="BV170:BW170"/>
    <mergeCell ref="AT170:AV170"/>
    <mergeCell ref="AW170:AX170"/>
    <mergeCell ref="AY170:AZ170"/>
    <mergeCell ref="BA170:BB170"/>
    <mergeCell ref="BC170:BD170"/>
    <mergeCell ref="BH170:BI170"/>
    <mergeCell ref="AE170:AF170"/>
    <mergeCell ref="AG170:AH170"/>
    <mergeCell ref="AI170:AJ170"/>
    <mergeCell ref="AK170:AL170"/>
    <mergeCell ref="AO170:AP170"/>
    <mergeCell ref="AQ170:AS170"/>
    <mergeCell ref="O170:P170"/>
    <mergeCell ref="Q170:R170"/>
    <mergeCell ref="U170:V170"/>
    <mergeCell ref="W170:Y170"/>
    <mergeCell ref="Z170:AB170"/>
    <mergeCell ref="AC170:AD170"/>
    <mergeCell ref="A170:B170"/>
    <mergeCell ref="C170:E170"/>
    <mergeCell ref="J173:K173"/>
    <mergeCell ref="O173:Q173"/>
    <mergeCell ref="R173:S173"/>
    <mergeCell ref="AO173:AP175"/>
    <mergeCell ref="C175:E175"/>
    <mergeCell ref="F175:H175"/>
    <mergeCell ref="I175:J175"/>
    <mergeCell ref="K175:L175"/>
    <mergeCell ref="BJ171:BL171"/>
    <mergeCell ref="BM171:BO171"/>
    <mergeCell ref="BP171:BQ171"/>
    <mergeCell ref="BR171:BS171"/>
    <mergeCell ref="BT171:BU171"/>
    <mergeCell ref="BV171:BW171"/>
    <mergeCell ref="AT171:AV171"/>
    <mergeCell ref="AW171:AX171"/>
    <mergeCell ref="AY171:AZ171"/>
    <mergeCell ref="BA171:BB171"/>
    <mergeCell ref="BC171:BD171"/>
    <mergeCell ref="BH171:BI171"/>
    <mergeCell ref="AE171:AF171"/>
    <mergeCell ref="AG171:AH171"/>
    <mergeCell ref="AI171:AJ171"/>
    <mergeCell ref="AK171:AL171"/>
    <mergeCell ref="AO171:AP171"/>
    <mergeCell ref="AQ171:AS171"/>
    <mergeCell ref="O171:P171"/>
    <mergeCell ref="Q171:R171"/>
    <mergeCell ref="U171:V171"/>
    <mergeCell ref="W171:Y171"/>
    <mergeCell ref="Z171:AB171"/>
    <mergeCell ref="AC171:AD171"/>
    <mergeCell ref="AU175:AV175"/>
    <mergeCell ref="M175:N175"/>
    <mergeCell ref="O175:P175"/>
    <mergeCell ref="Q175:R175"/>
    <mergeCell ref="U175:V175"/>
    <mergeCell ref="W175:Y175"/>
    <mergeCell ref="Z175:AB175"/>
    <mergeCell ref="BT173:BU175"/>
    <mergeCell ref="BV173:BW175"/>
    <mergeCell ref="BX173:BX175"/>
    <mergeCell ref="CB173:CE173"/>
    <mergeCell ref="A174:S174"/>
    <mergeCell ref="AU174:AV174"/>
    <mergeCell ref="BN174:BO174"/>
    <mergeCell ref="CB174:CC174"/>
    <mergeCell ref="CD174:CE174"/>
    <mergeCell ref="A175:B175"/>
    <mergeCell ref="BE173:BE175"/>
    <mergeCell ref="BH173:BI175"/>
    <mergeCell ref="BJ173:BL175"/>
    <mergeCell ref="BM173:BO173"/>
    <mergeCell ref="BP173:BQ175"/>
    <mergeCell ref="BR173:BS175"/>
    <mergeCell ref="BN175:BO175"/>
    <mergeCell ref="AQ173:AS175"/>
    <mergeCell ref="AT173:AV173"/>
    <mergeCell ref="AW173:AX175"/>
    <mergeCell ref="AY173:AZ175"/>
    <mergeCell ref="BA173:BB175"/>
    <mergeCell ref="BC173:BD175"/>
    <mergeCell ref="A173:C173"/>
    <mergeCell ref="D173:G173"/>
    <mergeCell ref="O176:P176"/>
    <mergeCell ref="Q176:R176"/>
    <mergeCell ref="U176:V176"/>
    <mergeCell ref="W176:Y176"/>
    <mergeCell ref="Z176:AB176"/>
    <mergeCell ref="AC176:AD176"/>
    <mergeCell ref="A176:B176"/>
    <mergeCell ref="C176:E176"/>
    <mergeCell ref="F176:H176"/>
    <mergeCell ref="I176:J176"/>
    <mergeCell ref="K176:L176"/>
    <mergeCell ref="M176:N176"/>
    <mergeCell ref="AC175:AD175"/>
    <mergeCell ref="AE175:AF175"/>
    <mergeCell ref="AG175:AH175"/>
    <mergeCell ref="AI175:AJ175"/>
    <mergeCell ref="AK175:AL175"/>
    <mergeCell ref="BJ176:BL176"/>
    <mergeCell ref="BM176:BO176"/>
    <mergeCell ref="BP176:BQ176"/>
    <mergeCell ref="BR176:BS176"/>
    <mergeCell ref="BT176:BU176"/>
    <mergeCell ref="BV176:BW176"/>
    <mergeCell ref="AT176:AV176"/>
    <mergeCell ref="AW176:AX176"/>
    <mergeCell ref="AY176:AZ176"/>
    <mergeCell ref="BA176:BB176"/>
    <mergeCell ref="BC176:BD176"/>
    <mergeCell ref="BH176:BI176"/>
    <mergeCell ref="AE176:AF176"/>
    <mergeCell ref="AG176:AH176"/>
    <mergeCell ref="AI176:AJ176"/>
    <mergeCell ref="AK176:AL176"/>
    <mergeCell ref="AO176:AP176"/>
    <mergeCell ref="AQ176:AS176"/>
    <mergeCell ref="BV177:BW177"/>
    <mergeCell ref="AT177:AV177"/>
    <mergeCell ref="AW177:AX177"/>
    <mergeCell ref="AY177:AZ177"/>
    <mergeCell ref="BA177:BB177"/>
    <mergeCell ref="BC177:BD177"/>
    <mergeCell ref="BH177:BI177"/>
    <mergeCell ref="AE177:AF177"/>
    <mergeCell ref="AG177:AH177"/>
    <mergeCell ref="AI177:AJ177"/>
    <mergeCell ref="AK177:AL177"/>
    <mergeCell ref="AO177:AP177"/>
    <mergeCell ref="AQ177:AS177"/>
    <mergeCell ref="O177:P177"/>
    <mergeCell ref="Q177:R177"/>
    <mergeCell ref="U177:V177"/>
    <mergeCell ref="W177:Y177"/>
    <mergeCell ref="Z177:AB177"/>
    <mergeCell ref="AC177:AD177"/>
    <mergeCell ref="O178:P178"/>
    <mergeCell ref="Q178:R178"/>
    <mergeCell ref="U178:V178"/>
    <mergeCell ref="W178:Y178"/>
    <mergeCell ref="Z178:AB178"/>
    <mergeCell ref="AC178:AD178"/>
    <mergeCell ref="A178:B178"/>
    <mergeCell ref="C178:E178"/>
    <mergeCell ref="F178:H178"/>
    <mergeCell ref="I178:J178"/>
    <mergeCell ref="K178:L178"/>
    <mergeCell ref="M178:N178"/>
    <mergeCell ref="BJ177:BL177"/>
    <mergeCell ref="BM177:BO177"/>
    <mergeCell ref="BP177:BQ177"/>
    <mergeCell ref="BR177:BS177"/>
    <mergeCell ref="BT177:BU177"/>
    <mergeCell ref="A177:B177"/>
    <mergeCell ref="C177:E177"/>
    <mergeCell ref="F177:H177"/>
    <mergeCell ref="I177:J177"/>
    <mergeCell ref="K177:L177"/>
    <mergeCell ref="M177:N177"/>
    <mergeCell ref="BJ178:BL178"/>
    <mergeCell ref="BM178:BO178"/>
    <mergeCell ref="BP178:BQ178"/>
    <mergeCell ref="BR178:BS178"/>
    <mergeCell ref="BT178:BU178"/>
    <mergeCell ref="BV178:BW178"/>
    <mergeCell ref="AT178:AV178"/>
    <mergeCell ref="AW178:AX178"/>
    <mergeCell ref="AY178:AZ178"/>
    <mergeCell ref="BA178:BB178"/>
    <mergeCell ref="BC178:BD178"/>
    <mergeCell ref="BH178:BI178"/>
    <mergeCell ref="AE178:AF178"/>
    <mergeCell ref="AG178:AH178"/>
    <mergeCell ref="AI178:AJ178"/>
    <mergeCell ref="AK178:AL178"/>
    <mergeCell ref="AO178:AP178"/>
    <mergeCell ref="AQ178:AS178"/>
    <mergeCell ref="BV179:BW179"/>
    <mergeCell ref="AT179:AV179"/>
    <mergeCell ref="AW179:AX179"/>
    <mergeCell ref="AY179:AZ179"/>
    <mergeCell ref="BA179:BB179"/>
    <mergeCell ref="BC179:BD179"/>
    <mergeCell ref="BH179:BI179"/>
    <mergeCell ref="AE179:AF179"/>
    <mergeCell ref="AG179:AH179"/>
    <mergeCell ref="AI179:AJ179"/>
    <mergeCell ref="AK179:AL179"/>
    <mergeCell ref="AO179:AP179"/>
    <mergeCell ref="AQ179:AS179"/>
    <mergeCell ref="O179:P179"/>
    <mergeCell ref="Q179:R179"/>
    <mergeCell ref="U179:V179"/>
    <mergeCell ref="W179:Y179"/>
    <mergeCell ref="Z179:AB179"/>
    <mergeCell ref="AC179:AD179"/>
    <mergeCell ref="O180:P180"/>
    <mergeCell ref="Q180:R180"/>
    <mergeCell ref="U180:V180"/>
    <mergeCell ref="W180:Y180"/>
    <mergeCell ref="Z180:AB180"/>
    <mergeCell ref="AC180:AD180"/>
    <mergeCell ref="A180:B180"/>
    <mergeCell ref="C180:E180"/>
    <mergeCell ref="F180:H180"/>
    <mergeCell ref="I180:J180"/>
    <mergeCell ref="K180:L180"/>
    <mergeCell ref="M180:N180"/>
    <mergeCell ref="BJ179:BL179"/>
    <mergeCell ref="BM179:BO179"/>
    <mergeCell ref="BP179:BQ179"/>
    <mergeCell ref="BR179:BS179"/>
    <mergeCell ref="BT179:BU179"/>
    <mergeCell ref="A179:B179"/>
    <mergeCell ref="C179:E179"/>
    <mergeCell ref="F179:H179"/>
    <mergeCell ref="I179:J179"/>
    <mergeCell ref="K179:L179"/>
    <mergeCell ref="M179:N179"/>
    <mergeCell ref="BJ180:BL180"/>
    <mergeCell ref="BM180:BO180"/>
    <mergeCell ref="BP180:BQ180"/>
    <mergeCell ref="BR180:BS180"/>
    <mergeCell ref="BT180:BU180"/>
    <mergeCell ref="BV180:BW180"/>
    <mergeCell ref="AT180:AV180"/>
    <mergeCell ref="AW180:AX180"/>
    <mergeCell ref="AY180:AZ180"/>
    <mergeCell ref="BA180:BB180"/>
    <mergeCell ref="BC180:BD180"/>
    <mergeCell ref="BH180:BI180"/>
    <mergeCell ref="AE180:AF180"/>
    <mergeCell ref="AG180:AH180"/>
    <mergeCell ref="AI180:AJ180"/>
    <mergeCell ref="AK180:AL180"/>
    <mergeCell ref="AO180:AP180"/>
    <mergeCell ref="AQ180:AS180"/>
    <mergeCell ref="BV181:BW181"/>
    <mergeCell ref="AT181:AV181"/>
    <mergeCell ref="AW181:AX181"/>
    <mergeCell ref="AY181:AZ181"/>
    <mergeCell ref="BA181:BB181"/>
    <mergeCell ref="BC181:BD181"/>
    <mergeCell ref="BH181:BI181"/>
    <mergeCell ref="AE181:AF181"/>
    <mergeCell ref="AG181:AH181"/>
    <mergeCell ref="AI181:AJ181"/>
    <mergeCell ref="AK181:AL181"/>
    <mergeCell ref="AO181:AP181"/>
    <mergeCell ref="AQ181:AS181"/>
    <mergeCell ref="O181:P181"/>
    <mergeCell ref="Q181:R181"/>
    <mergeCell ref="U181:V181"/>
    <mergeCell ref="W181:Y181"/>
    <mergeCell ref="Z181:AB181"/>
    <mergeCell ref="AC181:AD181"/>
    <mergeCell ref="O182:P182"/>
    <mergeCell ref="Q182:R182"/>
    <mergeCell ref="U182:V182"/>
    <mergeCell ref="W182:Y182"/>
    <mergeCell ref="Z182:AB182"/>
    <mergeCell ref="AC182:AD182"/>
    <mergeCell ref="A182:B182"/>
    <mergeCell ref="C182:E182"/>
    <mergeCell ref="F182:H182"/>
    <mergeCell ref="I182:J182"/>
    <mergeCell ref="K182:L182"/>
    <mergeCell ref="M182:N182"/>
    <mergeCell ref="BJ181:BL181"/>
    <mergeCell ref="BM181:BO181"/>
    <mergeCell ref="BP181:BQ181"/>
    <mergeCell ref="BR181:BS181"/>
    <mergeCell ref="BT181:BU181"/>
    <mergeCell ref="A181:B181"/>
    <mergeCell ref="C181:E181"/>
    <mergeCell ref="F181:H181"/>
    <mergeCell ref="I181:J181"/>
    <mergeCell ref="K181:L181"/>
    <mergeCell ref="M181:N181"/>
    <mergeCell ref="BJ182:BL182"/>
    <mergeCell ref="BM182:BO182"/>
    <mergeCell ref="BP182:BQ182"/>
    <mergeCell ref="BR182:BS182"/>
    <mergeCell ref="BT182:BU182"/>
    <mergeCell ref="BV182:BW182"/>
    <mergeCell ref="AT182:AV182"/>
    <mergeCell ref="AW182:AX182"/>
    <mergeCell ref="AY182:AZ182"/>
    <mergeCell ref="BA182:BB182"/>
    <mergeCell ref="BC182:BD182"/>
    <mergeCell ref="BH182:BI182"/>
    <mergeCell ref="AE182:AF182"/>
    <mergeCell ref="AG182:AH182"/>
    <mergeCell ref="AI182:AJ182"/>
    <mergeCell ref="AK182:AL182"/>
    <mergeCell ref="AO182:AP182"/>
    <mergeCell ref="AQ182:AS182"/>
    <mergeCell ref="BV183:BW183"/>
    <mergeCell ref="AT183:AV183"/>
    <mergeCell ref="AW183:AX183"/>
    <mergeCell ref="AY183:AZ183"/>
    <mergeCell ref="BA183:BB183"/>
    <mergeCell ref="BC183:BD183"/>
    <mergeCell ref="BH183:BI183"/>
    <mergeCell ref="AE183:AF183"/>
    <mergeCell ref="AG183:AH183"/>
    <mergeCell ref="AI183:AJ183"/>
    <mergeCell ref="AK183:AL183"/>
    <mergeCell ref="AO183:AP183"/>
    <mergeCell ref="AQ183:AS183"/>
    <mergeCell ref="O183:P183"/>
    <mergeCell ref="Q183:R183"/>
    <mergeCell ref="U183:V183"/>
    <mergeCell ref="W183:Y183"/>
    <mergeCell ref="Z183:AB183"/>
    <mergeCell ref="AC183:AD183"/>
    <mergeCell ref="O184:P184"/>
    <mergeCell ref="Q184:R184"/>
    <mergeCell ref="U184:V184"/>
    <mergeCell ref="W184:Y184"/>
    <mergeCell ref="Z184:AB184"/>
    <mergeCell ref="AC184:AD184"/>
    <mergeCell ref="A184:B184"/>
    <mergeCell ref="C184:E184"/>
    <mergeCell ref="F184:H184"/>
    <mergeCell ref="I184:J184"/>
    <mergeCell ref="K184:L184"/>
    <mergeCell ref="M184:N184"/>
    <mergeCell ref="BJ183:BL183"/>
    <mergeCell ref="BM183:BO183"/>
    <mergeCell ref="BP183:BQ183"/>
    <mergeCell ref="BR183:BS183"/>
    <mergeCell ref="BT183:BU183"/>
    <mergeCell ref="A183:B183"/>
    <mergeCell ref="C183:E183"/>
    <mergeCell ref="F183:H183"/>
    <mergeCell ref="I183:J183"/>
    <mergeCell ref="K183:L183"/>
    <mergeCell ref="M183:N183"/>
    <mergeCell ref="BJ184:BL184"/>
    <mergeCell ref="BM184:BO184"/>
    <mergeCell ref="BP184:BQ184"/>
    <mergeCell ref="BR184:BS184"/>
    <mergeCell ref="BT184:BU184"/>
    <mergeCell ref="BV184:BW184"/>
    <mergeCell ref="AT184:AV184"/>
    <mergeCell ref="AW184:AX184"/>
    <mergeCell ref="AY184:AZ184"/>
    <mergeCell ref="BA184:BB184"/>
    <mergeCell ref="BC184:BD184"/>
    <mergeCell ref="BH184:BI184"/>
    <mergeCell ref="AE184:AF184"/>
    <mergeCell ref="AG184:AH184"/>
    <mergeCell ref="AI184:AJ184"/>
    <mergeCell ref="AK184:AL184"/>
    <mergeCell ref="AO184:AP184"/>
    <mergeCell ref="AQ184:AS184"/>
    <mergeCell ref="BV185:BW185"/>
    <mergeCell ref="AT185:AV185"/>
    <mergeCell ref="AW185:AX185"/>
    <mergeCell ref="AY185:AZ185"/>
    <mergeCell ref="BA185:BB185"/>
    <mergeCell ref="BC185:BD185"/>
    <mergeCell ref="BH185:BI185"/>
    <mergeCell ref="AE185:AF185"/>
    <mergeCell ref="AG185:AH185"/>
    <mergeCell ref="AI185:AJ185"/>
    <mergeCell ref="AK185:AL185"/>
    <mergeCell ref="AO185:AP185"/>
    <mergeCell ref="AQ185:AS185"/>
    <mergeCell ref="O185:P185"/>
    <mergeCell ref="Q185:R185"/>
    <mergeCell ref="U185:V185"/>
    <mergeCell ref="W185:Y185"/>
    <mergeCell ref="Z185:AB185"/>
    <mergeCell ref="AC185:AD185"/>
    <mergeCell ref="O186:P186"/>
    <mergeCell ref="Q186:R186"/>
    <mergeCell ref="U186:V186"/>
    <mergeCell ref="W186:Y186"/>
    <mergeCell ref="Z186:AB186"/>
    <mergeCell ref="AC186:AD186"/>
    <mergeCell ref="A186:B186"/>
    <mergeCell ref="C186:E186"/>
    <mergeCell ref="F186:H186"/>
    <mergeCell ref="I186:J186"/>
    <mergeCell ref="K186:L186"/>
    <mergeCell ref="M186:N186"/>
    <mergeCell ref="BJ185:BL185"/>
    <mergeCell ref="BM185:BO185"/>
    <mergeCell ref="BP185:BQ185"/>
    <mergeCell ref="BR185:BS185"/>
    <mergeCell ref="BT185:BU185"/>
    <mergeCell ref="A185:B185"/>
    <mergeCell ref="C185:E185"/>
    <mergeCell ref="F185:H185"/>
    <mergeCell ref="I185:J185"/>
    <mergeCell ref="K185:L185"/>
    <mergeCell ref="M185:N185"/>
    <mergeCell ref="BJ186:BL186"/>
    <mergeCell ref="BM186:BO186"/>
    <mergeCell ref="BP186:BQ186"/>
    <mergeCell ref="BR186:BS186"/>
    <mergeCell ref="BT186:BU186"/>
    <mergeCell ref="BV186:BW186"/>
    <mergeCell ref="AT186:AV186"/>
    <mergeCell ref="AW186:AX186"/>
    <mergeCell ref="AY186:AZ186"/>
    <mergeCell ref="BA186:BB186"/>
    <mergeCell ref="BC186:BD186"/>
    <mergeCell ref="BH186:BI186"/>
    <mergeCell ref="AE186:AF186"/>
    <mergeCell ref="AG186:AH186"/>
    <mergeCell ref="AI186:AJ186"/>
    <mergeCell ref="AK186:AL186"/>
    <mergeCell ref="AO186:AP186"/>
    <mergeCell ref="AQ186:AS186"/>
    <mergeCell ref="BV187:BW187"/>
    <mergeCell ref="AT187:AV187"/>
    <mergeCell ref="AW187:AX187"/>
    <mergeCell ref="AY187:AZ187"/>
    <mergeCell ref="BA187:BB187"/>
    <mergeCell ref="BC187:BD187"/>
    <mergeCell ref="BH187:BI187"/>
    <mergeCell ref="AE187:AF187"/>
    <mergeCell ref="AG187:AH187"/>
    <mergeCell ref="AI187:AJ187"/>
    <mergeCell ref="AK187:AL187"/>
    <mergeCell ref="AO187:AP187"/>
    <mergeCell ref="AQ187:AS187"/>
    <mergeCell ref="O187:P187"/>
    <mergeCell ref="Q187:R187"/>
    <mergeCell ref="U187:V187"/>
    <mergeCell ref="W187:Y187"/>
    <mergeCell ref="Z187:AB187"/>
    <mergeCell ref="AC187:AD187"/>
    <mergeCell ref="O188:P188"/>
    <mergeCell ref="Q188:R188"/>
    <mergeCell ref="U188:V188"/>
    <mergeCell ref="W188:Y188"/>
    <mergeCell ref="Z188:AB188"/>
    <mergeCell ref="AC188:AD188"/>
    <mergeCell ref="A188:B188"/>
    <mergeCell ref="C188:E188"/>
    <mergeCell ref="F188:H188"/>
    <mergeCell ref="I188:J188"/>
    <mergeCell ref="K188:L188"/>
    <mergeCell ref="M188:N188"/>
    <mergeCell ref="BJ187:BL187"/>
    <mergeCell ref="BM187:BO187"/>
    <mergeCell ref="BP187:BQ187"/>
    <mergeCell ref="BR187:BS187"/>
    <mergeCell ref="BT187:BU187"/>
    <mergeCell ref="A187:B187"/>
    <mergeCell ref="C187:E187"/>
    <mergeCell ref="F187:H187"/>
    <mergeCell ref="I187:J187"/>
    <mergeCell ref="K187:L187"/>
    <mergeCell ref="M187:N187"/>
    <mergeCell ref="BJ188:BL188"/>
    <mergeCell ref="BM188:BO188"/>
    <mergeCell ref="BP188:BQ188"/>
    <mergeCell ref="BR188:BS188"/>
    <mergeCell ref="BT188:BU188"/>
    <mergeCell ref="BV188:BW188"/>
    <mergeCell ref="AT188:AV188"/>
    <mergeCell ref="AW188:AX188"/>
    <mergeCell ref="AY188:AZ188"/>
    <mergeCell ref="BA188:BB188"/>
    <mergeCell ref="BC188:BD188"/>
    <mergeCell ref="BH188:BI188"/>
    <mergeCell ref="AE188:AF188"/>
    <mergeCell ref="AG188:AH188"/>
    <mergeCell ref="AI188:AJ188"/>
    <mergeCell ref="AK188:AL188"/>
    <mergeCell ref="AO188:AP188"/>
    <mergeCell ref="AQ188:AS188"/>
    <mergeCell ref="BV189:BW189"/>
    <mergeCell ref="AT189:AV189"/>
    <mergeCell ref="AW189:AX189"/>
    <mergeCell ref="AY189:AZ189"/>
    <mergeCell ref="BA189:BB189"/>
    <mergeCell ref="BC189:BD189"/>
    <mergeCell ref="BH189:BI189"/>
    <mergeCell ref="AE189:AF189"/>
    <mergeCell ref="AG189:AH189"/>
    <mergeCell ref="AI189:AJ189"/>
    <mergeCell ref="AK189:AL189"/>
    <mergeCell ref="AO189:AP189"/>
    <mergeCell ref="AQ189:AS189"/>
    <mergeCell ref="O189:P189"/>
    <mergeCell ref="Q189:R189"/>
    <mergeCell ref="U189:V189"/>
    <mergeCell ref="W189:Y189"/>
    <mergeCell ref="Z189:AB189"/>
    <mergeCell ref="AC189:AD189"/>
    <mergeCell ref="O190:P190"/>
    <mergeCell ref="Q190:R190"/>
    <mergeCell ref="U190:V190"/>
    <mergeCell ref="W190:Y190"/>
    <mergeCell ref="Z190:AB190"/>
    <mergeCell ref="AC190:AD190"/>
    <mergeCell ref="A190:B190"/>
    <mergeCell ref="C190:E190"/>
    <mergeCell ref="F190:H190"/>
    <mergeCell ref="I190:J190"/>
    <mergeCell ref="K190:L190"/>
    <mergeCell ref="M190:N190"/>
    <mergeCell ref="BJ189:BL189"/>
    <mergeCell ref="BM189:BO189"/>
    <mergeCell ref="BP189:BQ189"/>
    <mergeCell ref="BR189:BS189"/>
    <mergeCell ref="BT189:BU189"/>
    <mergeCell ref="A189:B189"/>
    <mergeCell ref="C189:E189"/>
    <mergeCell ref="F189:H189"/>
    <mergeCell ref="I189:J189"/>
    <mergeCell ref="K189:L189"/>
    <mergeCell ref="M189:N189"/>
    <mergeCell ref="BJ190:BL190"/>
    <mergeCell ref="BM190:BO190"/>
    <mergeCell ref="BP190:BQ190"/>
    <mergeCell ref="BR190:BS190"/>
    <mergeCell ref="BT190:BU190"/>
    <mergeCell ref="BV190:BW190"/>
    <mergeCell ref="AT190:AV190"/>
    <mergeCell ref="AW190:AX190"/>
    <mergeCell ref="AY190:AZ190"/>
    <mergeCell ref="BA190:BB190"/>
    <mergeCell ref="BC190:BD190"/>
    <mergeCell ref="BH190:BI190"/>
    <mergeCell ref="AE190:AF190"/>
    <mergeCell ref="AG190:AH190"/>
    <mergeCell ref="AI190:AJ190"/>
    <mergeCell ref="AK190:AL190"/>
    <mergeCell ref="AO190:AP190"/>
    <mergeCell ref="AQ190:AS190"/>
    <mergeCell ref="BV191:BW191"/>
    <mergeCell ref="AT191:AV191"/>
    <mergeCell ref="AW191:AX191"/>
    <mergeCell ref="AY191:AZ191"/>
    <mergeCell ref="BA191:BB191"/>
    <mergeCell ref="BC191:BD191"/>
    <mergeCell ref="BH191:BI191"/>
    <mergeCell ref="AE191:AF191"/>
    <mergeCell ref="AG191:AH191"/>
    <mergeCell ref="AI191:AJ191"/>
    <mergeCell ref="AK191:AL191"/>
    <mergeCell ref="AO191:AP191"/>
    <mergeCell ref="AQ191:AS191"/>
    <mergeCell ref="O191:P191"/>
    <mergeCell ref="Q191:R191"/>
    <mergeCell ref="U191:V191"/>
    <mergeCell ref="W191:Y191"/>
    <mergeCell ref="Z191:AB191"/>
    <mergeCell ref="AC191:AD191"/>
    <mergeCell ref="O192:P192"/>
    <mergeCell ref="Q192:R192"/>
    <mergeCell ref="U192:V192"/>
    <mergeCell ref="W192:Y192"/>
    <mergeCell ref="Z192:AB192"/>
    <mergeCell ref="AC192:AD192"/>
    <mergeCell ref="A192:B192"/>
    <mergeCell ref="C192:E192"/>
    <mergeCell ref="F192:H192"/>
    <mergeCell ref="I192:J192"/>
    <mergeCell ref="K192:L192"/>
    <mergeCell ref="M192:N192"/>
    <mergeCell ref="BJ191:BL191"/>
    <mergeCell ref="BM191:BO191"/>
    <mergeCell ref="BP191:BQ191"/>
    <mergeCell ref="BR191:BS191"/>
    <mergeCell ref="BT191:BU191"/>
    <mergeCell ref="A191:B191"/>
    <mergeCell ref="C191:E191"/>
    <mergeCell ref="F191:H191"/>
    <mergeCell ref="I191:J191"/>
    <mergeCell ref="K191:L191"/>
    <mergeCell ref="M191:N191"/>
    <mergeCell ref="BJ192:BL192"/>
    <mergeCell ref="BM192:BO192"/>
    <mergeCell ref="BP192:BQ192"/>
    <mergeCell ref="BR192:BS192"/>
    <mergeCell ref="BT192:BU192"/>
    <mergeCell ref="BV192:BW192"/>
    <mergeCell ref="AT192:AV192"/>
    <mergeCell ref="AW192:AX192"/>
    <mergeCell ref="AY192:AZ192"/>
    <mergeCell ref="BA192:BB192"/>
    <mergeCell ref="BC192:BD192"/>
    <mergeCell ref="BH192:BI192"/>
    <mergeCell ref="AE192:AF192"/>
    <mergeCell ref="AG192:AH192"/>
    <mergeCell ref="AI192:AJ192"/>
    <mergeCell ref="AK192:AL192"/>
    <mergeCell ref="AO192:AP192"/>
    <mergeCell ref="AQ192:AS192"/>
    <mergeCell ref="BV193:BW193"/>
    <mergeCell ref="AT193:AV193"/>
    <mergeCell ref="AW193:AX193"/>
    <mergeCell ref="AY193:AZ193"/>
    <mergeCell ref="BA193:BB193"/>
    <mergeCell ref="BC193:BD193"/>
    <mergeCell ref="BH193:BI193"/>
    <mergeCell ref="AE193:AF193"/>
    <mergeCell ref="AG193:AH193"/>
    <mergeCell ref="AI193:AJ193"/>
    <mergeCell ref="AK193:AL193"/>
    <mergeCell ref="AO193:AP193"/>
    <mergeCell ref="AQ193:AS193"/>
    <mergeCell ref="O193:P193"/>
    <mergeCell ref="Q193:R193"/>
    <mergeCell ref="U193:V193"/>
    <mergeCell ref="W193:Y193"/>
    <mergeCell ref="Z193:AB193"/>
    <mergeCell ref="AC193:AD193"/>
    <mergeCell ref="O194:P194"/>
    <mergeCell ref="Q194:R194"/>
    <mergeCell ref="U194:V194"/>
    <mergeCell ref="W194:Y194"/>
    <mergeCell ref="Z194:AB194"/>
    <mergeCell ref="AC194:AD194"/>
    <mergeCell ref="A194:B194"/>
    <mergeCell ref="C194:E194"/>
    <mergeCell ref="F194:H194"/>
    <mergeCell ref="I194:J194"/>
    <mergeCell ref="K194:L194"/>
    <mergeCell ref="M194:N194"/>
    <mergeCell ref="BJ193:BL193"/>
    <mergeCell ref="BM193:BO193"/>
    <mergeCell ref="BP193:BQ193"/>
    <mergeCell ref="BR193:BS193"/>
    <mergeCell ref="BT193:BU193"/>
    <mergeCell ref="A193:B193"/>
    <mergeCell ref="C193:E193"/>
    <mergeCell ref="F193:H193"/>
    <mergeCell ref="I193:J193"/>
    <mergeCell ref="K193:L193"/>
    <mergeCell ref="M193:N193"/>
    <mergeCell ref="BJ194:BL194"/>
    <mergeCell ref="BM194:BO194"/>
    <mergeCell ref="BP194:BQ194"/>
    <mergeCell ref="BR194:BS194"/>
    <mergeCell ref="BT194:BU194"/>
    <mergeCell ref="BV194:BW194"/>
    <mergeCell ref="AT194:AV194"/>
    <mergeCell ref="AW194:AX194"/>
    <mergeCell ref="AY194:AZ194"/>
    <mergeCell ref="BA194:BB194"/>
    <mergeCell ref="BC194:BD194"/>
    <mergeCell ref="BH194:BI194"/>
    <mergeCell ref="AE194:AF194"/>
    <mergeCell ref="AG194:AH194"/>
    <mergeCell ref="AI194:AJ194"/>
    <mergeCell ref="AK194:AL194"/>
    <mergeCell ref="AO194:AP194"/>
    <mergeCell ref="AQ194:AS194"/>
    <mergeCell ref="BV195:BW195"/>
    <mergeCell ref="AT195:AV195"/>
    <mergeCell ref="AW195:AX195"/>
    <mergeCell ref="AY195:AZ195"/>
    <mergeCell ref="BA195:BB195"/>
    <mergeCell ref="BC195:BD195"/>
    <mergeCell ref="BH195:BI195"/>
    <mergeCell ref="AE195:AF195"/>
    <mergeCell ref="AG195:AH195"/>
    <mergeCell ref="AI195:AJ195"/>
    <mergeCell ref="AK195:AL195"/>
    <mergeCell ref="AO195:AP195"/>
    <mergeCell ref="AQ195:AS195"/>
    <mergeCell ref="O195:P195"/>
    <mergeCell ref="Q195:R195"/>
    <mergeCell ref="U195:V195"/>
    <mergeCell ref="W195:Y195"/>
    <mergeCell ref="Z195:AB195"/>
    <mergeCell ref="AC195:AD195"/>
    <mergeCell ref="O196:P196"/>
    <mergeCell ref="Q196:R196"/>
    <mergeCell ref="U196:V196"/>
    <mergeCell ref="W196:Y196"/>
    <mergeCell ref="Z196:AB196"/>
    <mergeCell ref="AC196:AD196"/>
    <mergeCell ref="A196:B196"/>
    <mergeCell ref="C196:E196"/>
    <mergeCell ref="F196:H196"/>
    <mergeCell ref="I196:J196"/>
    <mergeCell ref="K196:L196"/>
    <mergeCell ref="M196:N196"/>
    <mergeCell ref="BJ195:BL195"/>
    <mergeCell ref="BM195:BO195"/>
    <mergeCell ref="BP195:BQ195"/>
    <mergeCell ref="BR195:BS195"/>
    <mergeCell ref="BT195:BU195"/>
    <mergeCell ref="A195:B195"/>
    <mergeCell ref="C195:E195"/>
    <mergeCell ref="F195:H195"/>
    <mergeCell ref="I195:J195"/>
    <mergeCell ref="K195:L195"/>
    <mergeCell ref="M195:N195"/>
    <mergeCell ref="BJ196:BL196"/>
    <mergeCell ref="BM196:BO196"/>
    <mergeCell ref="BP196:BQ196"/>
    <mergeCell ref="BR196:BS196"/>
    <mergeCell ref="BT196:BU196"/>
    <mergeCell ref="BV196:BW196"/>
    <mergeCell ref="AT196:AV196"/>
    <mergeCell ref="AW196:AX196"/>
    <mergeCell ref="AY196:AZ196"/>
    <mergeCell ref="BA196:BB196"/>
    <mergeCell ref="BC196:BD196"/>
    <mergeCell ref="BH196:BI196"/>
    <mergeCell ref="AE196:AF196"/>
    <mergeCell ref="AG196:AH196"/>
    <mergeCell ref="AI196:AJ196"/>
    <mergeCell ref="AK196:AL196"/>
    <mergeCell ref="AO196:AP196"/>
    <mergeCell ref="AQ196:AS196"/>
    <mergeCell ref="BV197:BW197"/>
    <mergeCell ref="AT197:AV197"/>
    <mergeCell ref="AW197:AX197"/>
    <mergeCell ref="AY197:AZ197"/>
    <mergeCell ref="BA197:BB197"/>
    <mergeCell ref="BC197:BD197"/>
    <mergeCell ref="BH197:BI197"/>
    <mergeCell ref="AE197:AF197"/>
    <mergeCell ref="AG197:AH197"/>
    <mergeCell ref="AI197:AJ197"/>
    <mergeCell ref="AK197:AL197"/>
    <mergeCell ref="AO197:AP197"/>
    <mergeCell ref="AQ197:AS197"/>
    <mergeCell ref="O197:P197"/>
    <mergeCell ref="Q197:R197"/>
    <mergeCell ref="U197:V197"/>
    <mergeCell ref="W197:Y197"/>
    <mergeCell ref="Z197:AB197"/>
    <mergeCell ref="AC197:AD197"/>
    <mergeCell ref="O198:P198"/>
    <mergeCell ref="Q198:R198"/>
    <mergeCell ref="U198:V198"/>
    <mergeCell ref="W198:Y198"/>
    <mergeCell ref="Z198:AB198"/>
    <mergeCell ref="AC198:AD198"/>
    <mergeCell ref="A198:B198"/>
    <mergeCell ref="C198:E198"/>
    <mergeCell ref="F198:H198"/>
    <mergeCell ref="I198:J198"/>
    <mergeCell ref="K198:L198"/>
    <mergeCell ref="M198:N198"/>
    <mergeCell ref="BJ197:BL197"/>
    <mergeCell ref="BM197:BO197"/>
    <mergeCell ref="BP197:BQ197"/>
    <mergeCell ref="BR197:BS197"/>
    <mergeCell ref="BT197:BU197"/>
    <mergeCell ref="A197:B197"/>
    <mergeCell ref="C197:E197"/>
    <mergeCell ref="F197:H197"/>
    <mergeCell ref="I197:J197"/>
    <mergeCell ref="K197:L197"/>
    <mergeCell ref="M197:N197"/>
    <mergeCell ref="BJ198:BL198"/>
    <mergeCell ref="BM198:BO198"/>
    <mergeCell ref="BP198:BQ198"/>
    <mergeCell ref="BR198:BS198"/>
    <mergeCell ref="BT198:BU198"/>
    <mergeCell ref="BV198:BW198"/>
    <mergeCell ref="AT198:AV198"/>
    <mergeCell ref="AW198:AX198"/>
    <mergeCell ref="AY198:AZ198"/>
    <mergeCell ref="BA198:BB198"/>
    <mergeCell ref="BC198:BD198"/>
    <mergeCell ref="BH198:BI198"/>
    <mergeCell ref="AE198:AF198"/>
    <mergeCell ref="AG198:AH198"/>
    <mergeCell ref="AI198:AJ198"/>
    <mergeCell ref="AK198:AL198"/>
    <mergeCell ref="AO198:AP198"/>
    <mergeCell ref="AQ198:AS198"/>
    <mergeCell ref="BV199:BW199"/>
    <mergeCell ref="AT199:AV199"/>
    <mergeCell ref="AW199:AX199"/>
    <mergeCell ref="AY199:AZ199"/>
    <mergeCell ref="BA199:BB199"/>
    <mergeCell ref="BC199:BD199"/>
    <mergeCell ref="BH199:BI199"/>
    <mergeCell ref="AE199:AF199"/>
    <mergeCell ref="AG199:AH199"/>
    <mergeCell ref="AI199:AJ199"/>
    <mergeCell ref="AK199:AL199"/>
    <mergeCell ref="AO199:AP199"/>
    <mergeCell ref="AQ199:AS199"/>
    <mergeCell ref="O199:P199"/>
    <mergeCell ref="Q199:R199"/>
    <mergeCell ref="U199:V199"/>
    <mergeCell ref="W199:Y199"/>
    <mergeCell ref="Z199:AB199"/>
    <mergeCell ref="AC199:AD199"/>
    <mergeCell ref="O200:P200"/>
    <mergeCell ref="Q200:R200"/>
    <mergeCell ref="U200:V200"/>
    <mergeCell ref="W200:Y200"/>
    <mergeCell ref="Z200:AB200"/>
    <mergeCell ref="AC200:AD200"/>
    <mergeCell ref="A200:B200"/>
    <mergeCell ref="C200:E200"/>
    <mergeCell ref="F200:H200"/>
    <mergeCell ref="I200:J200"/>
    <mergeCell ref="K200:L200"/>
    <mergeCell ref="M200:N200"/>
    <mergeCell ref="BJ199:BL199"/>
    <mergeCell ref="BM199:BO199"/>
    <mergeCell ref="BP199:BQ199"/>
    <mergeCell ref="BR199:BS199"/>
    <mergeCell ref="BT199:BU199"/>
    <mergeCell ref="A199:B199"/>
    <mergeCell ref="C199:E199"/>
    <mergeCell ref="F199:H199"/>
    <mergeCell ref="I199:J199"/>
    <mergeCell ref="K199:L199"/>
    <mergeCell ref="M199:N199"/>
    <mergeCell ref="BJ200:BL200"/>
    <mergeCell ref="BM200:BO200"/>
    <mergeCell ref="BP200:BQ200"/>
    <mergeCell ref="BR200:BS200"/>
    <mergeCell ref="BT200:BU200"/>
    <mergeCell ref="BV200:BW200"/>
    <mergeCell ref="AT200:AV200"/>
    <mergeCell ref="AW200:AX200"/>
    <mergeCell ref="AY200:AZ200"/>
    <mergeCell ref="BA200:BB200"/>
    <mergeCell ref="BC200:BD200"/>
    <mergeCell ref="BH200:BI200"/>
    <mergeCell ref="AE200:AF200"/>
    <mergeCell ref="AG200:AH200"/>
    <mergeCell ref="AI200:AJ200"/>
    <mergeCell ref="AK200:AL200"/>
    <mergeCell ref="AO200:AP200"/>
    <mergeCell ref="AQ200:AS200"/>
    <mergeCell ref="BV201:BW201"/>
    <mergeCell ref="AT201:AV201"/>
    <mergeCell ref="AW201:AX201"/>
    <mergeCell ref="AY201:AZ201"/>
    <mergeCell ref="BA201:BB201"/>
    <mergeCell ref="BC201:BD201"/>
    <mergeCell ref="BH201:BI201"/>
    <mergeCell ref="AE201:AF201"/>
    <mergeCell ref="AG201:AH201"/>
    <mergeCell ref="AI201:AJ201"/>
    <mergeCell ref="AK201:AL201"/>
    <mergeCell ref="AO201:AP201"/>
    <mergeCell ref="AQ201:AS201"/>
    <mergeCell ref="O201:P201"/>
    <mergeCell ref="Q201:R201"/>
    <mergeCell ref="U201:V201"/>
    <mergeCell ref="W201:Y201"/>
    <mergeCell ref="Z201:AB201"/>
    <mergeCell ref="AC201:AD201"/>
    <mergeCell ref="O202:P202"/>
    <mergeCell ref="Q202:R202"/>
    <mergeCell ref="U202:V202"/>
    <mergeCell ref="W202:Y202"/>
    <mergeCell ref="Z202:AB202"/>
    <mergeCell ref="AC202:AD202"/>
    <mergeCell ref="A202:B202"/>
    <mergeCell ref="C202:E202"/>
    <mergeCell ref="F202:H202"/>
    <mergeCell ref="I202:J202"/>
    <mergeCell ref="K202:L202"/>
    <mergeCell ref="M202:N202"/>
    <mergeCell ref="BJ201:BL201"/>
    <mergeCell ref="BM201:BO201"/>
    <mergeCell ref="BP201:BQ201"/>
    <mergeCell ref="BR201:BS201"/>
    <mergeCell ref="BT201:BU201"/>
    <mergeCell ref="A201:B201"/>
    <mergeCell ref="C201:E201"/>
    <mergeCell ref="F201:H201"/>
    <mergeCell ref="I201:J201"/>
    <mergeCell ref="K201:L201"/>
    <mergeCell ref="M201:N201"/>
    <mergeCell ref="BJ202:BL202"/>
    <mergeCell ref="BM202:BO202"/>
    <mergeCell ref="BP202:BQ202"/>
    <mergeCell ref="BR202:BS202"/>
    <mergeCell ref="BT202:BU202"/>
    <mergeCell ref="BV202:BW202"/>
    <mergeCell ref="AT202:AV202"/>
    <mergeCell ref="AW202:AX202"/>
    <mergeCell ref="AY202:AZ202"/>
    <mergeCell ref="BA202:BB202"/>
    <mergeCell ref="BC202:BD202"/>
    <mergeCell ref="BH202:BI202"/>
    <mergeCell ref="AE202:AF202"/>
    <mergeCell ref="AG202:AH202"/>
    <mergeCell ref="AI202:AJ202"/>
    <mergeCell ref="AK202:AL202"/>
    <mergeCell ref="AO202:AP202"/>
    <mergeCell ref="AQ202:AS202"/>
    <mergeCell ref="BV203:BW203"/>
    <mergeCell ref="AT203:AV203"/>
    <mergeCell ref="AW203:AX203"/>
    <mergeCell ref="AY203:AZ203"/>
    <mergeCell ref="BA203:BB203"/>
    <mergeCell ref="BC203:BD203"/>
    <mergeCell ref="BH203:BI203"/>
    <mergeCell ref="AE203:AF203"/>
    <mergeCell ref="AG203:AH203"/>
    <mergeCell ref="AI203:AJ203"/>
    <mergeCell ref="AK203:AL203"/>
    <mergeCell ref="AO203:AP203"/>
    <mergeCell ref="AQ203:AS203"/>
    <mergeCell ref="O203:P203"/>
    <mergeCell ref="Q203:R203"/>
    <mergeCell ref="U203:V203"/>
    <mergeCell ref="W203:Y203"/>
    <mergeCell ref="Z203:AB203"/>
    <mergeCell ref="AC203:AD203"/>
    <mergeCell ref="O204:P204"/>
    <mergeCell ref="Q204:R204"/>
    <mergeCell ref="U204:V204"/>
    <mergeCell ref="W204:Y204"/>
    <mergeCell ref="Z204:AB204"/>
    <mergeCell ref="AC204:AD204"/>
    <mergeCell ref="A204:B204"/>
    <mergeCell ref="C204:E204"/>
    <mergeCell ref="F204:H204"/>
    <mergeCell ref="I204:J204"/>
    <mergeCell ref="K204:L204"/>
    <mergeCell ref="M204:N204"/>
    <mergeCell ref="BJ203:BL203"/>
    <mergeCell ref="BM203:BO203"/>
    <mergeCell ref="BP203:BQ203"/>
    <mergeCell ref="BR203:BS203"/>
    <mergeCell ref="BT203:BU203"/>
    <mergeCell ref="A203:B203"/>
    <mergeCell ref="C203:E203"/>
    <mergeCell ref="F203:H203"/>
    <mergeCell ref="I203:J203"/>
    <mergeCell ref="K203:L203"/>
    <mergeCell ref="M203:N203"/>
    <mergeCell ref="BJ204:BL204"/>
    <mergeCell ref="BM204:BO204"/>
    <mergeCell ref="BP204:BQ204"/>
    <mergeCell ref="BR204:BS204"/>
    <mergeCell ref="BT204:BU204"/>
    <mergeCell ref="BV204:BW204"/>
    <mergeCell ref="AT204:AV204"/>
    <mergeCell ref="AW204:AX204"/>
    <mergeCell ref="AY204:AZ204"/>
    <mergeCell ref="BA204:BB204"/>
    <mergeCell ref="BC204:BD204"/>
    <mergeCell ref="BH204:BI204"/>
    <mergeCell ref="AE204:AF204"/>
    <mergeCell ref="AG204:AH204"/>
    <mergeCell ref="AI204:AJ204"/>
    <mergeCell ref="AK204:AL204"/>
    <mergeCell ref="AO204:AP204"/>
    <mergeCell ref="AQ204:AS204"/>
    <mergeCell ref="BT205:BU205"/>
    <mergeCell ref="BV205:BW205"/>
    <mergeCell ref="AT205:AV205"/>
    <mergeCell ref="AW205:AX205"/>
    <mergeCell ref="AY205:AZ205"/>
    <mergeCell ref="BA205:BB205"/>
    <mergeCell ref="BC205:BD205"/>
    <mergeCell ref="BH205:BI205"/>
    <mergeCell ref="AE205:AF205"/>
    <mergeCell ref="AG205:AH205"/>
    <mergeCell ref="AI205:AJ205"/>
    <mergeCell ref="AK205:AL205"/>
    <mergeCell ref="AO205:AP205"/>
    <mergeCell ref="AQ205:AS205"/>
    <mergeCell ref="O205:P205"/>
    <mergeCell ref="Q205:R205"/>
    <mergeCell ref="U205:V205"/>
    <mergeCell ref="W205:Y205"/>
    <mergeCell ref="Z205:AB205"/>
    <mergeCell ref="AC205:AD205"/>
    <mergeCell ref="AY207:AZ209"/>
    <mergeCell ref="BA207:BB209"/>
    <mergeCell ref="BC207:BD209"/>
    <mergeCell ref="A207:C207"/>
    <mergeCell ref="D207:G207"/>
    <mergeCell ref="J207:K207"/>
    <mergeCell ref="O207:Q207"/>
    <mergeCell ref="R207:S207"/>
    <mergeCell ref="AO207:AP209"/>
    <mergeCell ref="C209:E209"/>
    <mergeCell ref="F209:H209"/>
    <mergeCell ref="I209:J209"/>
    <mergeCell ref="K209:L209"/>
    <mergeCell ref="BJ205:BL205"/>
    <mergeCell ref="BM205:BO205"/>
    <mergeCell ref="BP205:BQ205"/>
    <mergeCell ref="BR205:BS205"/>
    <mergeCell ref="A205:B205"/>
    <mergeCell ref="C205:E205"/>
    <mergeCell ref="F205:H205"/>
    <mergeCell ref="I205:J205"/>
    <mergeCell ref="K205:L205"/>
    <mergeCell ref="M205:N205"/>
    <mergeCell ref="AC209:AD209"/>
    <mergeCell ref="AE209:AF209"/>
    <mergeCell ref="AG209:AH209"/>
    <mergeCell ref="AI209:AJ209"/>
    <mergeCell ref="AK209:AL209"/>
    <mergeCell ref="AU209:AV209"/>
    <mergeCell ref="M209:N209"/>
    <mergeCell ref="O209:P209"/>
    <mergeCell ref="Q209:R209"/>
    <mergeCell ref="U209:V209"/>
    <mergeCell ref="W209:Y209"/>
    <mergeCell ref="Z209:AB209"/>
    <mergeCell ref="BT207:BU209"/>
    <mergeCell ref="BV207:BW209"/>
    <mergeCell ref="BX207:BX209"/>
    <mergeCell ref="CB207:CE207"/>
    <mergeCell ref="A208:S208"/>
    <mergeCell ref="AU208:AV208"/>
    <mergeCell ref="BN208:BO208"/>
    <mergeCell ref="CB208:CC208"/>
    <mergeCell ref="CD208:CE208"/>
    <mergeCell ref="A209:B209"/>
    <mergeCell ref="BE207:BE209"/>
    <mergeCell ref="BH207:BI209"/>
    <mergeCell ref="BJ207:BL209"/>
    <mergeCell ref="BM207:BO207"/>
    <mergeCell ref="BP207:BQ209"/>
    <mergeCell ref="BR207:BS209"/>
    <mergeCell ref="BN209:BO209"/>
    <mergeCell ref="AQ207:AS209"/>
    <mergeCell ref="AT207:AV207"/>
    <mergeCell ref="AW207:AX209"/>
    <mergeCell ref="BV210:BW210"/>
    <mergeCell ref="AT210:AV210"/>
    <mergeCell ref="AW210:AX210"/>
    <mergeCell ref="AY210:AZ210"/>
    <mergeCell ref="BA210:BB210"/>
    <mergeCell ref="BC210:BD210"/>
    <mergeCell ref="BH210:BI210"/>
    <mergeCell ref="AE210:AF210"/>
    <mergeCell ref="AG210:AH210"/>
    <mergeCell ref="AI210:AJ210"/>
    <mergeCell ref="AK210:AL210"/>
    <mergeCell ref="AO210:AP210"/>
    <mergeCell ref="AQ210:AS210"/>
    <mergeCell ref="O210:P210"/>
    <mergeCell ref="Q210:R210"/>
    <mergeCell ref="U210:V210"/>
    <mergeCell ref="W210:Y210"/>
    <mergeCell ref="Z210:AB210"/>
    <mergeCell ref="AC210:AD210"/>
    <mergeCell ref="O211:P211"/>
    <mergeCell ref="Q211:R211"/>
    <mergeCell ref="U211:V211"/>
    <mergeCell ref="W211:Y211"/>
    <mergeCell ref="Z211:AB211"/>
    <mergeCell ref="AC211:AD211"/>
    <mergeCell ref="A211:B211"/>
    <mergeCell ref="C211:E211"/>
    <mergeCell ref="F211:H211"/>
    <mergeCell ref="I211:J211"/>
    <mergeCell ref="K211:L211"/>
    <mergeCell ref="M211:N211"/>
    <mergeCell ref="BJ210:BL210"/>
    <mergeCell ref="BM210:BO210"/>
    <mergeCell ref="BP210:BQ210"/>
    <mergeCell ref="BR210:BS210"/>
    <mergeCell ref="BT210:BU210"/>
    <mergeCell ref="A210:B210"/>
    <mergeCell ref="C210:E210"/>
    <mergeCell ref="F210:H210"/>
    <mergeCell ref="I210:J210"/>
    <mergeCell ref="K210:L210"/>
    <mergeCell ref="M210:N210"/>
    <mergeCell ref="BJ211:BL211"/>
    <mergeCell ref="BM211:BO211"/>
    <mergeCell ref="BP211:BQ211"/>
    <mergeCell ref="BR211:BS211"/>
    <mergeCell ref="BT211:BU211"/>
    <mergeCell ref="BV211:BW211"/>
    <mergeCell ref="AT211:AV211"/>
    <mergeCell ref="AW211:AX211"/>
    <mergeCell ref="AY211:AZ211"/>
    <mergeCell ref="BA211:BB211"/>
    <mergeCell ref="BC211:BD211"/>
    <mergeCell ref="BH211:BI211"/>
    <mergeCell ref="AE211:AF211"/>
    <mergeCell ref="AG211:AH211"/>
    <mergeCell ref="AI211:AJ211"/>
    <mergeCell ref="AK211:AL211"/>
    <mergeCell ref="AO211:AP211"/>
    <mergeCell ref="AQ211:AS211"/>
    <mergeCell ref="BV212:BW212"/>
    <mergeCell ref="AT212:AV212"/>
    <mergeCell ref="AW212:AX212"/>
    <mergeCell ref="AY212:AZ212"/>
    <mergeCell ref="BA212:BB212"/>
    <mergeCell ref="BC212:BD212"/>
    <mergeCell ref="BH212:BI212"/>
    <mergeCell ref="AE212:AF212"/>
    <mergeCell ref="AG212:AH212"/>
    <mergeCell ref="AI212:AJ212"/>
    <mergeCell ref="AK212:AL212"/>
    <mergeCell ref="AO212:AP212"/>
    <mergeCell ref="AQ212:AS212"/>
    <mergeCell ref="O212:P212"/>
    <mergeCell ref="Q212:R212"/>
    <mergeCell ref="U212:V212"/>
    <mergeCell ref="W212:Y212"/>
    <mergeCell ref="Z212:AB212"/>
    <mergeCell ref="AC212:AD212"/>
    <mergeCell ref="O213:P213"/>
    <mergeCell ref="Q213:R213"/>
    <mergeCell ref="U213:V213"/>
    <mergeCell ref="W213:Y213"/>
    <mergeCell ref="Z213:AB213"/>
    <mergeCell ref="AC213:AD213"/>
    <mergeCell ref="A213:B213"/>
    <mergeCell ref="C213:E213"/>
    <mergeCell ref="F213:H213"/>
    <mergeCell ref="I213:J213"/>
    <mergeCell ref="K213:L213"/>
    <mergeCell ref="M213:N213"/>
    <mergeCell ref="BJ212:BL212"/>
    <mergeCell ref="BM212:BO212"/>
    <mergeCell ref="BP212:BQ212"/>
    <mergeCell ref="BR212:BS212"/>
    <mergeCell ref="BT212:BU212"/>
    <mergeCell ref="A212:B212"/>
    <mergeCell ref="C212:E212"/>
    <mergeCell ref="F212:H212"/>
    <mergeCell ref="I212:J212"/>
    <mergeCell ref="K212:L212"/>
    <mergeCell ref="M212:N212"/>
    <mergeCell ref="BJ213:BL213"/>
    <mergeCell ref="BM213:BO213"/>
    <mergeCell ref="BP213:BQ213"/>
    <mergeCell ref="BR213:BS213"/>
    <mergeCell ref="BT213:BU213"/>
    <mergeCell ref="BV213:BW213"/>
    <mergeCell ref="AT213:AV213"/>
    <mergeCell ref="AW213:AX213"/>
    <mergeCell ref="AY213:AZ213"/>
    <mergeCell ref="BA213:BB213"/>
    <mergeCell ref="BC213:BD213"/>
    <mergeCell ref="BH213:BI213"/>
    <mergeCell ref="AE213:AF213"/>
    <mergeCell ref="AG213:AH213"/>
    <mergeCell ref="AI213:AJ213"/>
    <mergeCell ref="AK213:AL213"/>
    <mergeCell ref="AO213:AP213"/>
    <mergeCell ref="AQ213:AS213"/>
    <mergeCell ref="BV214:BW214"/>
    <mergeCell ref="AT214:AV214"/>
    <mergeCell ref="AW214:AX214"/>
    <mergeCell ref="AY214:AZ214"/>
    <mergeCell ref="BA214:BB214"/>
    <mergeCell ref="BC214:BD214"/>
    <mergeCell ref="BH214:BI214"/>
    <mergeCell ref="AE214:AF214"/>
    <mergeCell ref="AG214:AH214"/>
    <mergeCell ref="AI214:AJ214"/>
    <mergeCell ref="AK214:AL214"/>
    <mergeCell ref="AO214:AP214"/>
    <mergeCell ref="AQ214:AS214"/>
    <mergeCell ref="O214:P214"/>
    <mergeCell ref="Q214:R214"/>
    <mergeCell ref="U214:V214"/>
    <mergeCell ref="W214:Y214"/>
    <mergeCell ref="Z214:AB214"/>
    <mergeCell ref="AC214:AD214"/>
    <mergeCell ref="O215:P215"/>
    <mergeCell ref="Q215:R215"/>
    <mergeCell ref="U215:V215"/>
    <mergeCell ref="W215:Y215"/>
    <mergeCell ref="Z215:AB215"/>
    <mergeCell ref="AC215:AD215"/>
    <mergeCell ref="A215:B215"/>
    <mergeCell ref="C215:E215"/>
    <mergeCell ref="F215:H215"/>
    <mergeCell ref="I215:J215"/>
    <mergeCell ref="K215:L215"/>
    <mergeCell ref="M215:N215"/>
    <mergeCell ref="BJ214:BL214"/>
    <mergeCell ref="BM214:BO214"/>
    <mergeCell ref="BP214:BQ214"/>
    <mergeCell ref="BR214:BS214"/>
    <mergeCell ref="BT214:BU214"/>
    <mergeCell ref="A214:B214"/>
    <mergeCell ref="C214:E214"/>
    <mergeCell ref="F214:H214"/>
    <mergeCell ref="I214:J214"/>
    <mergeCell ref="K214:L214"/>
    <mergeCell ref="M214:N214"/>
    <mergeCell ref="BJ215:BL215"/>
    <mergeCell ref="BM215:BO215"/>
    <mergeCell ref="BP215:BQ215"/>
    <mergeCell ref="BR215:BS215"/>
    <mergeCell ref="BT215:BU215"/>
    <mergeCell ref="BV215:BW215"/>
    <mergeCell ref="AT215:AV215"/>
    <mergeCell ref="AW215:AX215"/>
    <mergeCell ref="AY215:AZ215"/>
    <mergeCell ref="BA215:BB215"/>
    <mergeCell ref="BC215:BD215"/>
    <mergeCell ref="BH215:BI215"/>
    <mergeCell ref="AE215:AF215"/>
    <mergeCell ref="AG215:AH215"/>
    <mergeCell ref="AI215:AJ215"/>
    <mergeCell ref="AK215:AL215"/>
    <mergeCell ref="AO215:AP215"/>
    <mergeCell ref="AQ215:AS215"/>
    <mergeCell ref="BV216:BW216"/>
    <mergeCell ref="AT216:AV216"/>
    <mergeCell ref="AW216:AX216"/>
    <mergeCell ref="AY216:AZ216"/>
    <mergeCell ref="BA216:BB216"/>
    <mergeCell ref="BC216:BD216"/>
    <mergeCell ref="BH216:BI216"/>
    <mergeCell ref="AE216:AF216"/>
    <mergeCell ref="AG216:AH216"/>
    <mergeCell ref="AI216:AJ216"/>
    <mergeCell ref="AK216:AL216"/>
    <mergeCell ref="AO216:AP216"/>
    <mergeCell ref="AQ216:AS216"/>
    <mergeCell ref="O216:P216"/>
    <mergeCell ref="Q216:R216"/>
    <mergeCell ref="U216:V216"/>
    <mergeCell ref="W216:Y216"/>
    <mergeCell ref="Z216:AB216"/>
    <mergeCell ref="AC216:AD216"/>
    <mergeCell ref="O217:P217"/>
    <mergeCell ref="Q217:R217"/>
    <mergeCell ref="U217:V217"/>
    <mergeCell ref="W217:Y217"/>
    <mergeCell ref="Z217:AB217"/>
    <mergeCell ref="AC217:AD217"/>
    <mergeCell ref="A217:B217"/>
    <mergeCell ref="C217:E217"/>
    <mergeCell ref="F217:H217"/>
    <mergeCell ref="I217:J217"/>
    <mergeCell ref="K217:L217"/>
    <mergeCell ref="M217:N217"/>
    <mergeCell ref="BJ216:BL216"/>
    <mergeCell ref="BM216:BO216"/>
    <mergeCell ref="BP216:BQ216"/>
    <mergeCell ref="BR216:BS216"/>
    <mergeCell ref="BT216:BU216"/>
    <mergeCell ref="A216:B216"/>
    <mergeCell ref="C216:E216"/>
    <mergeCell ref="F216:H216"/>
    <mergeCell ref="I216:J216"/>
    <mergeCell ref="K216:L216"/>
    <mergeCell ref="M216:N216"/>
    <mergeCell ref="BJ217:BL217"/>
    <mergeCell ref="BM217:BO217"/>
    <mergeCell ref="BP217:BQ217"/>
    <mergeCell ref="BR217:BS217"/>
    <mergeCell ref="BT217:BU217"/>
    <mergeCell ref="BV217:BW217"/>
    <mergeCell ref="AT217:AV217"/>
    <mergeCell ref="AW217:AX217"/>
    <mergeCell ref="AY217:AZ217"/>
    <mergeCell ref="BA217:BB217"/>
    <mergeCell ref="BC217:BD217"/>
    <mergeCell ref="BH217:BI217"/>
    <mergeCell ref="AE217:AF217"/>
    <mergeCell ref="AG217:AH217"/>
    <mergeCell ref="AI217:AJ217"/>
    <mergeCell ref="AK217:AL217"/>
    <mergeCell ref="AO217:AP217"/>
    <mergeCell ref="AQ217:AS217"/>
    <mergeCell ref="BV218:BW218"/>
    <mergeCell ref="AT218:AV218"/>
    <mergeCell ref="AW218:AX218"/>
    <mergeCell ref="AY218:AZ218"/>
    <mergeCell ref="BA218:BB218"/>
    <mergeCell ref="BC218:BD218"/>
    <mergeCell ref="BH218:BI218"/>
    <mergeCell ref="AE218:AF218"/>
    <mergeCell ref="AG218:AH218"/>
    <mergeCell ref="AI218:AJ218"/>
    <mergeCell ref="AK218:AL218"/>
    <mergeCell ref="AO218:AP218"/>
    <mergeCell ref="AQ218:AS218"/>
    <mergeCell ref="O218:P218"/>
    <mergeCell ref="Q218:R218"/>
    <mergeCell ref="U218:V218"/>
    <mergeCell ref="W218:Y218"/>
    <mergeCell ref="Z218:AB218"/>
    <mergeCell ref="AC218:AD218"/>
    <mergeCell ref="O219:P219"/>
    <mergeCell ref="Q219:R219"/>
    <mergeCell ref="U219:V219"/>
    <mergeCell ref="W219:Y219"/>
    <mergeCell ref="Z219:AB219"/>
    <mergeCell ref="AC219:AD219"/>
    <mergeCell ref="A219:B219"/>
    <mergeCell ref="C219:E219"/>
    <mergeCell ref="F219:H219"/>
    <mergeCell ref="I219:J219"/>
    <mergeCell ref="K219:L219"/>
    <mergeCell ref="M219:N219"/>
    <mergeCell ref="BJ218:BL218"/>
    <mergeCell ref="BM218:BO218"/>
    <mergeCell ref="BP218:BQ218"/>
    <mergeCell ref="BR218:BS218"/>
    <mergeCell ref="BT218:BU218"/>
    <mergeCell ref="A218:B218"/>
    <mergeCell ref="C218:E218"/>
    <mergeCell ref="F218:H218"/>
    <mergeCell ref="I218:J218"/>
    <mergeCell ref="K218:L218"/>
    <mergeCell ref="M218:N218"/>
    <mergeCell ref="BJ219:BL219"/>
    <mergeCell ref="BM219:BO219"/>
    <mergeCell ref="BP219:BQ219"/>
    <mergeCell ref="BR219:BS219"/>
    <mergeCell ref="BT219:BU219"/>
    <mergeCell ref="BV219:BW219"/>
    <mergeCell ref="AT219:AV219"/>
    <mergeCell ref="AW219:AX219"/>
    <mergeCell ref="AY219:AZ219"/>
    <mergeCell ref="BA219:BB219"/>
    <mergeCell ref="BC219:BD219"/>
    <mergeCell ref="BH219:BI219"/>
    <mergeCell ref="AE219:AF219"/>
    <mergeCell ref="AG219:AH219"/>
    <mergeCell ref="AI219:AJ219"/>
    <mergeCell ref="AK219:AL219"/>
    <mergeCell ref="AO219:AP219"/>
    <mergeCell ref="AQ219:AS219"/>
    <mergeCell ref="BV220:BW220"/>
    <mergeCell ref="AT220:AV220"/>
    <mergeCell ref="AW220:AX220"/>
    <mergeCell ref="AY220:AZ220"/>
    <mergeCell ref="BA220:BB220"/>
    <mergeCell ref="BC220:BD220"/>
    <mergeCell ref="BH220:BI220"/>
    <mergeCell ref="AE220:AF220"/>
    <mergeCell ref="AG220:AH220"/>
    <mergeCell ref="AI220:AJ220"/>
    <mergeCell ref="AK220:AL220"/>
    <mergeCell ref="AO220:AP220"/>
    <mergeCell ref="AQ220:AS220"/>
    <mergeCell ref="O220:P220"/>
    <mergeCell ref="Q220:R220"/>
    <mergeCell ref="U220:V220"/>
    <mergeCell ref="W220:Y220"/>
    <mergeCell ref="Z220:AB220"/>
    <mergeCell ref="AC220:AD220"/>
    <mergeCell ref="O221:P221"/>
    <mergeCell ref="Q221:R221"/>
    <mergeCell ref="U221:V221"/>
    <mergeCell ref="W221:Y221"/>
    <mergeCell ref="Z221:AB221"/>
    <mergeCell ref="AC221:AD221"/>
    <mergeCell ref="A221:B221"/>
    <mergeCell ref="C221:E221"/>
    <mergeCell ref="F221:H221"/>
    <mergeCell ref="I221:J221"/>
    <mergeCell ref="K221:L221"/>
    <mergeCell ref="M221:N221"/>
    <mergeCell ref="BJ220:BL220"/>
    <mergeCell ref="BM220:BO220"/>
    <mergeCell ref="BP220:BQ220"/>
    <mergeCell ref="BR220:BS220"/>
    <mergeCell ref="BT220:BU220"/>
    <mergeCell ref="A220:B220"/>
    <mergeCell ref="C220:E220"/>
    <mergeCell ref="F220:H220"/>
    <mergeCell ref="I220:J220"/>
    <mergeCell ref="K220:L220"/>
    <mergeCell ref="M220:N220"/>
    <mergeCell ref="BJ221:BL221"/>
    <mergeCell ref="BM221:BO221"/>
    <mergeCell ref="BP221:BQ221"/>
    <mergeCell ref="BR221:BS221"/>
    <mergeCell ref="BT221:BU221"/>
    <mergeCell ref="BV221:BW221"/>
    <mergeCell ref="AT221:AV221"/>
    <mergeCell ref="AW221:AX221"/>
    <mergeCell ref="AY221:AZ221"/>
    <mergeCell ref="BA221:BB221"/>
    <mergeCell ref="BC221:BD221"/>
    <mergeCell ref="BH221:BI221"/>
    <mergeCell ref="AE221:AF221"/>
    <mergeCell ref="AG221:AH221"/>
    <mergeCell ref="AI221:AJ221"/>
    <mergeCell ref="AK221:AL221"/>
    <mergeCell ref="AO221:AP221"/>
    <mergeCell ref="AQ221:AS221"/>
    <mergeCell ref="BV222:BW222"/>
    <mergeCell ref="AT222:AV222"/>
    <mergeCell ref="AW222:AX222"/>
    <mergeCell ref="AY222:AZ222"/>
    <mergeCell ref="BA222:BB222"/>
    <mergeCell ref="BC222:BD222"/>
    <mergeCell ref="BH222:BI222"/>
    <mergeCell ref="AE222:AF222"/>
    <mergeCell ref="AG222:AH222"/>
    <mergeCell ref="AI222:AJ222"/>
    <mergeCell ref="AK222:AL222"/>
    <mergeCell ref="AO222:AP222"/>
    <mergeCell ref="AQ222:AS222"/>
    <mergeCell ref="O222:P222"/>
    <mergeCell ref="Q222:R222"/>
    <mergeCell ref="U222:V222"/>
    <mergeCell ref="W222:Y222"/>
    <mergeCell ref="Z222:AB222"/>
    <mergeCell ref="AC222:AD222"/>
    <mergeCell ref="O223:P223"/>
    <mergeCell ref="Q223:R223"/>
    <mergeCell ref="U223:V223"/>
    <mergeCell ref="W223:Y223"/>
    <mergeCell ref="Z223:AB223"/>
    <mergeCell ref="AC223:AD223"/>
    <mergeCell ref="A223:B223"/>
    <mergeCell ref="C223:E223"/>
    <mergeCell ref="F223:H223"/>
    <mergeCell ref="I223:J223"/>
    <mergeCell ref="K223:L223"/>
    <mergeCell ref="M223:N223"/>
    <mergeCell ref="BJ222:BL222"/>
    <mergeCell ref="BM222:BO222"/>
    <mergeCell ref="BP222:BQ222"/>
    <mergeCell ref="BR222:BS222"/>
    <mergeCell ref="BT222:BU222"/>
    <mergeCell ref="A222:B222"/>
    <mergeCell ref="C222:E222"/>
    <mergeCell ref="F222:H222"/>
    <mergeCell ref="I222:J222"/>
    <mergeCell ref="K222:L222"/>
    <mergeCell ref="M222:N222"/>
    <mergeCell ref="BJ223:BL223"/>
    <mergeCell ref="BM223:BO223"/>
    <mergeCell ref="BP223:BQ223"/>
    <mergeCell ref="BR223:BS223"/>
    <mergeCell ref="BT223:BU223"/>
    <mergeCell ref="BV223:BW223"/>
    <mergeCell ref="AT223:AV223"/>
    <mergeCell ref="AW223:AX223"/>
    <mergeCell ref="AY223:AZ223"/>
    <mergeCell ref="BA223:BB223"/>
    <mergeCell ref="BC223:BD223"/>
    <mergeCell ref="BH223:BI223"/>
    <mergeCell ref="AE223:AF223"/>
    <mergeCell ref="AG223:AH223"/>
    <mergeCell ref="AI223:AJ223"/>
    <mergeCell ref="AK223:AL223"/>
    <mergeCell ref="AO223:AP223"/>
    <mergeCell ref="AQ223:AS223"/>
    <mergeCell ref="BV224:BW224"/>
    <mergeCell ref="AT224:AV224"/>
    <mergeCell ref="AW224:AX224"/>
    <mergeCell ref="AY224:AZ224"/>
    <mergeCell ref="BA224:BB224"/>
    <mergeCell ref="BC224:BD224"/>
    <mergeCell ref="BH224:BI224"/>
    <mergeCell ref="AE224:AF224"/>
    <mergeCell ref="AG224:AH224"/>
    <mergeCell ref="AI224:AJ224"/>
    <mergeCell ref="AK224:AL224"/>
    <mergeCell ref="AO224:AP224"/>
    <mergeCell ref="AQ224:AS224"/>
    <mergeCell ref="O224:P224"/>
    <mergeCell ref="Q224:R224"/>
    <mergeCell ref="U224:V224"/>
    <mergeCell ref="W224:Y224"/>
    <mergeCell ref="Z224:AB224"/>
    <mergeCell ref="AC224:AD224"/>
    <mergeCell ref="O225:P225"/>
    <mergeCell ref="Q225:R225"/>
    <mergeCell ref="U225:V225"/>
    <mergeCell ref="W225:Y225"/>
    <mergeCell ref="Z225:AB225"/>
    <mergeCell ref="AC225:AD225"/>
    <mergeCell ref="A225:B225"/>
    <mergeCell ref="C225:E225"/>
    <mergeCell ref="F225:H225"/>
    <mergeCell ref="I225:J225"/>
    <mergeCell ref="K225:L225"/>
    <mergeCell ref="M225:N225"/>
    <mergeCell ref="BJ224:BL224"/>
    <mergeCell ref="BM224:BO224"/>
    <mergeCell ref="BP224:BQ224"/>
    <mergeCell ref="BR224:BS224"/>
    <mergeCell ref="BT224:BU224"/>
    <mergeCell ref="A224:B224"/>
    <mergeCell ref="C224:E224"/>
    <mergeCell ref="F224:H224"/>
    <mergeCell ref="I224:J224"/>
    <mergeCell ref="K224:L224"/>
    <mergeCell ref="M224:N224"/>
    <mergeCell ref="BJ225:BL225"/>
    <mergeCell ref="BM225:BO225"/>
    <mergeCell ref="BP225:BQ225"/>
    <mergeCell ref="BR225:BS225"/>
    <mergeCell ref="BT225:BU225"/>
    <mergeCell ref="BV225:BW225"/>
    <mergeCell ref="AT225:AV225"/>
    <mergeCell ref="AW225:AX225"/>
    <mergeCell ref="AY225:AZ225"/>
    <mergeCell ref="BA225:BB225"/>
    <mergeCell ref="BC225:BD225"/>
    <mergeCell ref="BH225:BI225"/>
    <mergeCell ref="AE225:AF225"/>
    <mergeCell ref="AG225:AH225"/>
    <mergeCell ref="AI225:AJ225"/>
    <mergeCell ref="AK225:AL225"/>
    <mergeCell ref="AO225:AP225"/>
    <mergeCell ref="AQ225:AS225"/>
    <mergeCell ref="BV226:BW226"/>
    <mergeCell ref="AT226:AV226"/>
    <mergeCell ref="AW226:AX226"/>
    <mergeCell ref="AY226:AZ226"/>
    <mergeCell ref="BA226:BB226"/>
    <mergeCell ref="BC226:BD226"/>
    <mergeCell ref="BH226:BI226"/>
    <mergeCell ref="AE226:AF226"/>
    <mergeCell ref="AG226:AH226"/>
    <mergeCell ref="AI226:AJ226"/>
    <mergeCell ref="AK226:AL226"/>
    <mergeCell ref="AO226:AP226"/>
    <mergeCell ref="AQ226:AS226"/>
    <mergeCell ref="O226:P226"/>
    <mergeCell ref="Q226:R226"/>
    <mergeCell ref="U226:V226"/>
    <mergeCell ref="W226:Y226"/>
    <mergeCell ref="Z226:AB226"/>
    <mergeCell ref="AC226:AD226"/>
    <mergeCell ref="O227:P227"/>
    <mergeCell ref="Q227:R227"/>
    <mergeCell ref="U227:V227"/>
    <mergeCell ref="W227:Y227"/>
    <mergeCell ref="Z227:AB227"/>
    <mergeCell ref="AC227:AD227"/>
    <mergeCell ref="A227:B227"/>
    <mergeCell ref="C227:E227"/>
    <mergeCell ref="F227:H227"/>
    <mergeCell ref="I227:J227"/>
    <mergeCell ref="K227:L227"/>
    <mergeCell ref="M227:N227"/>
    <mergeCell ref="BJ226:BL226"/>
    <mergeCell ref="BM226:BO226"/>
    <mergeCell ref="BP226:BQ226"/>
    <mergeCell ref="BR226:BS226"/>
    <mergeCell ref="BT226:BU226"/>
    <mergeCell ref="A226:B226"/>
    <mergeCell ref="C226:E226"/>
    <mergeCell ref="F226:H226"/>
    <mergeCell ref="I226:J226"/>
    <mergeCell ref="K226:L226"/>
    <mergeCell ref="M226:N226"/>
    <mergeCell ref="BJ227:BL227"/>
    <mergeCell ref="BM227:BO227"/>
    <mergeCell ref="BP227:BQ227"/>
    <mergeCell ref="BR227:BS227"/>
    <mergeCell ref="BT227:BU227"/>
    <mergeCell ref="BV227:BW227"/>
    <mergeCell ref="AT227:AV227"/>
    <mergeCell ref="AW227:AX227"/>
    <mergeCell ref="AY227:AZ227"/>
    <mergeCell ref="BA227:BB227"/>
    <mergeCell ref="BC227:BD227"/>
    <mergeCell ref="BH227:BI227"/>
    <mergeCell ref="AE227:AF227"/>
    <mergeCell ref="AG227:AH227"/>
    <mergeCell ref="AI227:AJ227"/>
    <mergeCell ref="AK227:AL227"/>
    <mergeCell ref="AO227:AP227"/>
    <mergeCell ref="AQ227:AS227"/>
    <mergeCell ref="BV228:BW228"/>
    <mergeCell ref="AT228:AV228"/>
    <mergeCell ref="AW228:AX228"/>
    <mergeCell ref="AY228:AZ228"/>
    <mergeCell ref="BA228:BB228"/>
    <mergeCell ref="BC228:BD228"/>
    <mergeCell ref="BH228:BI228"/>
    <mergeCell ref="AE228:AF228"/>
    <mergeCell ref="AG228:AH228"/>
    <mergeCell ref="AI228:AJ228"/>
    <mergeCell ref="AK228:AL228"/>
    <mergeCell ref="AO228:AP228"/>
    <mergeCell ref="AQ228:AS228"/>
    <mergeCell ref="O228:P228"/>
    <mergeCell ref="Q228:R228"/>
    <mergeCell ref="U228:V228"/>
    <mergeCell ref="W228:Y228"/>
    <mergeCell ref="Z228:AB228"/>
    <mergeCell ref="AC228:AD228"/>
    <mergeCell ref="O229:P229"/>
    <mergeCell ref="Q229:R229"/>
    <mergeCell ref="U229:V229"/>
    <mergeCell ref="W229:Y229"/>
    <mergeCell ref="Z229:AB229"/>
    <mergeCell ref="AC229:AD229"/>
    <mergeCell ref="A229:B229"/>
    <mergeCell ref="C229:E229"/>
    <mergeCell ref="F229:H229"/>
    <mergeCell ref="I229:J229"/>
    <mergeCell ref="K229:L229"/>
    <mergeCell ref="M229:N229"/>
    <mergeCell ref="BJ228:BL228"/>
    <mergeCell ref="BM228:BO228"/>
    <mergeCell ref="BP228:BQ228"/>
    <mergeCell ref="BR228:BS228"/>
    <mergeCell ref="BT228:BU228"/>
    <mergeCell ref="A228:B228"/>
    <mergeCell ref="C228:E228"/>
    <mergeCell ref="F228:H228"/>
    <mergeCell ref="I228:J228"/>
    <mergeCell ref="K228:L228"/>
    <mergeCell ref="M228:N228"/>
    <mergeCell ref="BJ229:BL229"/>
    <mergeCell ref="BM229:BO229"/>
    <mergeCell ref="BP229:BQ229"/>
    <mergeCell ref="BR229:BS229"/>
    <mergeCell ref="BT229:BU229"/>
    <mergeCell ref="BV229:BW229"/>
    <mergeCell ref="AT229:AV229"/>
    <mergeCell ref="AW229:AX229"/>
    <mergeCell ref="AY229:AZ229"/>
    <mergeCell ref="BA229:BB229"/>
    <mergeCell ref="BC229:BD229"/>
    <mergeCell ref="BH229:BI229"/>
    <mergeCell ref="AE229:AF229"/>
    <mergeCell ref="AG229:AH229"/>
    <mergeCell ref="AI229:AJ229"/>
    <mergeCell ref="AK229:AL229"/>
    <mergeCell ref="AO229:AP229"/>
    <mergeCell ref="AQ229:AS229"/>
    <mergeCell ref="BV230:BW230"/>
    <mergeCell ref="AT230:AV230"/>
    <mergeCell ref="AW230:AX230"/>
    <mergeCell ref="AY230:AZ230"/>
    <mergeCell ref="BA230:BB230"/>
    <mergeCell ref="BC230:BD230"/>
    <mergeCell ref="BH230:BI230"/>
    <mergeCell ref="AE230:AF230"/>
    <mergeCell ref="AG230:AH230"/>
    <mergeCell ref="AI230:AJ230"/>
    <mergeCell ref="AK230:AL230"/>
    <mergeCell ref="AO230:AP230"/>
    <mergeCell ref="AQ230:AS230"/>
    <mergeCell ref="O230:P230"/>
    <mergeCell ref="Q230:R230"/>
    <mergeCell ref="U230:V230"/>
    <mergeCell ref="W230:Y230"/>
    <mergeCell ref="Z230:AB230"/>
    <mergeCell ref="AC230:AD230"/>
    <mergeCell ref="O231:P231"/>
    <mergeCell ref="Q231:R231"/>
    <mergeCell ref="U231:V231"/>
    <mergeCell ref="W231:Y231"/>
    <mergeCell ref="Z231:AB231"/>
    <mergeCell ref="AC231:AD231"/>
    <mergeCell ref="A231:B231"/>
    <mergeCell ref="C231:E231"/>
    <mergeCell ref="F231:H231"/>
    <mergeCell ref="I231:J231"/>
    <mergeCell ref="K231:L231"/>
    <mergeCell ref="M231:N231"/>
    <mergeCell ref="BJ230:BL230"/>
    <mergeCell ref="BM230:BO230"/>
    <mergeCell ref="BP230:BQ230"/>
    <mergeCell ref="BR230:BS230"/>
    <mergeCell ref="BT230:BU230"/>
    <mergeCell ref="A230:B230"/>
    <mergeCell ref="C230:E230"/>
    <mergeCell ref="F230:H230"/>
    <mergeCell ref="I230:J230"/>
    <mergeCell ref="K230:L230"/>
    <mergeCell ref="M230:N230"/>
    <mergeCell ref="BJ231:BL231"/>
    <mergeCell ref="BM231:BO231"/>
    <mergeCell ref="BP231:BQ231"/>
    <mergeCell ref="BR231:BS231"/>
    <mergeCell ref="BT231:BU231"/>
    <mergeCell ref="BV231:BW231"/>
    <mergeCell ref="AT231:AV231"/>
    <mergeCell ref="AW231:AX231"/>
    <mergeCell ref="AY231:AZ231"/>
    <mergeCell ref="BA231:BB231"/>
    <mergeCell ref="BC231:BD231"/>
    <mergeCell ref="BH231:BI231"/>
    <mergeCell ref="AE231:AF231"/>
    <mergeCell ref="AG231:AH231"/>
    <mergeCell ref="AI231:AJ231"/>
    <mergeCell ref="AK231:AL231"/>
    <mergeCell ref="AO231:AP231"/>
    <mergeCell ref="AQ231:AS231"/>
    <mergeCell ref="BV232:BW232"/>
    <mergeCell ref="AT232:AV232"/>
    <mergeCell ref="AW232:AX232"/>
    <mergeCell ref="AY232:AZ232"/>
    <mergeCell ref="BA232:BB232"/>
    <mergeCell ref="BC232:BD232"/>
    <mergeCell ref="BH232:BI232"/>
    <mergeCell ref="AE232:AF232"/>
    <mergeCell ref="AG232:AH232"/>
    <mergeCell ref="AI232:AJ232"/>
    <mergeCell ref="AK232:AL232"/>
    <mergeCell ref="AO232:AP232"/>
    <mergeCell ref="AQ232:AS232"/>
    <mergeCell ref="O232:P232"/>
    <mergeCell ref="Q232:R232"/>
    <mergeCell ref="U232:V232"/>
    <mergeCell ref="W232:Y232"/>
    <mergeCell ref="Z232:AB232"/>
    <mergeCell ref="AC232:AD232"/>
    <mergeCell ref="O233:P233"/>
    <mergeCell ref="Q233:R233"/>
    <mergeCell ref="U233:V233"/>
    <mergeCell ref="W233:Y233"/>
    <mergeCell ref="Z233:AB233"/>
    <mergeCell ref="AC233:AD233"/>
    <mergeCell ref="A233:B233"/>
    <mergeCell ref="C233:E233"/>
    <mergeCell ref="F233:H233"/>
    <mergeCell ref="I233:J233"/>
    <mergeCell ref="K233:L233"/>
    <mergeCell ref="M233:N233"/>
    <mergeCell ref="BJ232:BL232"/>
    <mergeCell ref="BM232:BO232"/>
    <mergeCell ref="BP232:BQ232"/>
    <mergeCell ref="BR232:BS232"/>
    <mergeCell ref="BT232:BU232"/>
    <mergeCell ref="A232:B232"/>
    <mergeCell ref="C232:E232"/>
    <mergeCell ref="F232:H232"/>
    <mergeCell ref="I232:J232"/>
    <mergeCell ref="K232:L232"/>
    <mergeCell ref="M232:N232"/>
    <mergeCell ref="BJ233:BL233"/>
    <mergeCell ref="BM233:BO233"/>
    <mergeCell ref="BP233:BQ233"/>
    <mergeCell ref="BR233:BS233"/>
    <mergeCell ref="BT233:BU233"/>
    <mergeCell ref="BV233:BW233"/>
    <mergeCell ref="AT233:AV233"/>
    <mergeCell ref="AW233:AX233"/>
    <mergeCell ref="AY233:AZ233"/>
    <mergeCell ref="BA233:BB233"/>
    <mergeCell ref="BC233:BD233"/>
    <mergeCell ref="BH233:BI233"/>
    <mergeCell ref="AE233:AF233"/>
    <mergeCell ref="AG233:AH233"/>
    <mergeCell ref="AI233:AJ233"/>
    <mergeCell ref="AK233:AL233"/>
    <mergeCell ref="AO233:AP233"/>
    <mergeCell ref="AQ233:AS233"/>
    <mergeCell ref="BV234:BW234"/>
    <mergeCell ref="AT234:AV234"/>
    <mergeCell ref="AW234:AX234"/>
    <mergeCell ref="AY234:AZ234"/>
    <mergeCell ref="BA234:BB234"/>
    <mergeCell ref="BC234:BD234"/>
    <mergeCell ref="BH234:BI234"/>
    <mergeCell ref="AE234:AF234"/>
    <mergeCell ref="AG234:AH234"/>
    <mergeCell ref="AI234:AJ234"/>
    <mergeCell ref="AK234:AL234"/>
    <mergeCell ref="AO234:AP234"/>
    <mergeCell ref="AQ234:AS234"/>
    <mergeCell ref="O234:P234"/>
    <mergeCell ref="Q234:R234"/>
    <mergeCell ref="U234:V234"/>
    <mergeCell ref="W234:Y234"/>
    <mergeCell ref="Z234:AB234"/>
    <mergeCell ref="AC234:AD234"/>
    <mergeCell ref="O235:P235"/>
    <mergeCell ref="Q235:R235"/>
    <mergeCell ref="U235:V235"/>
    <mergeCell ref="W235:Y235"/>
    <mergeCell ref="Z235:AB235"/>
    <mergeCell ref="AC235:AD235"/>
    <mergeCell ref="A235:B235"/>
    <mergeCell ref="C235:E235"/>
    <mergeCell ref="F235:H235"/>
    <mergeCell ref="I235:J235"/>
    <mergeCell ref="K235:L235"/>
    <mergeCell ref="M235:N235"/>
    <mergeCell ref="BJ234:BL234"/>
    <mergeCell ref="BM234:BO234"/>
    <mergeCell ref="BP234:BQ234"/>
    <mergeCell ref="BR234:BS234"/>
    <mergeCell ref="BT234:BU234"/>
    <mergeCell ref="A234:B234"/>
    <mergeCell ref="C234:E234"/>
    <mergeCell ref="F234:H234"/>
    <mergeCell ref="I234:J234"/>
    <mergeCell ref="K234:L234"/>
    <mergeCell ref="M234:N234"/>
    <mergeCell ref="BJ235:BL235"/>
    <mergeCell ref="BM235:BO235"/>
    <mergeCell ref="BP235:BQ235"/>
    <mergeCell ref="BR235:BS235"/>
    <mergeCell ref="BT235:BU235"/>
    <mergeCell ref="BV235:BW235"/>
    <mergeCell ref="AT235:AV235"/>
    <mergeCell ref="AW235:AX235"/>
    <mergeCell ref="AY235:AZ235"/>
    <mergeCell ref="BA235:BB235"/>
    <mergeCell ref="BC235:BD235"/>
    <mergeCell ref="BH235:BI235"/>
    <mergeCell ref="AE235:AF235"/>
    <mergeCell ref="AG235:AH235"/>
    <mergeCell ref="AI235:AJ235"/>
    <mergeCell ref="AK235:AL235"/>
    <mergeCell ref="AO235:AP235"/>
    <mergeCell ref="AQ235:AS235"/>
    <mergeCell ref="BV236:BW236"/>
    <mergeCell ref="AT236:AV236"/>
    <mergeCell ref="AW236:AX236"/>
    <mergeCell ref="AY236:AZ236"/>
    <mergeCell ref="BA236:BB236"/>
    <mergeCell ref="BC236:BD236"/>
    <mergeCell ref="BH236:BI236"/>
    <mergeCell ref="AE236:AF236"/>
    <mergeCell ref="AG236:AH236"/>
    <mergeCell ref="AI236:AJ236"/>
    <mergeCell ref="AK236:AL236"/>
    <mergeCell ref="AO236:AP236"/>
    <mergeCell ref="AQ236:AS236"/>
    <mergeCell ref="O236:P236"/>
    <mergeCell ref="Q236:R236"/>
    <mergeCell ref="U236:V236"/>
    <mergeCell ref="W236:Y236"/>
    <mergeCell ref="Z236:AB236"/>
    <mergeCell ref="AC236:AD236"/>
    <mergeCell ref="O237:P237"/>
    <mergeCell ref="Q237:R237"/>
    <mergeCell ref="U237:V237"/>
    <mergeCell ref="W237:Y237"/>
    <mergeCell ref="Z237:AB237"/>
    <mergeCell ref="AC237:AD237"/>
    <mergeCell ref="A237:B237"/>
    <mergeCell ref="C237:E237"/>
    <mergeCell ref="F237:H237"/>
    <mergeCell ref="I237:J237"/>
    <mergeCell ref="K237:L237"/>
    <mergeCell ref="M237:N237"/>
    <mergeCell ref="BJ236:BL236"/>
    <mergeCell ref="BM236:BO236"/>
    <mergeCell ref="BP236:BQ236"/>
    <mergeCell ref="BR236:BS236"/>
    <mergeCell ref="BT236:BU236"/>
    <mergeCell ref="A236:B236"/>
    <mergeCell ref="C236:E236"/>
    <mergeCell ref="F236:H236"/>
    <mergeCell ref="I236:J236"/>
    <mergeCell ref="K236:L236"/>
    <mergeCell ref="M236:N236"/>
    <mergeCell ref="BJ237:BL237"/>
    <mergeCell ref="BM237:BO237"/>
    <mergeCell ref="BP237:BQ237"/>
    <mergeCell ref="BR237:BS237"/>
    <mergeCell ref="BT237:BU237"/>
    <mergeCell ref="BV237:BW237"/>
    <mergeCell ref="AT237:AV237"/>
    <mergeCell ref="AW237:AX237"/>
    <mergeCell ref="AY237:AZ237"/>
    <mergeCell ref="BA237:BB237"/>
    <mergeCell ref="BC237:BD237"/>
    <mergeCell ref="BH237:BI237"/>
    <mergeCell ref="AE237:AF237"/>
    <mergeCell ref="AG237:AH237"/>
    <mergeCell ref="AI237:AJ237"/>
    <mergeCell ref="AK237:AL237"/>
    <mergeCell ref="AO237:AP237"/>
    <mergeCell ref="AQ237:AS237"/>
    <mergeCell ref="BV238:BW238"/>
    <mergeCell ref="AT238:AV238"/>
    <mergeCell ref="AW238:AX238"/>
    <mergeCell ref="AY238:AZ238"/>
    <mergeCell ref="BA238:BB238"/>
    <mergeCell ref="BC238:BD238"/>
    <mergeCell ref="BH238:BI238"/>
    <mergeCell ref="AE238:AF238"/>
    <mergeCell ref="AG238:AH238"/>
    <mergeCell ref="AI238:AJ238"/>
    <mergeCell ref="AK238:AL238"/>
    <mergeCell ref="AO238:AP238"/>
    <mergeCell ref="AQ238:AS238"/>
    <mergeCell ref="O238:P238"/>
    <mergeCell ref="Q238:R238"/>
    <mergeCell ref="U238:V238"/>
    <mergeCell ref="W238:Y238"/>
    <mergeCell ref="Z238:AB238"/>
    <mergeCell ref="AC238:AD238"/>
    <mergeCell ref="O239:P239"/>
    <mergeCell ref="Q239:R239"/>
    <mergeCell ref="U239:V239"/>
    <mergeCell ref="W239:Y239"/>
    <mergeCell ref="Z239:AB239"/>
    <mergeCell ref="AC239:AD239"/>
    <mergeCell ref="A239:B239"/>
    <mergeCell ref="C239:E239"/>
    <mergeCell ref="F239:H239"/>
    <mergeCell ref="I239:J239"/>
    <mergeCell ref="K239:L239"/>
    <mergeCell ref="M239:N239"/>
    <mergeCell ref="BJ238:BL238"/>
    <mergeCell ref="BM238:BO238"/>
    <mergeCell ref="BP238:BQ238"/>
    <mergeCell ref="BR238:BS238"/>
    <mergeCell ref="BT238:BU238"/>
    <mergeCell ref="A238:B238"/>
    <mergeCell ref="C238:E238"/>
    <mergeCell ref="F238:H238"/>
    <mergeCell ref="I238:J238"/>
    <mergeCell ref="K238:L238"/>
    <mergeCell ref="M238:N238"/>
    <mergeCell ref="BJ239:BL239"/>
    <mergeCell ref="BM239:BO239"/>
    <mergeCell ref="BP239:BQ239"/>
    <mergeCell ref="BR239:BS239"/>
    <mergeCell ref="BT239:BU239"/>
    <mergeCell ref="BV239:BW239"/>
    <mergeCell ref="AT239:AV239"/>
    <mergeCell ref="AW239:AX239"/>
    <mergeCell ref="AY239:AZ239"/>
    <mergeCell ref="BA239:BB239"/>
    <mergeCell ref="BC239:BD239"/>
    <mergeCell ref="BH239:BI239"/>
    <mergeCell ref="AE239:AF239"/>
    <mergeCell ref="AG239:AH239"/>
    <mergeCell ref="AI239:AJ239"/>
    <mergeCell ref="AK239:AL239"/>
    <mergeCell ref="AO239:AP239"/>
    <mergeCell ref="AQ239:AS239"/>
    <mergeCell ref="C80:E80"/>
    <mergeCell ref="F80:H80"/>
    <mergeCell ref="I80:J80"/>
    <mergeCell ref="K80:L80"/>
    <mergeCell ref="C81:E81"/>
    <mergeCell ref="F81:H81"/>
    <mergeCell ref="I81:J81"/>
    <mergeCell ref="K81:L81"/>
    <mergeCell ref="C78:E78"/>
    <mergeCell ref="F78:H78"/>
    <mergeCell ref="I78:J78"/>
    <mergeCell ref="K78:L78"/>
    <mergeCell ref="C79:E79"/>
    <mergeCell ref="F79:H79"/>
    <mergeCell ref="I79:J79"/>
    <mergeCell ref="K79:L79"/>
    <mergeCell ref="K45:L45"/>
    <mergeCell ref="C46:E46"/>
    <mergeCell ref="F46:H46"/>
    <mergeCell ref="I46:J46"/>
    <mergeCell ref="K46:L46"/>
    <mergeCell ref="C47:E47"/>
    <mergeCell ref="F47:H47"/>
    <mergeCell ref="I47:J47"/>
    <mergeCell ref="K47:L47"/>
    <mergeCell ref="F75:H75"/>
    <mergeCell ref="I75:J75"/>
    <mergeCell ref="K75:L75"/>
    <mergeCell ref="A70:S70"/>
    <mergeCell ref="A66:B66"/>
    <mergeCell ref="C66:E66"/>
    <mergeCell ref="F66:H66"/>
  </mergeCells>
  <conditionalFormatting sqref="AQ71:BE73">
    <cfRule type="expression" dxfId="14" priority="15">
      <formula>#REF!="NO"</formula>
    </cfRule>
  </conditionalFormatting>
  <conditionalFormatting sqref="BJ71:BX71 BJ72:BM73 BP72:BX73">
    <cfRule type="expression" dxfId="13" priority="14">
      <formula>#REF!="NO"</formula>
    </cfRule>
  </conditionalFormatting>
  <conditionalFormatting sqref="BN72:BO73">
    <cfRule type="expression" dxfId="12" priority="13">
      <formula>#REF!="NO"</formula>
    </cfRule>
  </conditionalFormatting>
  <conditionalFormatting sqref="AQ105:BE107">
    <cfRule type="expression" dxfId="11" priority="12">
      <formula>#REF!="NO"</formula>
    </cfRule>
  </conditionalFormatting>
  <conditionalFormatting sqref="BJ105:BX105 BJ106:BM107 BP106:BX107">
    <cfRule type="expression" dxfId="10" priority="11">
      <formula>#REF!="NO"</formula>
    </cfRule>
  </conditionalFormatting>
  <conditionalFormatting sqref="BN106:BO107">
    <cfRule type="expression" dxfId="9" priority="10">
      <formula>#REF!="NO"</formula>
    </cfRule>
  </conditionalFormatting>
  <conditionalFormatting sqref="AQ139:BE141">
    <cfRule type="expression" dxfId="8" priority="9">
      <formula>#REF!="NO"</formula>
    </cfRule>
  </conditionalFormatting>
  <conditionalFormatting sqref="BJ139:BX139 BJ140:BM141 BP140:BX141">
    <cfRule type="expression" dxfId="7" priority="8">
      <formula>#REF!="NO"</formula>
    </cfRule>
  </conditionalFormatting>
  <conditionalFormatting sqref="BN140:BO141">
    <cfRule type="expression" dxfId="6" priority="7">
      <formula>#REF!="NO"</formula>
    </cfRule>
  </conditionalFormatting>
  <conditionalFormatting sqref="AQ173:BE175">
    <cfRule type="expression" dxfId="5" priority="6">
      <formula>#REF!="NO"</formula>
    </cfRule>
  </conditionalFormatting>
  <conditionalFormatting sqref="BJ173:BX173 BJ174:BM175 BP174:BX175">
    <cfRule type="expression" dxfId="4" priority="5">
      <formula>#REF!="NO"</formula>
    </cfRule>
  </conditionalFormatting>
  <conditionalFormatting sqref="BN174:BO175">
    <cfRule type="expression" dxfId="3" priority="4">
      <formula>#REF!="NO"</formula>
    </cfRule>
  </conditionalFormatting>
  <conditionalFormatting sqref="AQ207:BE209">
    <cfRule type="expression" dxfId="2" priority="3">
      <formula>#REF!="NO"</formula>
    </cfRule>
  </conditionalFormatting>
  <conditionalFormatting sqref="BJ207:BX207 BJ208:BM209 BP208:BX209">
    <cfRule type="expression" dxfId="1" priority="2">
      <formula>#REF!="NO"</formula>
    </cfRule>
  </conditionalFormatting>
  <conditionalFormatting sqref="BN208:BO209">
    <cfRule type="expression" dxfId="0" priority="1">
      <formula>#REF!="NO"</formula>
    </cfRule>
  </conditionalFormatting>
  <dataValidations disablePrompts="1" count="2">
    <dataValidation type="list" allowBlank="1" showInputMessage="1" showErrorMessage="1" sqref="L71 L105 L173 L139 L207" xr:uid="{35CC0217-A565-4F92-A5A2-53B8D699532E}">
      <formula1>$T$6:$T$7</formula1>
    </dataValidation>
    <dataValidation type="list" allowBlank="1" showInputMessage="1" showErrorMessage="1" sqref="R71:S71 R105:S105 R139:S139 R173:S173 R207:S207" xr:uid="{06922E3D-B9BD-480D-9206-61294012F922}">
      <formula1>T70:T72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MACLIDERBIOTEC</dc:creator>
  <cp:lastModifiedBy>MACINDICADORES</cp:lastModifiedBy>
  <dcterms:created xsi:type="dcterms:W3CDTF">2021-03-06T14:25:59Z</dcterms:created>
  <dcterms:modified xsi:type="dcterms:W3CDTF">2021-03-10T16:49:47Z</dcterms:modified>
</cp:coreProperties>
</file>