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bookViews>
    <workbookView xWindow="-105" yWindow="-105" windowWidth="23250" windowHeight="12570" tabRatio="711"/>
  </bookViews>
  <sheets>
    <sheet name="COMPARATIVO " sheetId="1" r:id="rId1"/>
    <sheet name="CONSOLIDADO POR AREA" sheetId="18" r:id="rId2"/>
    <sheet name="INSUMOS" sheetId="3" state="hidden" r:id="rId3"/>
    <sheet name="Lavanderia" sheetId="4" state="hidden" r:id="rId4"/>
    <sheet name="SEDE" sheetId="6" r:id="rId5"/>
    <sheet name="SERVICIOS PUBLICOS X SEDE" sheetId="9" r:id="rId6"/>
    <sheet name="INSUMOS MEGACENTRO" sheetId="16" r:id="rId7"/>
    <sheet name="SERVICIOS PUBLICOS (2)" sheetId="17" state="hidden" r:id="rId8"/>
  </sheets>
  <definedNames>
    <definedName name="__xlfn_COVARIANCE_P">NA()</definedName>
    <definedName name="_xlnm._FilterDatabase" localSheetId="6" hidden="1">'INSUMOS MEGACENTRO'!$A$7:$F$7</definedName>
    <definedName name="_xlnm._FilterDatabase" localSheetId="4" hidden="1">SEDE!$A$50:$AL$59</definedName>
    <definedName name="Excel_BuiltIn__FilterDatabase" localSheetId="0">NA()</definedName>
    <definedName name="Excel_BuiltIn__FilterDatabase" localSheetId="4">NA()</definedName>
    <definedName name="OLE_LINK1" localSheetId="6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9" l="1"/>
  <c r="F14" i="16" l="1"/>
  <c r="E14" i="16"/>
  <c r="F12" i="16" l="1"/>
  <c r="E12" i="16"/>
  <c r="AK32" i="6" l="1"/>
  <c r="F39" i="16"/>
  <c r="D40" i="16"/>
  <c r="C40" i="16" l="1"/>
  <c r="F24" i="16"/>
  <c r="E24" i="16"/>
  <c r="E20" i="16" l="1"/>
  <c r="F20" i="16"/>
  <c r="F32" i="16" l="1"/>
  <c r="E32" i="16"/>
  <c r="E39" i="16" l="1"/>
  <c r="C22" i="6" l="1"/>
  <c r="E22" i="6"/>
  <c r="G22" i="6"/>
  <c r="I22" i="6"/>
  <c r="K22" i="6"/>
  <c r="M22" i="6"/>
  <c r="O22" i="6"/>
  <c r="Q22" i="6"/>
  <c r="S22" i="6"/>
  <c r="U22" i="6"/>
  <c r="W22" i="6"/>
  <c r="Y22" i="6"/>
  <c r="AA22" i="6"/>
  <c r="AC22" i="6"/>
  <c r="AE22" i="6"/>
  <c r="AG22" i="6"/>
  <c r="AI22" i="6"/>
  <c r="AK22" i="6"/>
  <c r="AL22" i="6" l="1"/>
  <c r="AL24" i="6" s="1"/>
  <c r="E19" i="16" l="1"/>
  <c r="F19" i="16"/>
  <c r="M57" i="6" l="1"/>
  <c r="AM42" i="6" l="1"/>
  <c r="B11" i="3" l="1"/>
  <c r="AM43" i="6"/>
  <c r="B10" i="3" s="1"/>
  <c r="G45" i="6" l="1"/>
  <c r="F23" i="16" l="1"/>
  <c r="E23" i="16"/>
  <c r="E26" i="16" l="1"/>
  <c r="F26" i="16"/>
  <c r="E31" i="16"/>
  <c r="F31" i="16"/>
  <c r="U32" i="6" l="1"/>
  <c r="W32" i="6"/>
  <c r="Y32" i="6"/>
  <c r="AA32" i="6"/>
  <c r="AC32" i="6"/>
  <c r="AE32" i="6"/>
  <c r="AG32" i="6"/>
  <c r="AI32" i="6"/>
  <c r="O32" i="6"/>
  <c r="M32" i="6"/>
  <c r="K32" i="6"/>
  <c r="Q32" i="6" l="1"/>
  <c r="E57" i="6" l="1"/>
  <c r="I57" i="6"/>
  <c r="K57" i="6" l="1"/>
  <c r="F25" i="16" l="1"/>
  <c r="E25" i="16"/>
  <c r="C32" i="6" l="1"/>
  <c r="E15" i="16"/>
  <c r="F15" i="16"/>
  <c r="AK57" i="6" l="1"/>
  <c r="AI57" i="6"/>
  <c r="AG57" i="6"/>
  <c r="AE57" i="6"/>
  <c r="AC57" i="6"/>
  <c r="AA57" i="6"/>
  <c r="Y57" i="6"/>
  <c r="W57" i="6"/>
  <c r="U57" i="6"/>
  <c r="S57" i="6"/>
  <c r="Q57" i="6"/>
  <c r="O57" i="6"/>
  <c r="O45" i="6"/>
  <c r="S45" i="6"/>
  <c r="U45" i="6"/>
  <c r="W45" i="6"/>
  <c r="Y45" i="6"/>
  <c r="AA45" i="6"/>
  <c r="AC45" i="6"/>
  <c r="AE45" i="6"/>
  <c r="AG45" i="6"/>
  <c r="AI45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E12" i="6"/>
  <c r="Q45" i="6" l="1"/>
  <c r="M45" i="6" l="1"/>
  <c r="K45" i="6"/>
  <c r="E45" i="6"/>
  <c r="C45" i="6"/>
  <c r="W61" i="6"/>
  <c r="Y61" i="6"/>
  <c r="AA61" i="6"/>
  <c r="AC61" i="6"/>
  <c r="AE61" i="6"/>
  <c r="AG61" i="6"/>
  <c r="AI61" i="6"/>
  <c r="O61" i="6"/>
  <c r="M61" i="6" l="1"/>
  <c r="U61" i="6"/>
  <c r="Q61" i="6"/>
  <c r="I45" i="6"/>
  <c r="K61" i="6" l="1"/>
  <c r="E32" i="6" l="1"/>
  <c r="C12" i="6" l="1"/>
  <c r="E61" i="6" l="1"/>
  <c r="G49" i="9" l="1"/>
  <c r="H29" i="18" l="1"/>
  <c r="G57" i="6"/>
  <c r="G32" i="6" l="1"/>
  <c r="G61" i="6" s="1"/>
  <c r="I32" i="6"/>
  <c r="I61" i="6" s="1"/>
  <c r="S32" i="6"/>
  <c r="H70" i="18" l="1"/>
  <c r="R29" i="18" l="1"/>
  <c r="R70" i="18"/>
  <c r="R57" i="18"/>
  <c r="R43" i="18"/>
  <c r="C57" i="6" l="1"/>
  <c r="C61" i="6" s="1"/>
  <c r="AK45" i="6" l="1"/>
  <c r="AK61" i="6" s="1"/>
  <c r="H61" i="6" l="1"/>
  <c r="J61" i="6"/>
  <c r="L61" i="6"/>
  <c r="N61" i="6"/>
  <c r="Q29" i="18"/>
  <c r="S29" i="18"/>
  <c r="H57" i="18" l="1"/>
  <c r="F29" i="18" l="1"/>
  <c r="T70" i="18" l="1"/>
  <c r="S70" i="18"/>
  <c r="T29" i="18" l="1"/>
  <c r="G70" i="18" l="1"/>
  <c r="H18" i="1" l="1"/>
  <c r="S57" i="18" l="1"/>
  <c r="T57" i="18" l="1"/>
  <c r="AL45" i="6"/>
  <c r="S61" i="6" l="1"/>
  <c r="AL32" i="6" l="1"/>
  <c r="Q43" i="18" l="1"/>
  <c r="T43" i="18" l="1"/>
  <c r="S43" i="18"/>
  <c r="G57" i="18" l="1"/>
  <c r="G29" i="18"/>
  <c r="H22" i="1" l="1"/>
  <c r="H26" i="1"/>
  <c r="H30" i="1"/>
  <c r="H34" i="1"/>
  <c r="H38" i="1"/>
  <c r="H42" i="1"/>
  <c r="H45" i="1" l="1"/>
  <c r="H10" i="1"/>
  <c r="H14" i="1" l="1"/>
  <c r="H44" i="1" l="1"/>
  <c r="H46" i="1" s="1"/>
  <c r="Q57" i="18" l="1"/>
  <c r="F70" i="18" l="1"/>
  <c r="E9" i="16" l="1"/>
  <c r="G22" i="1" l="1"/>
  <c r="G26" i="1"/>
  <c r="G30" i="1"/>
  <c r="G34" i="1"/>
  <c r="G38" i="1"/>
  <c r="G42" i="1"/>
  <c r="G18" i="1" l="1"/>
  <c r="G45" i="1"/>
  <c r="G10" i="1" l="1"/>
  <c r="G44" i="1" l="1"/>
  <c r="G46" i="1" s="1"/>
  <c r="G14" i="1"/>
  <c r="F16" i="18" l="1"/>
  <c r="AL57" i="6" l="1"/>
  <c r="Q70" i="18"/>
  <c r="I57" i="18" l="1"/>
  <c r="O29" i="18" l="1"/>
  <c r="E29" i="18" l="1"/>
  <c r="I29" i="18"/>
  <c r="M29" i="18"/>
  <c r="D29" i="18"/>
  <c r="L29" i="18"/>
  <c r="C29" i="18"/>
  <c r="K29" i="18"/>
  <c r="J29" i="18" l="1"/>
  <c r="B3" i="3" l="1"/>
  <c r="E21" i="16" l="1"/>
  <c r="E22" i="16"/>
  <c r="N29" i="18" l="1"/>
  <c r="P29" i="18"/>
  <c r="P70" i="18" l="1"/>
  <c r="I70" i="18"/>
  <c r="F8" i="16" l="1"/>
  <c r="C70" i="18" l="1"/>
  <c r="B4" i="3" l="1"/>
  <c r="G3" i="3" s="1"/>
  <c r="J10" i="16" l="1"/>
  <c r="J18" i="16"/>
  <c r="D12" i="9"/>
  <c r="D13" i="9"/>
  <c r="D14" i="9"/>
  <c r="D15" i="9"/>
  <c r="D16" i="9"/>
  <c r="D17" i="9"/>
  <c r="D18" i="9"/>
  <c r="D19" i="9"/>
  <c r="D21" i="9"/>
  <c r="D22" i="9"/>
  <c r="D23" i="9"/>
  <c r="D24" i="9"/>
  <c r="D25" i="9"/>
  <c r="H32" i="9"/>
  <c r="J57" i="18"/>
  <c r="K57" i="18"/>
  <c r="L57" i="18"/>
  <c r="M57" i="18"/>
  <c r="N57" i="18"/>
  <c r="O57" i="18"/>
  <c r="D70" i="18"/>
  <c r="J70" i="18"/>
  <c r="K70" i="18"/>
  <c r="L70" i="18"/>
  <c r="M70" i="18"/>
  <c r="N70" i="18"/>
  <c r="O70" i="18"/>
  <c r="F42" i="1"/>
  <c r="E42" i="1"/>
  <c r="D42" i="1"/>
  <c r="C42" i="1"/>
  <c r="F38" i="1"/>
  <c r="E38" i="1"/>
  <c r="D38" i="1"/>
  <c r="C38" i="1"/>
  <c r="F34" i="1"/>
  <c r="E34" i="1"/>
  <c r="D34" i="1"/>
  <c r="F30" i="1"/>
  <c r="E30" i="1"/>
  <c r="D30" i="1"/>
  <c r="F26" i="1"/>
  <c r="E26" i="1"/>
  <c r="F22" i="1"/>
  <c r="E22" i="1"/>
  <c r="E14" i="1"/>
  <c r="E10" i="16"/>
  <c r="E11" i="16"/>
  <c r="F11" i="16"/>
  <c r="F27" i="16"/>
  <c r="F28" i="16"/>
  <c r="F29" i="16"/>
  <c r="F30" i="16"/>
  <c r="F33" i="16"/>
  <c r="F34" i="16"/>
  <c r="F35" i="16"/>
  <c r="F36" i="16"/>
  <c r="F37" i="16"/>
  <c r="F38" i="16"/>
  <c r="F17" i="16"/>
  <c r="F18" i="16"/>
  <c r="F21" i="16"/>
  <c r="F22" i="16"/>
  <c r="F13" i="16"/>
  <c r="F16" i="16"/>
  <c r="F9" i="16"/>
  <c r="F10" i="16"/>
  <c r="E8" i="16"/>
  <c r="E28" i="16"/>
  <c r="E29" i="16"/>
  <c r="E30" i="16"/>
  <c r="E33" i="16"/>
  <c r="E34" i="16"/>
  <c r="E35" i="16"/>
  <c r="E36" i="16"/>
  <c r="E37" i="16"/>
  <c r="E38" i="16"/>
  <c r="E13" i="16"/>
  <c r="E16" i="16"/>
  <c r="E18" i="16"/>
  <c r="E27" i="16"/>
  <c r="E17" i="16"/>
  <c r="J14" i="16"/>
  <c r="J11" i="16"/>
  <c r="J17" i="16"/>
  <c r="J13" i="16"/>
  <c r="J16" i="16"/>
  <c r="J12" i="16"/>
  <c r="J15" i="16"/>
  <c r="I19" i="16"/>
  <c r="H13" i="9"/>
  <c r="A1" i="4"/>
  <c r="F8" i="4" s="1"/>
  <c r="D15" i="17"/>
  <c r="H15" i="17"/>
  <c r="D16" i="17"/>
  <c r="H16" i="17"/>
  <c r="D17" i="17"/>
  <c r="H17" i="17"/>
  <c r="H18" i="17"/>
  <c r="H19" i="17"/>
  <c r="H20" i="17"/>
  <c r="H21" i="17"/>
  <c r="H22" i="17"/>
  <c r="H23" i="17"/>
  <c r="D18" i="17"/>
  <c r="D19" i="17"/>
  <c r="D20" i="17"/>
  <c r="D21" i="17"/>
  <c r="D22" i="17"/>
  <c r="D23" i="17"/>
  <c r="C24" i="17"/>
  <c r="G24" i="17"/>
  <c r="D31" i="17"/>
  <c r="H31" i="17"/>
  <c r="H32" i="17"/>
  <c r="H33" i="17"/>
  <c r="H34" i="17"/>
  <c r="H35" i="17"/>
  <c r="H36" i="17"/>
  <c r="H37" i="17"/>
  <c r="H38" i="17"/>
  <c r="H39" i="17"/>
  <c r="D32" i="17"/>
  <c r="D33" i="17"/>
  <c r="D34" i="17"/>
  <c r="D35" i="17"/>
  <c r="D36" i="17"/>
  <c r="D37" i="17"/>
  <c r="D38" i="17"/>
  <c r="D39" i="17"/>
  <c r="C40" i="17"/>
  <c r="G40" i="17"/>
  <c r="D47" i="17"/>
  <c r="H47" i="17"/>
  <c r="H48" i="17"/>
  <c r="H49" i="17"/>
  <c r="H50" i="17"/>
  <c r="H51" i="17"/>
  <c r="H52" i="17"/>
  <c r="H53" i="17"/>
  <c r="H54" i="17"/>
  <c r="H55" i="17"/>
  <c r="D48" i="17"/>
  <c r="D49" i="17"/>
  <c r="D56" i="17" s="1"/>
  <c r="D50" i="17"/>
  <c r="D51" i="17"/>
  <c r="D52" i="17"/>
  <c r="D53" i="17"/>
  <c r="D54" i="17"/>
  <c r="D55" i="17"/>
  <c r="C56" i="17"/>
  <c r="G56" i="17"/>
  <c r="C63" i="17"/>
  <c r="C64" i="17"/>
  <c r="C65" i="17"/>
  <c r="C66" i="17"/>
  <c r="C67" i="17"/>
  <c r="C68" i="17"/>
  <c r="C69" i="17"/>
  <c r="C70" i="17"/>
  <c r="C71" i="17"/>
  <c r="B72" i="17"/>
  <c r="C72" i="17" s="1"/>
  <c r="H12" i="9"/>
  <c r="H14" i="9"/>
  <c r="H15" i="9"/>
  <c r="H16" i="9"/>
  <c r="H17" i="9"/>
  <c r="H18" i="9"/>
  <c r="H19" i="9"/>
  <c r="H20" i="9"/>
  <c r="H21" i="9"/>
  <c r="H22" i="9"/>
  <c r="H23" i="9"/>
  <c r="H24" i="9"/>
  <c r="H25" i="9"/>
  <c r="G26" i="9"/>
  <c r="D32" i="9"/>
  <c r="D33" i="9"/>
  <c r="D34" i="9"/>
  <c r="D35" i="9"/>
  <c r="D36" i="9"/>
  <c r="D37" i="9"/>
  <c r="D38" i="9"/>
  <c r="D39" i="9"/>
  <c r="D40" i="9"/>
  <c r="D41" i="9"/>
  <c r="C46" i="9"/>
  <c r="G46" i="9"/>
  <c r="D53" i="9"/>
  <c r="D65" i="9"/>
  <c r="C66" i="9"/>
  <c r="H38" i="9"/>
  <c r="H43" i="9"/>
  <c r="H34" i="9"/>
  <c r="H36" i="9"/>
  <c r="H41" i="9"/>
  <c r="H45" i="9"/>
  <c r="H33" i="9"/>
  <c r="D52" i="9"/>
  <c r="D62" i="9"/>
  <c r="D63" i="9"/>
  <c r="H35" i="9"/>
  <c r="H37" i="9"/>
  <c r="D54" i="9"/>
  <c r="D56" i="9"/>
  <c r="D64" i="9"/>
  <c r="D55" i="9"/>
  <c r="D60" i="9"/>
  <c r="D59" i="9"/>
  <c r="H40" i="9"/>
  <c r="H42" i="9"/>
  <c r="H44" i="9"/>
  <c r="D61" i="9"/>
  <c r="D58" i="9"/>
  <c r="H39" i="9"/>
  <c r="D57" i="9"/>
  <c r="F43" i="18" l="1"/>
  <c r="H43" i="18"/>
  <c r="G43" i="18"/>
  <c r="F1" i="4"/>
  <c r="H24" i="17"/>
  <c r="F7" i="4"/>
  <c r="D40" i="17"/>
  <c r="D24" i="17"/>
  <c r="F2" i="4"/>
  <c r="H56" i="17"/>
  <c r="H40" i="17"/>
  <c r="F6" i="4"/>
  <c r="D22" i="1"/>
  <c r="P57" i="18"/>
  <c r="L12" i="9"/>
  <c r="E70" i="18"/>
  <c r="B70" i="18"/>
  <c r="L14" i="9"/>
  <c r="H26" i="9"/>
  <c r="H46" i="9"/>
  <c r="E45" i="1"/>
  <c r="L16" i="9"/>
  <c r="D46" i="9"/>
  <c r="F3" i="4"/>
  <c r="F45" i="1"/>
  <c r="F4" i="4"/>
  <c r="L13" i="9"/>
  <c r="F14" i="1"/>
  <c r="F10" i="1"/>
  <c r="L15" i="9"/>
  <c r="E18" i="1"/>
  <c r="D10" i="1"/>
  <c r="D14" i="1"/>
  <c r="D66" i="9"/>
  <c r="J19" i="16"/>
  <c r="B38" i="1"/>
  <c r="C45" i="1"/>
  <c r="D45" i="1"/>
  <c r="C26" i="1"/>
  <c r="B14" i="1"/>
  <c r="B5" i="3"/>
  <c r="H3" i="3" s="1"/>
  <c r="B42" i="1"/>
  <c r="C34" i="1"/>
  <c r="P43" i="18" l="1"/>
  <c r="K43" i="18"/>
  <c r="N43" i="18"/>
  <c r="J43" i="18"/>
  <c r="E43" i="18"/>
  <c r="O43" i="18"/>
  <c r="L43" i="18"/>
  <c r="D43" i="18"/>
  <c r="C43" i="18"/>
  <c r="B43" i="18"/>
  <c r="E10" i="1"/>
  <c r="F44" i="1"/>
  <c r="F46" i="1" s="1"/>
  <c r="F18" i="1"/>
  <c r="F10" i="4"/>
  <c r="C3" i="3"/>
  <c r="D57" i="18" s="1"/>
  <c r="F3" i="3"/>
  <c r="E44" i="1"/>
  <c r="E46" i="1" s="1"/>
  <c r="C10" i="1"/>
  <c r="D26" i="1"/>
  <c r="AL47" i="6"/>
  <c r="B26" i="1"/>
  <c r="D3" i="3"/>
  <c r="C57" i="18" s="1"/>
  <c r="E3" i="3"/>
  <c r="E57" i="18" s="1"/>
  <c r="B6" i="3"/>
  <c r="D18" i="1" l="1"/>
  <c r="B18" i="1"/>
  <c r="C18" i="1"/>
  <c r="B22" i="1"/>
  <c r="AL34" i="6"/>
  <c r="AL59" i="6"/>
  <c r="D44" i="1" l="1"/>
  <c r="D46" i="1" s="1"/>
  <c r="C26" i="9"/>
  <c r="B45" i="1"/>
  <c r="D20" i="9"/>
  <c r="D26" i="9" s="1"/>
  <c r="B30" i="1" s="1"/>
  <c r="M43" i="18"/>
  <c r="B29" i="18"/>
  <c r="I43" i="18" l="1"/>
  <c r="B34" i="1"/>
  <c r="F40" i="16"/>
  <c r="E40" i="16"/>
  <c r="C30" i="1" l="1"/>
  <c r="C14" i="1" l="1"/>
  <c r="F57" i="18" l="1"/>
  <c r="F72" i="18" s="1"/>
  <c r="B57" i="18"/>
  <c r="C22" i="1" l="1"/>
  <c r="C44" i="1"/>
  <c r="C46" i="1" s="1"/>
  <c r="D16" i="18" l="1"/>
  <c r="D72" i="18" s="1"/>
  <c r="E16" i="18"/>
  <c r="E72" i="18" s="1"/>
  <c r="G16" i="18"/>
  <c r="G72" i="18" s="1"/>
  <c r="H16" i="18"/>
  <c r="H72" i="18" s="1"/>
  <c r="I16" i="18"/>
  <c r="I72" i="18" s="1"/>
  <c r="J16" i="18"/>
  <c r="J72" i="18" s="1"/>
  <c r="K16" i="18"/>
  <c r="K72" i="18" s="1"/>
  <c r="L16" i="18"/>
  <c r="L72" i="18" s="1"/>
  <c r="M16" i="18"/>
  <c r="M72" i="18" s="1"/>
  <c r="N16" i="18"/>
  <c r="N72" i="18" s="1"/>
  <c r="O16" i="18"/>
  <c r="O72" i="18" s="1"/>
  <c r="P16" i="18"/>
  <c r="P72" i="18" s="1"/>
  <c r="Q16" i="18"/>
  <c r="Q72" i="18" s="1"/>
  <c r="R16" i="18"/>
  <c r="R72" i="18" s="1"/>
  <c r="S16" i="18"/>
  <c r="S72" i="18" s="1"/>
  <c r="T16" i="18"/>
  <c r="T72" i="18" s="1"/>
  <c r="B16" i="18"/>
  <c r="B72" i="18" s="1"/>
  <c r="AL12" i="6"/>
  <c r="AL14" i="6" s="1"/>
  <c r="C16" i="18"/>
  <c r="C72" i="18" s="1"/>
  <c r="AL61" i="6" l="1"/>
  <c r="AL63" i="6" s="1"/>
  <c r="B44" i="1" l="1"/>
  <c r="B46" i="1" s="1"/>
  <c r="B10" i="1"/>
</calcChain>
</file>

<file path=xl/sharedStrings.xml><?xml version="1.0" encoding="utf-8"?>
<sst xmlns="http://schemas.openxmlformats.org/spreadsheetml/2006/main" count="582" uniqueCount="142">
  <si>
    <t>CUBA</t>
  </si>
  <si>
    <t>DIFERENCIA</t>
  </si>
  <si>
    <t>DEFERENCIA</t>
  </si>
  <si>
    <t xml:space="preserve">DEFERENCIA </t>
  </si>
  <si>
    <t xml:space="preserve">DIFERENCIA </t>
  </si>
  <si>
    <t>Urgencias</t>
  </si>
  <si>
    <t>UCI</t>
  </si>
  <si>
    <t>CIRUGIA</t>
  </si>
  <si>
    <t>FARMACIA</t>
  </si>
  <si>
    <t>FINANCIERA</t>
  </si>
  <si>
    <t>HOSP</t>
  </si>
  <si>
    <t>CX</t>
  </si>
  <si>
    <t>CEXT</t>
  </si>
  <si>
    <t>HEMODINAMIA</t>
  </si>
  <si>
    <t>OSTEOSINTESIS</t>
  </si>
  <si>
    <t>MEDICAM.-MATERIAL QUIRURGICO</t>
  </si>
  <si>
    <t>MAC</t>
  </si>
  <si>
    <t>Hosp</t>
  </si>
  <si>
    <t>Cx</t>
  </si>
  <si>
    <t>NOMBRE</t>
  </si>
  <si>
    <t>DATOS FINANCIEROS  PARA LA EJECUCIÓN PRESUPUESTAL</t>
  </si>
  <si>
    <t>TIPO DOCUMENTO</t>
  </si>
  <si>
    <t>ÁREA RESPONSABLE</t>
  </si>
  <si>
    <t>FORMATO</t>
  </si>
  <si>
    <t>CONTABILIDAD Y TESORERÍA</t>
  </si>
  <si>
    <t>FECHA VIGENCIA</t>
  </si>
  <si>
    <t>ACTIVOS FIJOS E INTANGIBLES</t>
  </si>
  <si>
    <t>DESCRIPCION</t>
  </si>
  <si>
    <t>ADECUACIONES E INSTALACIONES</t>
  </si>
  <si>
    <t>GENERALES MTTO Y REPARACIONES</t>
  </si>
  <si>
    <t xml:space="preserve"> </t>
  </si>
  <si>
    <t>SUMINISTROS E INSUMOS</t>
  </si>
  <si>
    <t>DIFERENCIA TOTAL</t>
  </si>
  <si>
    <t>CODIGO</t>
  </si>
  <si>
    <t>09-FT-004</t>
  </si>
  <si>
    <t>VERSION</t>
  </si>
  <si>
    <t>GASTOS POR CENTRO DE COSTOS</t>
  </si>
  <si>
    <t>ENERGIA ELÉCTRICA</t>
  </si>
  <si>
    <t>ACUEDUCTO Y ALCANTARILLADO</t>
  </si>
  <si>
    <t>CENTROS DE COSTO (CC)</t>
  </si>
  <si>
    <t>CC</t>
  </si>
  <si>
    <t>% DISTRIB</t>
  </si>
  <si>
    <t>VR. POR C.C.</t>
  </si>
  <si>
    <t>04</t>
  </si>
  <si>
    <t>HOSPITALIZACIÓN</t>
  </si>
  <si>
    <t>03</t>
  </si>
  <si>
    <t>08</t>
  </si>
  <si>
    <t>CONSULTA EXTERNA</t>
  </si>
  <si>
    <t>02</t>
  </si>
  <si>
    <t>01</t>
  </si>
  <si>
    <t>TALENTO HUMANO</t>
  </si>
  <si>
    <t>12</t>
  </si>
  <si>
    <t>11</t>
  </si>
  <si>
    <t>07</t>
  </si>
  <si>
    <t>FACTURACION Y CTAS M</t>
  </si>
  <si>
    <t>10</t>
  </si>
  <si>
    <t>TOTAL</t>
  </si>
  <si>
    <t>GAS DOMICILIARIO (EFIGAS)</t>
  </si>
  <si>
    <t xml:space="preserve">RECOLECCIÓN DE RESIDUOS </t>
  </si>
  <si>
    <t>TELÉFONO FIJOS, INTERNET (PAQ UNE)</t>
  </si>
  <si>
    <t>CELULARES</t>
  </si>
  <si>
    <t>VIGILANCIA</t>
  </si>
  <si>
    <t>VR. NOVIEMBRE</t>
  </si>
  <si>
    <t>ADMON DOCUMENT</t>
  </si>
  <si>
    <t xml:space="preserve">No. </t>
  </si>
  <si>
    <t>Proveedor</t>
  </si>
  <si>
    <t xml:space="preserve">AREA DE GASTO </t>
  </si>
  <si>
    <t xml:space="preserve">% DE GASTO </t>
  </si>
  <si>
    <t xml:space="preserve">VALOR GASTO </t>
  </si>
  <si>
    <t>NOVIEMBRE DE 2013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</si>
  <si>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</si>
  <si>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</si>
  <si>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>TOTAL PAPELERIA GENERAL</t>
  </si>
  <si>
    <t>TOTAL ACTIVOS FIJOS MEGACENTRO</t>
  </si>
  <si>
    <t>TOTAL ADECUACIONES MEGACENTRO</t>
  </si>
  <si>
    <t>TOTAL GENERALES MEGACENTRO</t>
  </si>
  <si>
    <t>HONORARIOS</t>
  </si>
  <si>
    <t>SEDE</t>
  </si>
  <si>
    <t>INSUMOS MES ANTERIOR</t>
  </si>
  <si>
    <t>LITOGRAFIA</t>
  </si>
  <si>
    <t xml:space="preserve"> ADECUACIONES E INSTALACIONES</t>
  </si>
  <si>
    <t>SERVICIOS PUBLICOS NOVIEMBRE</t>
  </si>
  <si>
    <t>SERVICIOS PUBLICOS DICIEMBRE</t>
  </si>
  <si>
    <t>(-) EJECUCION PRESUPUESTAL DE MEGACENTRO EN NOVIEMBRE</t>
  </si>
  <si>
    <t>(-) EJECUCION PRESUPUESTAL MEGACENTRO Y CUBA DE NOVIEMBRE</t>
  </si>
  <si>
    <t>VR. MES</t>
  </si>
  <si>
    <t>COMPARATIVO (MES ANTERIOR) - (MES ACTUAL)</t>
  </si>
  <si>
    <t>ACTIVOS MES</t>
  </si>
  <si>
    <t>ADECUACIONES MES</t>
  </si>
  <si>
    <t>GENERALES MTO REPARCIONES</t>
  </si>
  <si>
    <t>INSUMOS FARMACIA</t>
  </si>
  <si>
    <t>Q (%)</t>
  </si>
  <si>
    <t>SERVICIOS PUBLICOS</t>
  </si>
  <si>
    <t>INSUMOS</t>
  </si>
  <si>
    <t>PROCESO1</t>
  </si>
  <si>
    <t>PROCESO2</t>
  </si>
  <si>
    <t>PROCESO3</t>
  </si>
  <si>
    <t>PROCESO4</t>
  </si>
  <si>
    <t>PROCESO5</t>
  </si>
  <si>
    <t>PROCESO6</t>
  </si>
  <si>
    <t>PROCESO7</t>
  </si>
  <si>
    <t>PROCESO8</t>
  </si>
  <si>
    <t>PROCESO9</t>
  </si>
  <si>
    <t>PROCESO10</t>
  </si>
  <si>
    <t>PROCESO11</t>
  </si>
  <si>
    <t>PROCESO12</t>
  </si>
  <si>
    <t>PROCESO13</t>
  </si>
  <si>
    <t>PROCESO14</t>
  </si>
  <si>
    <t>PROCESO15</t>
  </si>
  <si>
    <t>PROCESO16</t>
  </si>
  <si>
    <t>PROCESO17</t>
  </si>
  <si>
    <t>PROCESO18</t>
  </si>
  <si>
    <t>PROCESO19</t>
  </si>
  <si>
    <t>SEDE1</t>
  </si>
  <si>
    <t>SEDE2</t>
  </si>
  <si>
    <t>SEDE3</t>
  </si>
  <si>
    <t>SEDE4</t>
  </si>
  <si>
    <t>SEDE5</t>
  </si>
  <si>
    <t>SEDE6</t>
  </si>
  <si>
    <t>SEDE7</t>
  </si>
  <si>
    <t>PROCESOS</t>
  </si>
  <si>
    <t>Valor total compras mes</t>
  </si>
  <si>
    <t>CONTABILIZACION FACTURAS</t>
  </si>
  <si>
    <t>Variación absoluta</t>
  </si>
  <si>
    <t>Variación porcentual</t>
  </si>
  <si>
    <r>
      <t xml:space="preserve">NOMBRE
</t>
    </r>
    <r>
      <rPr>
        <b/>
        <sz val="9"/>
        <rFont val="Calibri"/>
        <family val="2"/>
      </rPr>
      <t>EJECUCIÓN PRESUPUESTAL</t>
    </r>
  </si>
  <si>
    <r>
      <t xml:space="preserve">TIPO DE DOCUMENTO
</t>
    </r>
    <r>
      <rPr>
        <b/>
        <sz val="9"/>
        <rFont val="Calibri"/>
        <family val="2"/>
      </rPr>
      <t>FORMATO</t>
    </r>
  </si>
  <si>
    <r>
      <t xml:space="preserve">PROCESO
</t>
    </r>
    <r>
      <rPr>
        <b/>
        <sz val="9"/>
        <rFont val="Calibri"/>
        <family val="2"/>
      </rPr>
      <t>APOYO</t>
    </r>
  </si>
  <si>
    <t>FECHA: PRESUPUESTO MES</t>
  </si>
  <si>
    <t>INSUMOS MES</t>
  </si>
  <si>
    <r>
      <t xml:space="preserve">CÓDIGO
</t>
    </r>
    <r>
      <rPr>
        <b/>
        <sz val="9"/>
        <rFont val="Calibri"/>
        <family val="2"/>
      </rPr>
      <t>09-FT-030</t>
    </r>
  </si>
  <si>
    <t>VERSIÓN 001</t>
  </si>
  <si>
    <r>
      <t xml:space="preserve">NOMBRE
</t>
    </r>
    <r>
      <rPr>
        <b/>
        <sz val="10"/>
        <rFont val="Calibri"/>
        <family val="2"/>
        <scheme val="minor"/>
      </rPr>
      <t>EJECUCIÓN PRESUPUESTAL</t>
    </r>
  </si>
  <si>
    <r>
      <t xml:space="preserve">TIPO DE DOCUMENTO
</t>
    </r>
    <r>
      <rPr>
        <b/>
        <sz val="10"/>
        <rFont val="Calibri"/>
        <family val="2"/>
        <scheme val="minor"/>
      </rPr>
      <t>FORMATO</t>
    </r>
  </si>
  <si>
    <r>
      <t xml:space="preserve">PROCESO
</t>
    </r>
    <r>
      <rPr>
        <b/>
        <sz val="10"/>
        <rFont val="Calibri"/>
        <family val="2"/>
        <scheme val="minor"/>
      </rPr>
      <t>APOYO</t>
    </r>
  </si>
  <si>
    <r>
      <t xml:space="preserve">CÓDIGO
</t>
    </r>
    <r>
      <rPr>
        <b/>
        <sz val="10"/>
        <rFont val="Calibri"/>
        <family val="2"/>
        <scheme val="minor"/>
      </rPr>
      <t>09-FT-030</t>
    </r>
  </si>
  <si>
    <t>TOTAL SUMINISTROS</t>
  </si>
  <si>
    <t>TOTAL HONORARIOS MEDICOS Y ESPECI.</t>
  </si>
  <si>
    <r>
      <t xml:space="preserve">NOMBRE
</t>
    </r>
    <r>
      <rPr>
        <b/>
        <sz val="11"/>
        <rFont val="Calibri"/>
        <family val="2"/>
        <scheme val="minor"/>
      </rPr>
      <t>EJECUCIÓN PRESUPUESTAL</t>
    </r>
  </si>
  <si>
    <r>
      <t xml:space="preserve">TIPO DE DOCUMENTO
</t>
    </r>
    <r>
      <rPr>
        <b/>
        <sz val="11"/>
        <rFont val="Calibri"/>
        <family val="2"/>
        <scheme val="minor"/>
      </rPr>
      <t>FORMATO</t>
    </r>
  </si>
  <si>
    <r>
      <t xml:space="preserve">PROCESO
</t>
    </r>
    <r>
      <rPr>
        <b/>
        <sz val="11"/>
        <rFont val="Calibri"/>
        <family val="2"/>
        <scheme val="minor"/>
      </rPr>
      <t>APOYO</t>
    </r>
  </si>
  <si>
    <r>
      <t xml:space="preserve">CÓDIGO
</t>
    </r>
    <r>
      <rPr>
        <b/>
        <sz val="11"/>
        <rFont val="Calibri"/>
        <family val="2"/>
        <scheme val="minor"/>
      </rPr>
      <t>09-FT-030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</si>
</sst>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$&quot;\ * #,##0_-;\-&quot;$&quot;\ * #,##0_-;_-&quot;$&quot;\ * &quot;-&quot;_-;_-@_-"/>
    <numFmt numFmtId="41" formatCode="_-* #,##0_-;\-* #,##0_-;_-* &quot;-&quot;_-;_-@_-"/>
    <numFmt numFmtId="164" formatCode="* #,##0.00\ ;* \-#,##0.00\ ;* \-#\ ;@\ "/>
    <numFmt numFmtId="165" formatCode="* #,##0.00&quot; $ &quot;;\-* #,##0.00&quot; $ &quot;;* \-#&quot; $ &quot;;@\ "/>
    <numFmt numFmtId="166" formatCode="&quot; $&quot;* #,##0.00\ ;&quot;-$&quot;* #,##0.00\ ;&quot; $&quot;* \-#\ ;@\ "/>
    <numFmt numFmtId="167" formatCode="&quot; $ &quot;* #,##0.00\ ;&quot; $ &quot;* \-#,##0.00\ ;&quot; $ &quot;* \-#\ ;@\ "/>
    <numFmt numFmtId="168" formatCode="&quot; $ &quot;* #,##0\ ;&quot; $ &quot;* \-#,##0\ ;&quot; $ &quot;* &quot;- &quot;;@\ "/>
    <numFmt numFmtId="169" formatCode="0\ %"/>
    <numFmt numFmtId="170" formatCode="* #,##0\ ;* \-#,##0\ ;* \-#\ ;@\ "/>
    <numFmt numFmtId="171" formatCode="#,##0\ ;\-#,##0\ "/>
    <numFmt numFmtId="172" formatCode="[$$-240A]\ * #,##0\ ;[$$-240A]\ * \(#,##0\);[$$-240A]\ * \-#\ ;@\ "/>
    <numFmt numFmtId="173" formatCode="mm/dd/yyyy"/>
    <numFmt numFmtId="174" formatCode="mm/yy"/>
    <numFmt numFmtId="175" formatCode="0.00\ %"/>
    <numFmt numFmtId="176" formatCode="0.0%"/>
    <numFmt numFmtId="177" formatCode="&quot;$ &quot;#,##0"/>
    <numFmt numFmtId="178" formatCode="* #,##0\ ;* \-#,##0\ ;* &quot;- &quot;;@\ "/>
    <numFmt numFmtId="179" formatCode="&quot; $ &quot;* #,##0\ ;&quot; $ &quot;* \-#,##0\ ;&quot; $ &quot;* \-#\ ;@\ "/>
    <numFmt numFmtId="180" formatCode="\$#,##0.00;[Red]&quot;-$&quot;#,##0.00"/>
    <numFmt numFmtId="181" formatCode="_ * #,##0_ ;_ * \-#,##0_ ;_ * &quot;-&quot;??_ ;_ @_ "/>
    <numFmt numFmtId="182" formatCode="_-[$$-240A]\ * #,##0_-;\-[$$-240A]\ * #,##0_-;_-[$$-240A]\ * &quot;-&quot;??_-;_-@_-"/>
  </numFmts>
  <fonts count="47" x14ac:knownFonts="1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5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20"/>
      <name val="Calibri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u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BB4F9"/>
        <bgColor indexed="49"/>
      </patternFill>
    </fill>
    <fill>
      <patternFill patternType="solid">
        <fgColor theme="8" tint="0.39997558519241921"/>
        <bgColor indexed="33"/>
      </patternFill>
    </fill>
    <fill>
      <patternFill patternType="solid">
        <fgColor theme="7" tint="0.39997558519241921"/>
        <bgColor indexed="33"/>
      </patternFill>
    </fill>
    <fill>
      <patternFill patternType="solid">
        <fgColor rgb="FF1CAFF8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6" fillId="0" borderId="0" applyFill="0" applyBorder="0" applyAlignment="0" applyProtection="0"/>
    <xf numFmtId="178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7" fontId="26" fillId="0" borderId="0" applyFill="0" applyBorder="0" applyAlignment="0" applyProtection="0"/>
    <xf numFmtId="168" fontId="26" fillId="0" borderId="0" applyFill="0" applyBorder="0" applyAlignment="0" applyProtection="0"/>
    <xf numFmtId="168" fontId="26" fillId="0" borderId="0" applyFill="0" applyBorder="0" applyAlignment="0" applyProtection="0"/>
    <xf numFmtId="165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7" fontId="26" fillId="0" borderId="0" applyFill="0" applyBorder="0" applyAlignment="0" applyProtection="0"/>
    <xf numFmtId="167" fontId="26" fillId="0" borderId="0" applyFill="0" applyBorder="0" applyAlignment="0" applyProtection="0"/>
    <xf numFmtId="167" fontId="26" fillId="0" borderId="0" applyFill="0" applyBorder="0" applyAlignment="0" applyProtection="0"/>
    <xf numFmtId="0" fontId="14" fillId="8" borderId="0" applyNumberFormat="0" applyBorder="0" applyAlignment="0" applyProtection="0"/>
    <xf numFmtId="0" fontId="15" fillId="0" borderId="0"/>
    <xf numFmtId="0" fontId="16" fillId="0" borderId="0"/>
    <xf numFmtId="0" fontId="17" fillId="8" borderId="1" applyNumberFormat="0" applyAlignment="0" applyProtection="0"/>
    <xf numFmtId="169" fontId="26" fillId="0" borderId="0" applyFill="0" applyBorder="0" applyAlignment="0" applyProtection="0"/>
    <xf numFmtId="169" fontId="26" fillId="0" borderId="0" applyFill="0" applyBorder="0" applyAlignment="0" applyProtection="0"/>
    <xf numFmtId="169" fontId="26" fillId="0" borderId="0" applyFill="0" applyBorder="0" applyAlignment="0" applyProtection="0"/>
    <xf numFmtId="169" fontId="26" fillId="0" borderId="0" applyFill="0" applyBorder="0" applyAlignment="0" applyProtection="0"/>
    <xf numFmtId="169" fontId="26" fillId="0" borderId="0" applyFill="0" applyBorder="0" applyAlignment="0" applyProtection="0"/>
    <xf numFmtId="169" fontId="26" fillId="0" borderId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98">
    <xf numFmtId="0" fontId="0" fillId="0" borderId="0" xfId="0"/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9" borderId="2" xfId="0" applyFont="1" applyFill="1" applyBorder="1"/>
    <xf numFmtId="0" fontId="16" fillId="0" borderId="0" xfId="0" applyFont="1"/>
    <xf numFmtId="0" fontId="0" fillId="0" borderId="0" xfId="0" applyFill="1"/>
    <xf numFmtId="3" fontId="0" fillId="0" borderId="0" xfId="0" applyNumberFormat="1" applyFill="1"/>
    <xf numFmtId="0" fontId="20" fillId="0" borderId="0" xfId="0" applyFont="1" applyFill="1" applyAlignment="1">
      <alignment horizontal="center"/>
    </xf>
    <xf numFmtId="0" fontId="16" fillId="0" borderId="3" xfId="0" applyFont="1" applyFill="1" applyBorder="1"/>
    <xf numFmtId="172" fontId="0" fillId="0" borderId="0" xfId="18" applyNumberFormat="1" applyFont="1" applyFill="1" applyBorder="1" applyAlignment="1" applyProtection="1"/>
    <xf numFmtId="0" fontId="0" fillId="0" borderId="3" xfId="0" applyFont="1" applyFill="1" applyBorder="1"/>
    <xf numFmtId="0" fontId="0" fillId="0" borderId="0" xfId="0" applyFill="1" applyBorder="1"/>
    <xf numFmtId="172" fontId="20" fillId="0" borderId="0" xfId="0" applyNumberFormat="1" applyFont="1" applyFill="1"/>
    <xf numFmtId="168" fontId="0" fillId="0" borderId="0" xfId="19" applyFont="1" applyFill="1" applyBorder="1" applyAlignment="1" applyProtection="1"/>
    <xf numFmtId="168" fontId="20" fillId="0" borderId="0" xfId="19" applyFont="1" applyFill="1" applyBorder="1" applyAlignment="1" applyProtection="1"/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0" xfId="0" applyFont="1" applyFill="1" applyBorder="1"/>
    <xf numFmtId="173" fontId="19" fillId="0" borderId="5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174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3" fillId="0" borderId="2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9" fontId="21" fillId="0" borderId="0" xfId="37" applyFont="1" applyFill="1" applyBorder="1" applyAlignment="1" applyProtection="1"/>
    <xf numFmtId="0" fontId="24" fillId="0" borderId="2" xfId="0" applyFont="1" applyFill="1" applyBorder="1"/>
    <xf numFmtId="49" fontId="24" fillId="0" borderId="2" xfId="0" applyNumberFormat="1" applyFont="1" applyFill="1" applyBorder="1"/>
    <xf numFmtId="179" fontId="24" fillId="0" borderId="2" xfId="18" applyNumberFormat="1" applyFont="1" applyFill="1" applyBorder="1" applyAlignment="1" applyProtection="1"/>
    <xf numFmtId="169" fontId="24" fillId="0" borderId="2" xfId="37" applyNumberFormat="1" applyFont="1" applyFill="1" applyBorder="1" applyAlignment="1" applyProtection="1">
      <alignment horizontal="center"/>
    </xf>
    <xf numFmtId="0" fontId="23" fillId="0" borderId="2" xfId="0" applyFont="1" applyFill="1" applyBorder="1"/>
    <xf numFmtId="49" fontId="23" fillId="0" borderId="2" xfId="0" applyNumberFormat="1" applyFont="1" applyFill="1" applyBorder="1"/>
    <xf numFmtId="169" fontId="23" fillId="0" borderId="2" xfId="0" applyNumberFormat="1" applyFont="1" applyFill="1" applyBorder="1" applyAlignment="1">
      <alignment horizontal="center"/>
    </xf>
    <xf numFmtId="179" fontId="23" fillId="0" borderId="2" xfId="18" applyNumberFormat="1" applyFont="1" applyFill="1" applyBorder="1" applyAlignment="1" applyProtection="1"/>
    <xf numFmtId="169" fontId="21" fillId="0" borderId="0" xfId="0" applyNumberFormat="1" applyFont="1" applyFill="1" applyBorder="1"/>
    <xf numFmtId="169" fontId="24" fillId="0" borderId="2" xfId="37" applyFont="1" applyFill="1" applyBorder="1" applyAlignment="1" applyProtection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169" fontId="24" fillId="0" borderId="0" xfId="37" applyFont="1" applyFill="1" applyBorder="1" applyAlignment="1" applyProtection="1">
      <alignment horizontal="center"/>
    </xf>
    <xf numFmtId="179" fontId="24" fillId="0" borderId="0" xfId="18" applyNumberFormat="1" applyFont="1" applyFill="1" applyBorder="1" applyAlignment="1" applyProtection="1"/>
    <xf numFmtId="0" fontId="25" fillId="0" borderId="0" xfId="0" applyFont="1" applyFill="1"/>
    <xf numFmtId="0" fontId="24" fillId="10" borderId="2" xfId="0" applyFont="1" applyFill="1" applyBorder="1"/>
    <xf numFmtId="49" fontId="24" fillId="10" borderId="2" xfId="0" applyNumberFormat="1" applyFont="1" applyFill="1" applyBorder="1"/>
    <xf numFmtId="169" fontId="24" fillId="10" borderId="2" xfId="37" applyFont="1" applyFill="1" applyBorder="1" applyAlignment="1" applyProtection="1">
      <alignment horizontal="center"/>
    </xf>
    <xf numFmtId="179" fontId="24" fillId="10" borderId="2" xfId="18" applyNumberFormat="1" applyFont="1" applyFill="1" applyBorder="1" applyAlignment="1" applyProtection="1"/>
    <xf numFmtId="0" fontId="24" fillId="10" borderId="0" xfId="0" applyFont="1" applyFill="1" applyBorder="1"/>
    <xf numFmtId="0" fontId="21" fillId="10" borderId="0" xfId="0" applyFont="1" applyFill="1" applyBorder="1"/>
    <xf numFmtId="169" fontId="21" fillId="10" borderId="0" xfId="37" applyFont="1" applyFill="1" applyBorder="1" applyAlignment="1" applyProtection="1"/>
    <xf numFmtId="176" fontId="24" fillId="0" borderId="2" xfId="37" applyNumberFormat="1" applyFont="1" applyFill="1" applyBorder="1" applyAlignment="1" applyProtection="1">
      <alignment horizontal="center"/>
    </xf>
    <xf numFmtId="176" fontId="24" fillId="10" borderId="2" xfId="37" applyNumberFormat="1" applyFont="1" applyFill="1" applyBorder="1" applyAlignment="1" applyProtection="1">
      <alignment horizontal="center"/>
    </xf>
    <xf numFmtId="176" fontId="23" fillId="0" borderId="2" xfId="0" applyNumberFormat="1" applyFont="1" applyFill="1" applyBorder="1" applyAlignment="1">
      <alignment horizontal="center"/>
    </xf>
    <xf numFmtId="178" fontId="26" fillId="0" borderId="0" xfId="13" applyFill="1" applyBorder="1" applyAlignment="1" applyProtection="1"/>
    <xf numFmtId="178" fontId="28" fillId="0" borderId="2" xfId="13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 wrapText="1"/>
    </xf>
    <xf numFmtId="170" fontId="31" fillId="12" borderId="0" xfId="12" applyNumberFormat="1" applyFont="1" applyFill="1" applyBorder="1" applyAlignment="1" applyProtection="1">
      <alignment vertical="center" wrapText="1"/>
    </xf>
    <xf numFmtId="0" fontId="31" fillId="0" borderId="14" xfId="0" applyFont="1" applyFill="1" applyBorder="1" applyAlignment="1">
      <alignment vertical="center" wrapText="1"/>
    </xf>
    <xf numFmtId="169" fontId="31" fillId="0" borderId="14" xfId="37" applyFont="1" applyFill="1" applyBorder="1" applyAlignment="1" applyProtection="1">
      <alignment horizontal="center" vertical="center" wrapText="1"/>
    </xf>
    <xf numFmtId="0" fontId="31" fillId="12" borderId="0" xfId="0" applyFont="1" applyFill="1" applyAlignment="1">
      <alignment vertical="center" wrapText="1"/>
    </xf>
    <xf numFmtId="0" fontId="31" fillId="12" borderId="0" xfId="0" applyFont="1" applyFill="1" applyAlignment="1">
      <alignment horizontal="center" vertical="center" wrapText="1"/>
    </xf>
    <xf numFmtId="0" fontId="32" fillId="0" borderId="14" xfId="0" applyFont="1" applyFill="1" applyBorder="1" applyAlignment="1">
      <alignment vertical="center" wrapText="1"/>
    </xf>
    <xf numFmtId="175" fontId="31" fillId="0" borderId="14" xfId="37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/>
    <xf numFmtId="178" fontId="25" fillId="0" borderId="0" xfId="0" applyNumberFormat="1" applyFont="1" applyFill="1"/>
    <xf numFmtId="3" fontId="25" fillId="0" borderId="0" xfId="0" applyNumberFormat="1" applyFont="1" applyFill="1" applyAlignment="1">
      <alignment vertical="center" wrapText="1"/>
    </xf>
    <xf numFmtId="170" fontId="25" fillId="0" borderId="0" xfId="0" applyNumberFormat="1" applyFont="1" applyFill="1"/>
    <xf numFmtId="3" fontId="25" fillId="0" borderId="0" xfId="0" applyNumberFormat="1" applyFont="1" applyFill="1"/>
    <xf numFmtId="170" fontId="31" fillId="12" borderId="0" xfId="12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/>
    </xf>
    <xf numFmtId="0" fontId="33" fillId="14" borderId="14" xfId="0" applyFont="1" applyFill="1" applyBorder="1" applyAlignment="1">
      <alignment horizontal="center" vertical="center" wrapText="1"/>
    </xf>
    <xf numFmtId="170" fontId="33" fillId="14" borderId="14" xfId="12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/>
    <xf numFmtId="0" fontId="29" fillId="0" borderId="2" xfId="0" applyFont="1" applyFill="1" applyBorder="1" applyAlignment="1">
      <alignment horizontal="center" vertical="center"/>
    </xf>
    <xf numFmtId="178" fontId="28" fillId="9" borderId="2" xfId="13" applyFont="1" applyFill="1" applyBorder="1" applyAlignment="1">
      <alignment horizontal="center" vertical="center"/>
    </xf>
    <xf numFmtId="3" fontId="29" fillId="0" borderId="2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Fill="1"/>
    <xf numFmtId="0" fontId="40" fillId="0" borderId="0" xfId="0" applyFont="1" applyFill="1"/>
    <xf numFmtId="182" fontId="39" fillId="0" borderId="0" xfId="19" applyNumberFormat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/>
    <xf numFmtId="170" fontId="40" fillId="0" borderId="0" xfId="12" applyNumberFormat="1" applyFont="1" applyFill="1" applyBorder="1" applyAlignment="1" applyProtection="1"/>
    <xf numFmtId="0" fontId="40" fillId="0" borderId="0" xfId="0" applyFont="1" applyFill="1" applyBorder="1"/>
    <xf numFmtId="0" fontId="40" fillId="0" borderId="0" xfId="0" applyFont="1" applyFill="1" applyAlignment="1">
      <alignment horizontal="center" vertical="center"/>
    </xf>
    <xf numFmtId="170" fontId="40" fillId="0" borderId="0" xfId="12" applyNumberFormat="1" applyFont="1" applyFill="1" applyBorder="1" applyAlignment="1" applyProtection="1">
      <alignment horizontal="center" vertical="center"/>
    </xf>
    <xf numFmtId="0" fontId="18" fillId="0" borderId="5" xfId="0" applyFont="1" applyFill="1" applyBorder="1"/>
    <xf numFmtId="169" fontId="31" fillId="0" borderId="14" xfId="37" applyFont="1" applyFill="1" applyBorder="1" applyAlignment="1">
      <alignment horizontal="center" vertical="center" wrapText="1"/>
    </xf>
    <xf numFmtId="41" fontId="31" fillId="0" borderId="14" xfId="37" applyNumberFormat="1" applyFont="1" applyFill="1" applyBorder="1" applyAlignment="1" applyProtection="1">
      <alignment horizontal="center" vertical="center" wrapText="1"/>
    </xf>
    <xf numFmtId="41" fontId="31" fillId="0" borderId="14" xfId="12" applyNumberFormat="1" applyFont="1" applyFill="1" applyBorder="1" applyAlignment="1" applyProtection="1">
      <alignment vertical="center" wrapText="1"/>
    </xf>
    <xf numFmtId="41" fontId="31" fillId="0" borderId="14" xfId="12" applyNumberFormat="1" applyFont="1" applyFill="1" applyBorder="1" applyAlignment="1" applyProtection="1">
      <alignment horizontal="center" vertical="center" wrapText="1"/>
    </xf>
    <xf numFmtId="41" fontId="32" fillId="0" borderId="14" xfId="12" applyNumberFormat="1" applyFont="1" applyFill="1" applyBorder="1" applyAlignment="1" applyProtection="1">
      <alignment vertical="center" wrapText="1"/>
    </xf>
    <xf numFmtId="41" fontId="32" fillId="0" borderId="14" xfId="12" applyNumberFormat="1" applyFont="1" applyFill="1" applyBorder="1" applyAlignment="1" applyProtection="1">
      <alignment horizontal="center" vertical="center" wrapText="1"/>
    </xf>
    <xf numFmtId="41" fontId="31" fillId="0" borderId="19" xfId="37" applyNumberFormat="1" applyFont="1" applyFill="1" applyBorder="1" applyAlignment="1" applyProtection="1">
      <alignment horizontal="center" vertical="center" wrapText="1"/>
    </xf>
    <xf numFmtId="41" fontId="31" fillId="0" borderId="14" xfId="0" applyNumberFormat="1" applyFont="1" applyFill="1" applyBorder="1" applyAlignment="1">
      <alignment horizontal="center" vertical="center" wrapText="1"/>
    </xf>
    <xf numFmtId="41" fontId="32" fillId="0" borderId="14" xfId="0" applyNumberFormat="1" applyFont="1" applyFill="1" applyBorder="1" applyAlignment="1">
      <alignment horizontal="center" vertical="center" wrapText="1"/>
    </xf>
    <xf numFmtId="9" fontId="31" fillId="0" borderId="14" xfId="37" applyNumberFormat="1" applyFont="1" applyFill="1" applyBorder="1" applyAlignment="1" applyProtection="1">
      <alignment horizontal="center" vertical="center" wrapText="1"/>
    </xf>
    <xf numFmtId="9" fontId="31" fillId="0" borderId="14" xfId="0" applyNumberFormat="1" applyFont="1" applyFill="1" applyBorder="1" applyAlignment="1">
      <alignment horizontal="center" vertical="center" wrapText="1"/>
    </xf>
    <xf numFmtId="9" fontId="31" fillId="0" borderId="14" xfId="0" applyNumberFormat="1" applyFont="1" applyBorder="1" applyAlignment="1">
      <alignment horizontal="center" vertical="center" wrapText="1"/>
    </xf>
    <xf numFmtId="9" fontId="31" fillId="0" borderId="14" xfId="12" applyNumberFormat="1" applyFont="1" applyFill="1" applyBorder="1" applyAlignment="1" applyProtection="1">
      <alignment horizontal="center" vertical="center" wrapText="1"/>
    </xf>
    <xf numFmtId="41" fontId="31" fillId="0" borderId="14" xfId="0" applyNumberFormat="1" applyFont="1" applyFill="1" applyBorder="1" applyAlignment="1">
      <alignment vertical="center" wrapText="1"/>
    </xf>
    <xf numFmtId="41" fontId="32" fillId="0" borderId="2" xfId="12" applyNumberFormat="1" applyFont="1" applyFill="1" applyBorder="1" applyAlignment="1" applyProtection="1">
      <alignment vertical="center" wrapText="1"/>
    </xf>
    <xf numFmtId="41" fontId="32" fillId="0" borderId="2" xfId="12" applyNumberFormat="1" applyFont="1" applyFill="1" applyBorder="1" applyAlignment="1" applyProtection="1">
      <alignment horizontal="center" vertical="center" wrapText="1"/>
    </xf>
    <xf numFmtId="41" fontId="31" fillId="0" borderId="14" xfId="13" applyNumberFormat="1" applyFont="1" applyFill="1" applyBorder="1" applyAlignment="1" applyProtection="1">
      <alignment horizontal="right"/>
    </xf>
    <xf numFmtId="0" fontId="40" fillId="0" borderId="14" xfId="0" applyFont="1" applyFill="1" applyBorder="1"/>
    <xf numFmtId="170" fontId="40" fillId="0" borderId="0" xfId="12" applyNumberFormat="1" applyFont="1" applyFill="1" applyBorder="1" applyAlignment="1" applyProtection="1">
      <alignment horizontal="center" vertical="center"/>
      <protection locked="0"/>
    </xf>
    <xf numFmtId="170" fontId="40" fillId="0" borderId="0" xfId="12" applyNumberFormat="1" applyFont="1" applyFill="1" applyBorder="1" applyAlignment="1" applyProtection="1">
      <protection locked="0"/>
    </xf>
    <xf numFmtId="0" fontId="40" fillId="0" borderId="0" xfId="0" applyFont="1" applyFill="1" applyProtection="1">
      <protection locked="0"/>
    </xf>
    <xf numFmtId="0" fontId="31" fillId="12" borderId="21" xfId="0" applyFont="1" applyFill="1" applyBorder="1" applyAlignment="1" applyProtection="1">
      <alignment vertical="center" wrapText="1"/>
      <protection locked="0"/>
    </xf>
    <xf numFmtId="0" fontId="31" fillId="12" borderId="0" xfId="0" applyFont="1" applyFill="1" applyBorder="1" applyAlignment="1" applyProtection="1">
      <alignment horizontal="center" vertical="center" wrapText="1"/>
      <protection locked="0"/>
    </xf>
    <xf numFmtId="170" fontId="31" fillId="12" borderId="0" xfId="12" applyNumberFormat="1" applyFont="1" applyFill="1" applyBorder="1" applyAlignment="1" applyProtection="1">
      <alignment vertical="center" wrapText="1"/>
      <protection locked="0"/>
    </xf>
    <xf numFmtId="170" fontId="31" fillId="12" borderId="0" xfId="12" applyNumberFormat="1" applyFont="1" applyFill="1" applyBorder="1" applyAlignment="1" applyProtection="1">
      <alignment horizontal="center" vertical="center" wrapText="1"/>
      <protection locked="0"/>
    </xf>
    <xf numFmtId="170" fontId="32" fillId="12" borderId="0" xfId="12" applyNumberFormat="1" applyFont="1" applyFill="1" applyBorder="1" applyAlignment="1" applyProtection="1">
      <alignment vertical="center" wrapText="1"/>
      <protection locked="0"/>
    </xf>
    <xf numFmtId="170" fontId="32" fillId="12" borderId="0" xfId="12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 applyProtection="1">
      <alignment horizontal="center" vertical="center" wrapText="1"/>
      <protection locked="0"/>
    </xf>
    <xf numFmtId="0" fontId="31" fillId="12" borderId="0" xfId="0" applyFont="1" applyFill="1" applyBorder="1" applyAlignment="1" applyProtection="1">
      <alignment vertical="center" wrapText="1"/>
      <protection locked="0"/>
    </xf>
    <xf numFmtId="170" fontId="32" fillId="12" borderId="16" xfId="12" applyNumberFormat="1" applyFont="1" applyFill="1" applyBorder="1" applyAlignment="1" applyProtection="1">
      <alignment vertical="center" wrapText="1"/>
      <protection locked="0"/>
    </xf>
    <xf numFmtId="177" fontId="36" fillId="12" borderId="0" xfId="34" applyNumberFormat="1" applyFont="1" applyFill="1" applyBorder="1" applyAlignment="1" applyProtection="1">
      <alignment horizontal="center" vertical="center" wrapText="1"/>
      <protection locked="0"/>
    </xf>
    <xf numFmtId="0" fontId="31" fillId="12" borderId="0" xfId="0" applyFont="1" applyFill="1" applyAlignment="1" applyProtection="1">
      <alignment vertical="center" wrapText="1"/>
      <protection locked="0"/>
    </xf>
    <xf numFmtId="0" fontId="31" fillId="12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169" fontId="31" fillId="0" borderId="14" xfId="37" applyFont="1" applyFill="1" applyBorder="1" applyAlignment="1" applyProtection="1">
      <alignment horizontal="center" vertical="center" wrapText="1"/>
      <protection locked="0"/>
    </xf>
    <xf numFmtId="9" fontId="31" fillId="0" borderId="14" xfId="37" applyNumberFormat="1" applyFont="1" applyFill="1" applyBorder="1" applyAlignment="1" applyProtection="1">
      <alignment horizontal="center" vertical="center" wrapText="1"/>
      <protection locked="0"/>
    </xf>
    <xf numFmtId="41" fontId="31" fillId="0" borderId="14" xfId="14" applyNumberFormat="1" applyFont="1" applyFill="1" applyBorder="1" applyAlignment="1" applyProtection="1">
      <alignment vertical="center" wrapText="1"/>
      <protection locked="0"/>
    </xf>
    <xf numFmtId="41" fontId="34" fillId="0" borderId="14" xfId="14" applyNumberFormat="1" applyFont="1" applyFill="1" applyBorder="1" applyAlignment="1" applyProtection="1">
      <alignment vertical="center" wrapText="1"/>
      <protection locked="0"/>
    </xf>
    <xf numFmtId="41" fontId="31" fillId="0" borderId="14" xfId="14" applyNumberFormat="1" applyFont="1" applyFill="1" applyBorder="1" applyAlignment="1" applyProtection="1">
      <alignment horizontal="center" vertical="center" wrapText="1"/>
      <protection locked="0"/>
    </xf>
    <xf numFmtId="170" fontId="40" fillId="0" borderId="14" xfId="12" applyNumberFormat="1" applyFont="1" applyFill="1" applyBorder="1" applyAlignment="1" applyProtection="1">
      <protection locked="0"/>
    </xf>
    <xf numFmtId="41" fontId="31" fillId="0" borderId="14" xfId="12" applyNumberFormat="1" applyFont="1" applyFill="1" applyBorder="1" applyAlignment="1" applyProtection="1">
      <alignment horizontal="center" vertical="center" wrapText="1"/>
      <protection locked="0"/>
    </xf>
    <xf numFmtId="41" fontId="35" fillId="0" borderId="14" xfId="14" applyNumberFormat="1" applyFont="1" applyFill="1" applyBorder="1" applyAlignment="1" applyProtection="1">
      <alignment vertical="center" wrapText="1"/>
      <protection locked="0"/>
    </xf>
    <xf numFmtId="41" fontId="31" fillId="0" borderId="14" xfId="0" applyNumberFormat="1" applyFont="1" applyFill="1" applyBorder="1" applyAlignment="1" applyProtection="1">
      <alignment vertical="center" wrapText="1"/>
      <protection locked="0"/>
    </xf>
    <xf numFmtId="41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41" fontId="40" fillId="0" borderId="14" xfId="12" applyNumberFormat="1" applyFont="1" applyFill="1" applyBorder="1" applyAlignment="1" applyProtection="1">
      <protection locked="0"/>
    </xf>
    <xf numFmtId="41" fontId="32" fillId="0" borderId="14" xfId="12" applyNumberFormat="1" applyFont="1" applyFill="1" applyBorder="1" applyAlignment="1" applyProtection="1">
      <alignment vertical="center" wrapText="1"/>
      <protection locked="0"/>
    </xf>
    <xf numFmtId="41" fontId="32" fillId="0" borderId="14" xfId="12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8" fillId="0" borderId="0" xfId="0" applyFont="1" applyFill="1" applyAlignment="1" applyProtection="1">
      <alignment horizontal="right"/>
    </xf>
    <xf numFmtId="0" fontId="31" fillId="0" borderId="0" xfId="0" applyFont="1" applyFill="1" applyAlignment="1" applyProtection="1">
      <alignment horizontal="right" vertical="center" wrapText="1"/>
    </xf>
    <xf numFmtId="0" fontId="32" fillId="0" borderId="0" xfId="0" applyFont="1" applyFill="1" applyAlignment="1" applyProtection="1">
      <alignment horizontal="right" vertical="center" wrapText="1"/>
    </xf>
    <xf numFmtId="170" fontId="32" fillId="0" borderId="0" xfId="0" applyNumberFormat="1" applyFont="1" applyFill="1" applyAlignment="1" applyProtection="1">
      <alignment horizontal="right" vertical="center" wrapText="1"/>
    </xf>
    <xf numFmtId="170" fontId="32" fillId="0" borderId="7" xfId="0" applyNumberFormat="1" applyFont="1" applyFill="1" applyBorder="1" applyAlignment="1" applyProtection="1">
      <alignment horizontal="right" vertical="center" wrapText="1"/>
    </xf>
    <xf numFmtId="170" fontId="32" fillId="0" borderId="16" xfId="0" applyNumberFormat="1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right" vertical="center" wrapText="1"/>
    </xf>
    <xf numFmtId="170" fontId="32" fillId="0" borderId="20" xfId="0" applyNumberFormat="1" applyFont="1" applyFill="1" applyBorder="1" applyAlignment="1" applyProtection="1">
      <alignment horizontal="right" vertical="center" wrapText="1"/>
    </xf>
    <xf numFmtId="171" fontId="32" fillId="0" borderId="7" xfId="0" applyNumberFormat="1" applyFont="1" applyFill="1" applyBorder="1" applyAlignment="1" applyProtection="1">
      <alignment horizontal="right" vertical="center" wrapText="1"/>
    </xf>
    <xf numFmtId="171" fontId="32" fillId="0" borderId="0" xfId="0" applyNumberFormat="1" applyFont="1" applyFill="1" applyBorder="1" applyAlignment="1" applyProtection="1">
      <alignment horizontal="right" vertical="center" wrapText="1"/>
    </xf>
    <xf numFmtId="178" fontId="32" fillId="0" borderId="16" xfId="13" applyFont="1" applyFill="1" applyBorder="1" applyAlignment="1" applyProtection="1">
      <alignment horizontal="right" vertical="center" wrapText="1"/>
    </xf>
    <xf numFmtId="181" fontId="32" fillId="0" borderId="0" xfId="0" applyNumberFormat="1" applyFont="1" applyFill="1" applyAlignment="1" applyProtection="1">
      <alignment horizontal="right" vertical="center" wrapText="1"/>
    </xf>
    <xf numFmtId="0" fontId="31" fillId="0" borderId="0" xfId="0" applyFont="1" applyFill="1" applyAlignment="1" applyProtection="1">
      <alignment horizontal="right"/>
    </xf>
    <xf numFmtId="0" fontId="31" fillId="0" borderId="14" xfId="0" applyFont="1" applyFill="1" applyBorder="1" applyAlignment="1" applyProtection="1">
      <alignment vertical="center" wrapText="1"/>
      <protection locked="0"/>
    </xf>
    <xf numFmtId="41" fontId="31" fillId="0" borderId="14" xfId="37" applyNumberFormat="1" applyFont="1" applyFill="1" applyBorder="1" applyAlignment="1" applyProtection="1">
      <alignment horizontal="center" vertical="center" wrapText="1"/>
      <protection locked="0"/>
    </xf>
    <xf numFmtId="41" fontId="31" fillId="0" borderId="14" xfId="12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Alignment="1" applyProtection="1">
      <alignment horizontal="right" vertical="center" wrapText="1"/>
      <protection locked="0"/>
    </xf>
    <xf numFmtId="170" fontId="38" fillId="0" borderId="0" xfId="0" applyNumberFormat="1" applyFont="1" applyFill="1" applyProtection="1">
      <protection locked="0"/>
    </xf>
    <xf numFmtId="170" fontId="18" fillId="15" borderId="15" xfId="12" applyNumberFormat="1" applyFont="1" applyFill="1" applyBorder="1" applyAlignment="1" applyProtection="1"/>
    <xf numFmtId="170" fontId="18" fillId="16" borderId="15" xfId="12" applyNumberFormat="1" applyFont="1" applyFill="1" applyBorder="1" applyAlignment="1" applyProtection="1"/>
    <xf numFmtId="41" fontId="31" fillId="0" borderId="14" xfId="12" applyNumberFormat="1" applyFont="1" applyFill="1" applyBorder="1" applyAlignment="1" applyProtection="1">
      <alignment horizontal="right" vertical="center" wrapText="1"/>
      <protection locked="0"/>
    </xf>
    <xf numFmtId="41" fontId="3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4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 vertical="center" wrapText="1"/>
    </xf>
    <xf numFmtId="0" fontId="31" fillId="12" borderId="21" xfId="0" applyFont="1" applyFill="1" applyBorder="1" applyAlignment="1" applyProtection="1">
      <alignment horizontal="center" vertical="center" wrapText="1"/>
      <protection locked="0"/>
    </xf>
    <xf numFmtId="0" fontId="31" fillId="12" borderId="0" xfId="0" applyFont="1" applyFill="1" applyBorder="1" applyAlignment="1" applyProtection="1">
      <alignment horizontal="center" vertical="center" wrapText="1"/>
      <protection locked="0"/>
    </xf>
    <xf numFmtId="0" fontId="32" fillId="11" borderId="14" xfId="0" applyFont="1" applyFill="1" applyBorder="1" applyAlignment="1">
      <alignment horizontal="center" vertical="center" wrapText="1"/>
    </xf>
    <xf numFmtId="170" fontId="32" fillId="12" borderId="16" xfId="12" applyNumberFormat="1" applyFont="1" applyFill="1" applyBorder="1" applyAlignment="1" applyProtection="1">
      <alignment horizontal="center" vertical="center" wrapText="1"/>
      <protection locked="0"/>
    </xf>
    <xf numFmtId="170" fontId="32" fillId="12" borderId="0" xfId="12" applyNumberFormat="1" applyFont="1" applyFill="1" applyBorder="1" applyAlignment="1" applyProtection="1">
      <alignment horizontal="center" vertical="center" wrapText="1"/>
      <protection locked="0"/>
    </xf>
    <xf numFmtId="170" fontId="32" fillId="12" borderId="9" xfId="12" applyNumberFormat="1" applyFont="1" applyFill="1" applyBorder="1" applyAlignment="1" applyProtection="1">
      <alignment horizontal="center" vertical="center" wrapText="1"/>
    </xf>
    <xf numFmtId="170" fontId="32" fillId="12" borderId="0" xfId="12" applyNumberFormat="1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179" fontId="24" fillId="9" borderId="0" xfId="18" applyNumberFormat="1" applyFont="1" applyFill="1" applyBorder="1" applyAlignment="1" applyProtection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4" fontId="23" fillId="0" borderId="0" xfId="0" applyNumberFormat="1" applyFont="1" applyFill="1" applyBorder="1" applyAlignment="1">
      <alignment horizontal="center"/>
    </xf>
    <xf numFmtId="179" fontId="24" fillId="0" borderId="0" xfId="18" applyNumberFormat="1" applyFont="1" applyFill="1" applyBorder="1" applyAlignment="1" applyProtection="1">
      <alignment horizontal="center"/>
    </xf>
    <xf numFmtId="0" fontId="39" fillId="0" borderId="0" xfId="0" applyFont="1" applyFill="1" applyAlignment="1">
      <alignment horizontal="right"/>
    </xf>
    <xf numFmtId="0" fontId="39" fillId="0" borderId="0" xfId="0" applyFont="1" applyFill="1" applyBorder="1"/>
    <xf numFmtId="179" fontId="39" fillId="0" borderId="0" xfId="0" applyNumberFormat="1" applyFont="1" applyFill="1" applyBorder="1"/>
    <xf numFmtId="178" fontId="39" fillId="0" borderId="0" xfId="13" applyFont="1"/>
    <xf numFmtId="179" fontId="39" fillId="0" borderId="0" xfId="18" applyNumberFormat="1" applyFont="1" applyFill="1" applyBorder="1" applyAlignment="1" applyProtection="1"/>
    <xf numFmtId="180" fontId="39" fillId="0" borderId="0" xfId="18" applyNumberFormat="1" applyFont="1" applyFill="1" applyBorder="1" applyAlignment="1" applyProtection="1"/>
    <xf numFmtId="0" fontId="42" fillId="11" borderId="6" xfId="0" applyFont="1" applyFill="1" applyBorder="1" applyAlignment="1">
      <alignment horizontal="center" vertical="center" wrapText="1"/>
    </xf>
    <xf numFmtId="0" fontId="42" fillId="11" borderId="22" xfId="0" applyFont="1" applyFill="1" applyBorder="1" applyAlignment="1">
      <alignment horizontal="center" vertical="center" wrapText="1"/>
    </xf>
    <xf numFmtId="0" fontId="42" fillId="11" borderId="10" xfId="0" applyFont="1" applyFill="1" applyBorder="1" applyAlignment="1">
      <alignment horizontal="center" vertical="center" wrapText="1"/>
    </xf>
    <xf numFmtId="0" fontId="43" fillId="17" borderId="2" xfId="0" applyFont="1" applyFill="1" applyBorder="1" applyAlignment="1">
      <alignment horizontal="center" vertical="center" wrapText="1"/>
    </xf>
    <xf numFmtId="179" fontId="43" fillId="17" borderId="2" xfId="0" applyNumberFormat="1" applyFont="1" applyFill="1" applyBorder="1" applyAlignment="1">
      <alignment horizontal="center" vertical="center" wrapText="1"/>
    </xf>
    <xf numFmtId="180" fontId="43" fillId="17" borderId="2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/>
    </xf>
    <xf numFmtId="41" fontId="39" fillId="0" borderId="2" xfId="18" applyNumberFormat="1" applyFont="1" applyFill="1" applyBorder="1" applyAlignment="1" applyProtection="1">
      <alignment vertical="center"/>
    </xf>
    <xf numFmtId="41" fontId="39" fillId="0" borderId="2" xfId="13" applyNumberFormat="1" applyFont="1" applyFill="1" applyBorder="1" applyAlignment="1" applyProtection="1">
      <alignment vertical="center"/>
    </xf>
    <xf numFmtId="176" fontId="39" fillId="0" borderId="2" xfId="37" applyNumberFormat="1" applyFont="1" applyFill="1" applyBorder="1" applyAlignment="1" applyProtection="1">
      <alignment horizontal="center" vertical="center"/>
    </xf>
    <xf numFmtId="0" fontId="39" fillId="0" borderId="2" xfId="0" applyFont="1" applyBorder="1"/>
    <xf numFmtId="0" fontId="39" fillId="0" borderId="14" xfId="0" applyFont="1" applyBorder="1"/>
    <xf numFmtId="169" fontId="39" fillId="0" borderId="14" xfId="0" applyNumberFormat="1" applyFont="1" applyBorder="1" applyAlignment="1">
      <alignment horizontal="center"/>
    </xf>
    <xf numFmtId="182" fontId="39" fillId="0" borderId="14" xfId="13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/>
    </xf>
    <xf numFmtId="169" fontId="42" fillId="0" borderId="14" xfId="0" applyNumberFormat="1" applyFont="1" applyBorder="1" applyAlignment="1">
      <alignment horizontal="center"/>
    </xf>
    <xf numFmtId="182" fontId="42" fillId="0" borderId="14" xfId="13" applyNumberFormat="1" applyFont="1" applyBorder="1" applyAlignment="1">
      <alignment horizontal="center" vertical="center" wrapText="1"/>
    </xf>
    <xf numFmtId="0" fontId="39" fillId="0" borderId="2" xfId="0" applyFont="1" applyFill="1" applyBorder="1"/>
    <xf numFmtId="0" fontId="42" fillId="0" borderId="0" xfId="0" applyFont="1" applyFill="1" applyBorder="1"/>
    <xf numFmtId="169" fontId="42" fillId="0" borderId="0" xfId="0" applyNumberFormat="1" applyFont="1" applyFill="1" applyBorder="1" applyAlignment="1">
      <alignment horizontal="center"/>
    </xf>
    <xf numFmtId="182" fontId="42" fillId="0" borderId="0" xfId="13" applyNumberFormat="1" applyFont="1" applyFill="1" applyBorder="1" applyAlignment="1">
      <alignment horizontal="center" vertical="center" wrapText="1"/>
    </xf>
    <xf numFmtId="0" fontId="39" fillId="11" borderId="2" xfId="0" applyFont="1" applyFill="1" applyBorder="1"/>
    <xf numFmtId="0" fontId="39" fillId="11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/>
    </xf>
    <xf numFmtId="176" fontId="39" fillId="0" borderId="4" xfId="37" applyNumberFormat="1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>
      <alignment horizontal="left" vertical="center"/>
    </xf>
    <xf numFmtId="41" fontId="39" fillId="0" borderId="8" xfId="18" applyNumberFormat="1" applyFont="1" applyFill="1" applyBorder="1" applyAlignment="1" applyProtection="1">
      <alignment vertical="center"/>
    </xf>
    <xf numFmtId="0" fontId="42" fillId="0" borderId="11" xfId="0" applyFont="1" applyBorder="1" applyAlignment="1">
      <alignment horizontal="center"/>
    </xf>
    <xf numFmtId="41" fontId="42" fillId="11" borderId="12" xfId="18" applyNumberFormat="1" applyFont="1" applyFill="1" applyBorder="1" applyAlignment="1" applyProtection="1">
      <alignment vertical="center"/>
    </xf>
    <xf numFmtId="41" fontId="42" fillId="11" borderId="24" xfId="13" applyNumberFormat="1" applyFont="1" applyFill="1" applyBorder="1" applyAlignment="1" applyProtection="1">
      <alignment vertical="center"/>
    </xf>
    <xf numFmtId="176" fontId="42" fillId="0" borderId="23" xfId="37" applyNumberFormat="1" applyFont="1" applyFill="1" applyBorder="1" applyAlignment="1" applyProtection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/>
    </xf>
    <xf numFmtId="0" fontId="43" fillId="18" borderId="14" xfId="0" applyFont="1" applyFill="1" applyBorder="1" applyAlignment="1">
      <alignment horizontal="center"/>
    </xf>
    <xf numFmtId="0" fontId="42" fillId="19" borderId="14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right"/>
    </xf>
    <xf numFmtId="0" fontId="18" fillId="0" borderId="14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 wrapText="1"/>
    </xf>
    <xf numFmtId="0" fontId="29" fillId="19" borderId="5" xfId="0" applyFont="1" applyFill="1" applyBorder="1" applyAlignment="1">
      <alignment horizontal="center" vertical="center"/>
    </xf>
    <xf numFmtId="0" fontId="42" fillId="0" borderId="0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Protection="1"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vertical="center"/>
      <protection locked="0"/>
    </xf>
    <xf numFmtId="0" fontId="42" fillId="0" borderId="43" xfId="0" applyFont="1" applyFill="1" applyBorder="1" applyAlignment="1">
      <alignment horizontal="center" vertical="center" wrapText="1"/>
    </xf>
    <xf numFmtId="0" fontId="42" fillId="0" borderId="44" xfId="0" applyFont="1" applyFill="1" applyBorder="1" applyAlignment="1">
      <alignment horizontal="center" vertical="center" wrapText="1"/>
    </xf>
    <xf numFmtId="0" fontId="42" fillId="0" borderId="45" xfId="0" applyFont="1" applyFill="1" applyBorder="1" applyAlignment="1">
      <alignment horizontal="center" vertical="center" wrapText="1"/>
    </xf>
    <xf numFmtId="170" fontId="46" fillId="0" borderId="35" xfId="12" applyNumberFormat="1" applyFont="1" applyFill="1" applyBorder="1" applyAlignment="1" applyProtection="1">
      <alignment horizontal="center" vertical="center" wrapText="1"/>
    </xf>
    <xf numFmtId="170" fontId="46" fillId="14" borderId="36" xfId="12" applyNumberFormat="1" applyFont="1" applyFill="1" applyBorder="1" applyAlignment="1" applyProtection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182" fontId="39" fillId="0" borderId="26" xfId="0" applyNumberFormat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182" fontId="42" fillId="13" borderId="34" xfId="0" applyNumberFormat="1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182" fontId="39" fillId="0" borderId="27" xfId="0" applyNumberFormat="1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182" fontId="42" fillId="13" borderId="33" xfId="0" applyNumberFormat="1" applyFont="1" applyFill="1" applyBorder="1" applyAlignment="1">
      <alignment horizontal="center" vertical="center"/>
    </xf>
    <xf numFmtId="0" fontId="42" fillId="0" borderId="26" xfId="0" applyFont="1" applyBorder="1" applyAlignment="1" applyProtection="1">
      <alignment horizontal="center" vertical="center"/>
      <protection locked="0"/>
    </xf>
    <xf numFmtId="0" fontId="42" fillId="0" borderId="30" xfId="0" applyFont="1" applyBorder="1" applyAlignment="1">
      <alignment horizontal="center" vertical="center"/>
    </xf>
    <xf numFmtId="182" fontId="39" fillId="0" borderId="31" xfId="0" applyNumberFormat="1" applyFont="1" applyBorder="1" applyAlignment="1">
      <alignment horizontal="center" vertical="center"/>
    </xf>
    <xf numFmtId="0" fontId="42" fillId="0" borderId="14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 vertical="center"/>
    </xf>
    <xf numFmtId="170" fontId="40" fillId="0" borderId="14" xfId="12" applyNumberFormat="1" applyFont="1" applyFill="1" applyBorder="1" applyAlignment="1" applyProtection="1">
      <alignment horizontal="center" vertical="center"/>
    </xf>
    <xf numFmtId="0" fontId="40" fillId="0" borderId="14" xfId="0" applyFont="1" applyFill="1" applyBorder="1" applyAlignment="1">
      <alignment horizontal="center" vertical="center" wrapText="1"/>
    </xf>
    <xf numFmtId="0" fontId="40" fillId="0" borderId="14" xfId="12" applyNumberFormat="1" applyFont="1" applyFill="1" applyBorder="1" applyAlignment="1" applyProtection="1">
      <alignment horizontal="center" vertical="center" wrapText="1"/>
    </xf>
    <xf numFmtId="0" fontId="40" fillId="0" borderId="14" xfId="12" applyNumberFormat="1" applyFont="1" applyFill="1" applyBorder="1" applyAlignment="1" applyProtection="1">
      <alignment horizontal="center" vertical="center"/>
    </xf>
    <xf numFmtId="174" fontId="42" fillId="0" borderId="0" xfId="0" applyNumberFormat="1" applyFont="1" applyFill="1" applyBorder="1" applyAlignment="1">
      <alignment horizontal="center" vertical="center"/>
    </xf>
    <xf numFmtId="174" fontId="42" fillId="0" borderId="0" xfId="0" applyNumberFormat="1" applyFont="1" applyFill="1" applyAlignment="1"/>
    <xf numFmtId="174" fontId="42" fillId="0" borderId="0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vertical="center" wrapText="1"/>
    </xf>
    <xf numFmtId="41" fontId="42" fillId="0" borderId="2" xfId="18" applyNumberFormat="1" applyFont="1" applyFill="1" applyBorder="1" applyAlignment="1" applyProtection="1">
      <alignment horizontal="left" vertical="center" wrapText="1"/>
    </xf>
    <xf numFmtId="0" fontId="42" fillId="0" borderId="2" xfId="0" applyFont="1" applyFill="1" applyBorder="1" applyAlignment="1">
      <alignment horizontal="left" vertical="center" wrapText="1"/>
    </xf>
    <xf numFmtId="164" fontId="42" fillId="0" borderId="2" xfId="0" applyNumberFormat="1" applyFont="1" applyFill="1" applyBorder="1" applyAlignment="1">
      <alignment horizontal="center" vertical="center" wrapText="1"/>
    </xf>
    <xf numFmtId="169" fontId="39" fillId="0" borderId="14" xfId="37" applyFont="1" applyFill="1" applyBorder="1" applyAlignment="1" applyProtection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175" fontId="39" fillId="0" borderId="2" xfId="37" applyNumberFormat="1" applyFont="1" applyFill="1" applyBorder="1" applyAlignment="1" applyProtection="1">
      <alignment horizontal="center" vertical="center" wrapText="1"/>
    </xf>
    <xf numFmtId="42" fontId="39" fillId="0" borderId="2" xfId="18" applyNumberFormat="1" applyFont="1" applyFill="1" applyBorder="1" applyAlignment="1" applyProtection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42" fontId="39" fillId="0" borderId="14" xfId="0" applyNumberFormat="1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169" fontId="39" fillId="0" borderId="0" xfId="37" applyFont="1" applyFill="1" applyBorder="1" applyAlignment="1" applyProtection="1">
      <alignment horizontal="left" vertical="center" wrapText="1"/>
    </xf>
    <xf numFmtId="169" fontId="39" fillId="0" borderId="2" xfId="37" applyNumberFormat="1" applyFont="1" applyFill="1" applyBorder="1" applyAlignment="1" applyProtection="1">
      <alignment horizontal="center" vertical="center" wrapText="1"/>
    </xf>
    <xf numFmtId="179" fontId="39" fillId="0" borderId="0" xfId="0" applyNumberFormat="1" applyFont="1" applyFill="1" applyBorder="1" applyAlignment="1">
      <alignment horizontal="left" vertical="center" wrapText="1"/>
    </xf>
    <xf numFmtId="178" fontId="39" fillId="0" borderId="0" xfId="13" applyFont="1" applyFill="1" applyBorder="1" applyAlignment="1">
      <alignment horizontal="left"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169" fontId="42" fillId="0" borderId="2" xfId="0" applyNumberFormat="1" applyFont="1" applyFill="1" applyBorder="1" applyAlignment="1">
      <alignment horizontal="center" vertical="center" wrapText="1"/>
    </xf>
    <xf numFmtId="42" fontId="42" fillId="0" borderId="2" xfId="18" applyNumberFormat="1" applyFont="1" applyFill="1" applyBorder="1" applyAlignment="1" applyProtection="1">
      <alignment horizontal="left" vertical="center" wrapText="1"/>
    </xf>
    <xf numFmtId="169" fontId="39" fillId="0" borderId="0" xfId="0" applyNumberFormat="1" applyFont="1" applyFill="1" applyBorder="1" applyAlignment="1">
      <alignment horizontal="left" vertical="center" wrapText="1"/>
    </xf>
    <xf numFmtId="169" fontId="39" fillId="0" borderId="2" xfId="37" applyFont="1" applyFill="1" applyBorder="1" applyAlignment="1" applyProtection="1">
      <alignment horizontal="center" vertical="center" wrapText="1"/>
    </xf>
    <xf numFmtId="41" fontId="42" fillId="0" borderId="6" xfId="18" applyNumberFormat="1" applyFont="1" applyFill="1" applyBorder="1" applyAlignment="1" applyProtection="1">
      <alignment horizontal="left" vertical="center" wrapText="1"/>
    </xf>
    <xf numFmtId="41" fontId="42" fillId="0" borderId="10" xfId="18" applyNumberFormat="1" applyFont="1" applyFill="1" applyBorder="1" applyAlignment="1" applyProtection="1">
      <alignment horizontal="left" vertical="center" wrapText="1"/>
    </xf>
    <xf numFmtId="175" fontId="39" fillId="0" borderId="2" xfId="37" applyNumberFormat="1" applyFont="1" applyFill="1" applyBorder="1" applyAlignment="1" applyProtection="1">
      <alignment horizontal="left" vertical="center" wrapText="1"/>
    </xf>
    <xf numFmtId="178" fontId="39" fillId="0" borderId="0" xfId="13" applyNumberFormat="1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left" vertical="center" wrapText="1"/>
    </xf>
    <xf numFmtId="169" fontId="42" fillId="0" borderId="2" xfId="0" applyNumberFormat="1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/>
    </xf>
  </cellXfs>
  <cellStyles count="50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Millares" xfId="12" builtinId="3"/>
    <cellStyle name="Millares [0]" xfId="13" builtinId="6"/>
    <cellStyle name="Millares 2" xfId="14"/>
    <cellStyle name="Millares 2 2" xfId="15"/>
    <cellStyle name="Millares 3" xfId="16"/>
    <cellStyle name="Millares 4" xfId="17"/>
    <cellStyle name="Moneda" xfId="18" builtinId="4"/>
    <cellStyle name="Moneda [0]" xfId="19" builtinId="7"/>
    <cellStyle name="Moneda [0] 2" xfId="20"/>
    <cellStyle name="Moneda 2" xfId="21"/>
    <cellStyle name="Moneda 3" xfId="22"/>
    <cellStyle name="Moneda 3 2" xfId="23"/>
    <cellStyle name="Moneda 3 2 2" xfId="24"/>
    <cellStyle name="Moneda 3 3" xfId="25"/>
    <cellStyle name="Moneda 4" xfId="26"/>
    <cellStyle name="Moneda 4 2" xfId="27"/>
    <cellStyle name="Moneda 4 2 2" xfId="28"/>
    <cellStyle name="Moneda 4 3" xfId="29"/>
    <cellStyle name="Moneda 5" xfId="30"/>
    <cellStyle name="Moneda 5 2" xfId="31"/>
    <cellStyle name="Moneda 6" xfId="32"/>
    <cellStyle name="Neutral 1" xfId="33"/>
    <cellStyle name="Normal" xfId="0" builtinId="0"/>
    <cellStyle name="Normal 2" xfId="34"/>
    <cellStyle name="Normal 2 2" xfId="35"/>
    <cellStyle name="Normal 3" xfId="46"/>
    <cellStyle name="Normal 4" xfId="47"/>
    <cellStyle name="Normal 5" xfId="48"/>
    <cellStyle name="Normal 6" xfId="49"/>
    <cellStyle name="Note 1" xfId="36"/>
    <cellStyle name="Porcentaje" xfId="37" builtinId="5"/>
    <cellStyle name="Porcentaje 2" xfId="38"/>
    <cellStyle name="Porcentaje 3" xfId="39"/>
    <cellStyle name="Porcentaje 3 2" xfId="40"/>
    <cellStyle name="Porcentaje 4" xfId="41"/>
    <cellStyle name="Porcentaje 5" xfId="42"/>
    <cellStyle name="Status 1" xfId="43"/>
    <cellStyle name="Text 1" xfId="44"/>
    <cellStyle name="Warning 1" xfId="45"/>
  </cellStyles>
  <dxfs count="35"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CC99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  <mruColors>
      <color rgb="FF1CAFF8"/>
      <color rgb="FFB087F9"/>
      <color rgb="FFFFE699"/>
      <color rgb="FF8690D8"/>
      <color rgb="FF2BB4F9"/>
      <color rgb="FF966BCF"/>
      <color rgb="FF9058F6"/>
      <color rgb="FFBE7DFF"/>
      <color rgb="FFB469FF"/>
      <color rgb="FF2CB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66675</xdr:rowOff>
    </xdr:from>
    <xdr:to>
      <xdr:col>0</xdr:col>
      <xdr:colOff>1617675</xdr:colOff>
      <xdr:row>3</xdr:row>
      <xdr:rowOff>92325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66675"/>
          <a:ext cx="1169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582085</xdr:colOff>
      <xdr:row>0</xdr:row>
      <xdr:rowOff>63500</xdr:rowOff>
    </xdr:from>
    <xdr:to>
      <xdr:col>0</xdr:col>
      <xdr:colOff>1752084</xdr:colOff>
      <xdr:row>3</xdr:row>
      <xdr:rowOff>95500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085" y="63500"/>
          <a:ext cx="1169999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149678</xdr:rowOff>
    </xdr:from>
    <xdr:to>
      <xdr:col>0</xdr:col>
      <xdr:colOff>2304519</xdr:colOff>
      <xdr:row>3</xdr:row>
      <xdr:rowOff>177066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49678"/>
          <a:ext cx="1651376" cy="762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142781</xdr:colOff>
      <xdr:row>4</xdr:row>
      <xdr:rowOff>238125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78031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580931</xdr:colOff>
      <xdr:row>4</xdr:row>
      <xdr:rowOff>276225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78031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0</xdr:col>
      <xdr:colOff>1533525</xdr:colOff>
      <xdr:row>5</xdr:row>
      <xdr:rowOff>104775</xdr:rowOff>
    </xdr:to>
    <xdr:pic>
      <xdr:nvPicPr>
        <xdr:cNvPr id="17966" name="1 Imagen">
          <a:extLst>
            <a:ext uri="{FF2B5EF4-FFF2-40B4-BE49-F238E27FC236}">
              <a16:creationId xmlns:a16="http://schemas.microsoft.com/office/drawing/2014/main" id="{5CFE03CA-457E-4E6C-ABCF-84CA084E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14382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46"/>
  <sheetViews>
    <sheetView showGridLines="0" tabSelected="1" zoomScaleNormal="100" workbookViewId="0">
      <selection activeCell="H1" sqref="H1:H2"/>
    </sheetView>
  </sheetViews>
  <sheetFormatPr baseColWidth="10" defaultColWidth="11.42578125" defaultRowHeight="15" customHeight="1" x14ac:dyDescent="0.25"/>
  <cols>
    <col min="1" max="1" width="33.7109375" style="1" customWidth="1"/>
    <col min="2" max="6" width="14.7109375" style="71" customWidth="1"/>
    <col min="7" max="8" width="14.7109375" style="1" customWidth="1"/>
    <col min="9" max="16384" width="11.42578125" style="1"/>
  </cols>
  <sheetData>
    <row r="1" spans="1:9" ht="13.5" customHeight="1" x14ac:dyDescent="0.25">
      <c r="A1" s="221"/>
      <c r="B1" s="223" t="s">
        <v>125</v>
      </c>
      <c r="C1" s="222"/>
      <c r="D1" s="222"/>
      <c r="E1" s="222"/>
      <c r="F1" s="222"/>
      <c r="G1" s="222"/>
      <c r="H1" s="223" t="s">
        <v>130</v>
      </c>
    </row>
    <row r="2" spans="1:9" ht="13.5" customHeight="1" x14ac:dyDescent="0.25">
      <c r="A2" s="221"/>
      <c r="B2" s="222"/>
      <c r="C2" s="222"/>
      <c r="D2" s="222"/>
      <c r="E2" s="222"/>
      <c r="F2" s="222"/>
      <c r="G2" s="222"/>
      <c r="H2" s="222"/>
    </row>
    <row r="3" spans="1:9" ht="13.5" customHeight="1" x14ac:dyDescent="0.25">
      <c r="A3" s="221"/>
      <c r="B3" s="223" t="s">
        <v>126</v>
      </c>
      <c r="C3" s="222"/>
      <c r="D3" s="222"/>
      <c r="E3" s="223" t="s">
        <v>127</v>
      </c>
      <c r="F3" s="222"/>
      <c r="G3" s="222"/>
      <c r="H3" s="222" t="s">
        <v>131</v>
      </c>
    </row>
    <row r="4" spans="1:9" ht="13.5" customHeight="1" x14ac:dyDescent="0.25">
      <c r="A4" s="221"/>
      <c r="B4" s="222"/>
      <c r="C4" s="222"/>
      <c r="D4" s="222"/>
      <c r="E4" s="222"/>
      <c r="F4" s="222"/>
      <c r="G4" s="222"/>
      <c r="H4" s="222"/>
    </row>
    <row r="5" spans="1:9" ht="5.0999999999999996" customHeight="1" x14ac:dyDescent="0.25"/>
    <row r="6" spans="1:9" ht="15" customHeight="1" x14ac:dyDescent="0.25">
      <c r="A6" s="159" t="s">
        <v>86</v>
      </c>
      <c r="B6" s="159"/>
      <c r="C6" s="159"/>
      <c r="D6" s="159"/>
      <c r="E6" s="159"/>
      <c r="F6" s="159"/>
      <c r="G6" s="159"/>
      <c r="H6" s="159"/>
    </row>
    <row r="7" spans="1:9" ht="15.75" x14ac:dyDescent="0.25">
      <c r="A7" s="87"/>
      <c r="B7" s="224" t="s">
        <v>113</v>
      </c>
      <c r="C7" s="224" t="s">
        <v>114</v>
      </c>
      <c r="D7" s="224" t="s">
        <v>115</v>
      </c>
      <c r="E7" s="224" t="s">
        <v>116</v>
      </c>
      <c r="F7" s="224" t="s">
        <v>117</v>
      </c>
      <c r="G7" s="224" t="s">
        <v>118</v>
      </c>
      <c r="H7" s="224" t="s">
        <v>119</v>
      </c>
    </row>
    <row r="8" spans="1:9" s="3" customFormat="1" ht="15" customHeight="1" x14ac:dyDescent="0.25">
      <c r="A8" s="2" t="s">
        <v>87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68"/>
    </row>
    <row r="9" spans="1:9" ht="15" customHeight="1" x14ac:dyDescent="0.25">
      <c r="A9" s="2" t="s">
        <v>87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68"/>
    </row>
    <row r="10" spans="1:9" ht="15" customHeight="1" x14ac:dyDescent="0.25">
      <c r="A10" s="4" t="s">
        <v>1</v>
      </c>
      <c r="B10" s="73">
        <f t="shared" ref="B10:H10" si="0">B8-B9</f>
        <v>0</v>
      </c>
      <c r="C10" s="73">
        <f t="shared" si="0"/>
        <v>0</v>
      </c>
      <c r="D10" s="73">
        <f t="shared" si="0"/>
        <v>0</v>
      </c>
      <c r="E10" s="73">
        <f t="shared" si="0"/>
        <v>0</v>
      </c>
      <c r="F10" s="73">
        <f t="shared" si="0"/>
        <v>0</v>
      </c>
      <c r="G10" s="73">
        <f t="shared" si="0"/>
        <v>0</v>
      </c>
      <c r="H10" s="73">
        <f t="shared" si="0"/>
        <v>0</v>
      </c>
      <c r="I10" s="68"/>
    </row>
    <row r="11" spans="1:9" ht="15" customHeight="1" x14ac:dyDescent="0.25">
      <c r="A11" s="2"/>
      <c r="B11" s="72"/>
      <c r="C11" s="72"/>
      <c r="D11" s="72"/>
      <c r="E11" s="72"/>
      <c r="F11" s="72"/>
      <c r="G11" s="72"/>
      <c r="H11" s="72"/>
      <c r="I11" s="68"/>
    </row>
    <row r="12" spans="1:9" ht="15" customHeight="1" x14ac:dyDescent="0.25">
      <c r="A12" s="2" t="s">
        <v>88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68"/>
    </row>
    <row r="13" spans="1:9" ht="15" customHeight="1" x14ac:dyDescent="0.25">
      <c r="A13" s="2" t="s">
        <v>88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68"/>
    </row>
    <row r="14" spans="1:9" ht="15" customHeight="1" x14ac:dyDescent="0.25">
      <c r="A14" s="4" t="s">
        <v>1</v>
      </c>
      <c r="B14" s="73">
        <f t="shared" ref="B14:F14" si="1">B12-B13</f>
        <v>0</v>
      </c>
      <c r="C14" s="73">
        <f t="shared" si="1"/>
        <v>0</v>
      </c>
      <c r="D14" s="73">
        <f t="shared" si="1"/>
        <v>0</v>
      </c>
      <c r="E14" s="73">
        <f t="shared" si="1"/>
        <v>0</v>
      </c>
      <c r="F14" s="73">
        <f t="shared" si="1"/>
        <v>0</v>
      </c>
      <c r="G14" s="73">
        <f>G12-G13</f>
        <v>0</v>
      </c>
      <c r="H14" s="73">
        <f>H12-H13</f>
        <v>0</v>
      </c>
      <c r="I14" s="68"/>
    </row>
    <row r="15" spans="1:9" ht="15" customHeight="1" x14ac:dyDescent="0.25">
      <c r="A15" s="2"/>
      <c r="B15" s="72"/>
      <c r="C15" s="72"/>
      <c r="D15" s="72"/>
      <c r="E15" s="72"/>
      <c r="F15" s="72"/>
      <c r="G15" s="72"/>
      <c r="H15" s="72"/>
      <c r="I15" s="68"/>
    </row>
    <row r="16" spans="1:9" ht="15" customHeight="1" x14ac:dyDescent="0.25">
      <c r="A16" s="2" t="s">
        <v>89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68"/>
    </row>
    <row r="17" spans="1:15" ht="15" customHeight="1" x14ac:dyDescent="0.25">
      <c r="A17" s="2" t="s">
        <v>89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68"/>
    </row>
    <row r="18" spans="1:15" ht="15" customHeight="1" x14ac:dyDescent="0.25">
      <c r="A18" s="4" t="s">
        <v>1</v>
      </c>
      <c r="B18" s="73">
        <f t="shared" ref="B18:F18" si="2">B16-B17</f>
        <v>0</v>
      </c>
      <c r="C18" s="73">
        <f t="shared" si="2"/>
        <v>0</v>
      </c>
      <c r="D18" s="73">
        <f t="shared" si="2"/>
        <v>0</v>
      </c>
      <c r="E18" s="73">
        <f t="shared" si="2"/>
        <v>0</v>
      </c>
      <c r="F18" s="73">
        <f t="shared" si="2"/>
        <v>0</v>
      </c>
      <c r="G18" s="73">
        <f>G16-G17</f>
        <v>0</v>
      </c>
      <c r="H18" s="73">
        <f>H16-H17</f>
        <v>0</v>
      </c>
      <c r="I18" s="68"/>
    </row>
    <row r="19" spans="1:15" ht="14.25" customHeight="1" x14ac:dyDescent="0.25">
      <c r="A19" s="2"/>
      <c r="B19" s="72"/>
      <c r="C19" s="72"/>
      <c r="D19" s="72"/>
      <c r="E19" s="72"/>
      <c r="F19" s="72"/>
      <c r="G19" s="72"/>
      <c r="H19" s="72"/>
      <c r="I19" s="68"/>
    </row>
    <row r="20" spans="1:15" ht="15" customHeight="1" x14ac:dyDescent="0.25">
      <c r="A20" s="2" t="s">
        <v>31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68"/>
    </row>
    <row r="21" spans="1:15" ht="15" customHeight="1" x14ac:dyDescent="0.25">
      <c r="A21" s="2" t="s">
        <v>31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</row>
    <row r="22" spans="1:15" ht="15" customHeight="1" x14ac:dyDescent="0.25">
      <c r="A22" s="4" t="s">
        <v>1</v>
      </c>
      <c r="B22" s="73">
        <f t="shared" ref="B22:F22" si="3">B20-B21</f>
        <v>0</v>
      </c>
      <c r="C22" s="73">
        <f t="shared" si="3"/>
        <v>0</v>
      </c>
      <c r="D22" s="73">
        <f t="shared" si="3"/>
        <v>0</v>
      </c>
      <c r="E22" s="73">
        <f t="shared" si="3"/>
        <v>0</v>
      </c>
      <c r="F22" s="73">
        <f t="shared" si="3"/>
        <v>0</v>
      </c>
      <c r="G22" s="73">
        <f>G20-G21</f>
        <v>0</v>
      </c>
      <c r="H22" s="73">
        <f>H20-H21</f>
        <v>0</v>
      </c>
    </row>
    <row r="23" spans="1:15" ht="15" customHeight="1" x14ac:dyDescent="0.25">
      <c r="A23" s="2"/>
      <c r="B23" s="72"/>
      <c r="C23" s="72"/>
      <c r="D23" s="72"/>
      <c r="E23" s="72"/>
      <c r="F23" s="72"/>
      <c r="G23" s="72"/>
      <c r="H23" s="72"/>
    </row>
    <row r="24" spans="1:15" ht="15" customHeight="1" x14ac:dyDescent="0.25">
      <c r="A24" s="2" t="s">
        <v>76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</row>
    <row r="25" spans="1:15" ht="15" customHeight="1" x14ac:dyDescent="0.4">
      <c r="A25" s="2" t="s">
        <v>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J25" s="62"/>
      <c r="K25" s="62"/>
      <c r="L25" s="62"/>
      <c r="M25" s="62"/>
      <c r="N25" s="62"/>
      <c r="O25" s="62"/>
    </row>
    <row r="26" spans="1:15" ht="15" customHeight="1" x14ac:dyDescent="0.4">
      <c r="A26" s="4" t="s">
        <v>1</v>
      </c>
      <c r="B26" s="73">
        <f t="shared" ref="B26:F26" si="4">B24-B25</f>
        <v>0</v>
      </c>
      <c r="C26" s="73">
        <f t="shared" si="4"/>
        <v>0</v>
      </c>
      <c r="D26" s="73">
        <f t="shared" si="4"/>
        <v>0</v>
      </c>
      <c r="E26" s="73">
        <f t="shared" si="4"/>
        <v>0</v>
      </c>
      <c r="F26" s="73">
        <f t="shared" si="4"/>
        <v>0</v>
      </c>
      <c r="G26" s="73">
        <f>G24-G25</f>
        <v>0</v>
      </c>
      <c r="H26" s="73">
        <f>H24-H25</f>
        <v>0</v>
      </c>
      <c r="J26" s="62"/>
      <c r="K26" s="62"/>
      <c r="L26" s="62"/>
      <c r="M26" s="62"/>
      <c r="N26" s="62"/>
      <c r="O26" s="62"/>
    </row>
    <row r="27" spans="1:15" ht="15" customHeight="1" x14ac:dyDescent="0.4">
      <c r="A27" s="2"/>
      <c r="B27" s="72"/>
      <c r="C27" s="72"/>
      <c r="D27" s="72"/>
      <c r="E27" s="72"/>
      <c r="F27" s="72"/>
      <c r="G27" s="72"/>
      <c r="H27" s="72"/>
      <c r="J27" s="62"/>
      <c r="K27" s="62"/>
      <c r="L27" s="62"/>
      <c r="M27" s="62"/>
      <c r="N27" s="62"/>
      <c r="O27" s="62"/>
    </row>
    <row r="28" spans="1:15" ht="15" customHeight="1" x14ac:dyDescent="0.4">
      <c r="A28" s="2" t="s">
        <v>82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J28" s="62"/>
      <c r="K28" s="62"/>
      <c r="L28" s="62"/>
      <c r="M28" s="62"/>
      <c r="N28" s="62"/>
      <c r="O28" s="62"/>
    </row>
    <row r="29" spans="1:15" ht="15" customHeight="1" x14ac:dyDescent="0.4">
      <c r="A29" s="2" t="s">
        <v>81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J29" s="62"/>
      <c r="K29" s="62"/>
      <c r="L29" s="62"/>
      <c r="M29" s="62"/>
      <c r="N29" s="62"/>
      <c r="O29" s="62"/>
    </row>
    <row r="30" spans="1:15" ht="15" customHeight="1" x14ac:dyDescent="0.4">
      <c r="A30" s="4" t="s">
        <v>2</v>
      </c>
      <c r="B30" s="73">
        <f t="shared" ref="B30:F30" si="5">B28-B29</f>
        <v>0</v>
      </c>
      <c r="C30" s="73">
        <f t="shared" si="5"/>
        <v>0</v>
      </c>
      <c r="D30" s="73">
        <f t="shared" si="5"/>
        <v>0</v>
      </c>
      <c r="E30" s="73">
        <f t="shared" si="5"/>
        <v>0</v>
      </c>
      <c r="F30" s="73">
        <f t="shared" si="5"/>
        <v>0</v>
      </c>
      <c r="G30" s="73">
        <f>G28-G29</f>
        <v>0</v>
      </c>
      <c r="H30" s="73">
        <f>H28-H29</f>
        <v>0</v>
      </c>
      <c r="J30" s="62"/>
      <c r="K30" s="62"/>
      <c r="L30" s="62"/>
      <c r="M30" s="62"/>
      <c r="N30" s="62"/>
      <c r="O30" s="62"/>
    </row>
    <row r="31" spans="1:15" ht="15" customHeight="1" x14ac:dyDescent="0.4">
      <c r="A31" s="2"/>
      <c r="B31" s="74"/>
      <c r="C31" s="74"/>
      <c r="D31" s="72"/>
      <c r="E31" s="72"/>
      <c r="F31" s="72"/>
      <c r="G31" s="72"/>
      <c r="H31" s="72"/>
      <c r="J31" s="62"/>
      <c r="K31" s="62"/>
      <c r="L31" s="62"/>
      <c r="M31" s="62"/>
      <c r="N31" s="62"/>
      <c r="O31" s="62"/>
    </row>
    <row r="32" spans="1:15" ht="15" customHeight="1" x14ac:dyDescent="0.4">
      <c r="A32" s="2" t="s">
        <v>90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J32" s="62"/>
      <c r="K32" s="62"/>
      <c r="L32" s="62"/>
      <c r="M32" s="62"/>
      <c r="N32" s="62"/>
      <c r="O32" s="62"/>
    </row>
    <row r="33" spans="1:15" ht="15" customHeight="1" x14ac:dyDescent="0.4">
      <c r="A33" s="2" t="s">
        <v>90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J33" s="62"/>
      <c r="K33" s="62"/>
      <c r="L33" s="62"/>
      <c r="M33" s="62"/>
      <c r="N33" s="62"/>
      <c r="O33" s="62"/>
    </row>
    <row r="34" spans="1:15" ht="15" customHeight="1" x14ac:dyDescent="0.4">
      <c r="A34" s="4" t="s">
        <v>1</v>
      </c>
      <c r="B34" s="73">
        <f t="shared" ref="B34:F34" si="6">B32-B33</f>
        <v>0</v>
      </c>
      <c r="C34" s="73">
        <f t="shared" si="6"/>
        <v>0</v>
      </c>
      <c r="D34" s="73">
        <f t="shared" si="6"/>
        <v>0</v>
      </c>
      <c r="E34" s="73">
        <f t="shared" si="6"/>
        <v>0</v>
      </c>
      <c r="F34" s="73">
        <f t="shared" si="6"/>
        <v>0</v>
      </c>
      <c r="G34" s="73">
        <f>G32-G33</f>
        <v>0</v>
      </c>
      <c r="H34" s="73">
        <f>H32-H33</f>
        <v>0</v>
      </c>
      <c r="J34" s="62"/>
      <c r="K34" s="62"/>
      <c r="L34" s="62"/>
      <c r="M34" s="62"/>
      <c r="N34" s="62"/>
      <c r="O34" s="62"/>
    </row>
    <row r="35" spans="1:15" ht="15" customHeight="1" x14ac:dyDescent="0.4">
      <c r="A35" s="2"/>
      <c r="B35" s="74"/>
      <c r="C35" s="74"/>
      <c r="D35" s="72"/>
      <c r="E35" s="72"/>
      <c r="F35" s="72"/>
      <c r="G35" s="72"/>
      <c r="H35" s="72"/>
      <c r="J35" s="62"/>
      <c r="K35" s="62"/>
      <c r="L35" s="62"/>
      <c r="M35" s="62"/>
      <c r="N35" s="62"/>
      <c r="O35" s="62"/>
    </row>
    <row r="36" spans="1:15" ht="15" customHeight="1" x14ac:dyDescent="0.4">
      <c r="A36" s="2" t="s">
        <v>13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J36" s="62"/>
      <c r="K36" s="62"/>
      <c r="L36" s="62"/>
      <c r="M36" s="62"/>
      <c r="N36" s="62"/>
      <c r="O36" s="62"/>
    </row>
    <row r="37" spans="1:15" ht="15" customHeight="1" x14ac:dyDescent="0.25">
      <c r="A37" s="2" t="s">
        <v>13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15" ht="15" customHeight="1" x14ac:dyDescent="0.25">
      <c r="A38" s="4" t="s">
        <v>1</v>
      </c>
      <c r="B38" s="73">
        <f t="shared" ref="B38:F38" si="7">B36-B37</f>
        <v>0</v>
      </c>
      <c r="C38" s="73">
        <f t="shared" si="7"/>
        <v>0</v>
      </c>
      <c r="D38" s="73">
        <f t="shared" si="7"/>
        <v>0</v>
      </c>
      <c r="E38" s="73">
        <f t="shared" si="7"/>
        <v>0</v>
      </c>
      <c r="F38" s="73">
        <f t="shared" si="7"/>
        <v>0</v>
      </c>
      <c r="G38" s="73">
        <f>G36-G37</f>
        <v>0</v>
      </c>
      <c r="H38" s="73">
        <f>H36-H37</f>
        <v>0</v>
      </c>
    </row>
    <row r="39" spans="1:15" ht="15" customHeight="1" x14ac:dyDescent="0.25">
      <c r="A39" s="2"/>
      <c r="B39" s="74"/>
      <c r="C39" s="74"/>
      <c r="D39" s="72"/>
      <c r="E39" s="72"/>
      <c r="F39" s="72"/>
      <c r="G39" s="72"/>
      <c r="H39" s="72"/>
    </row>
    <row r="40" spans="1:15" ht="15" customHeight="1" x14ac:dyDescent="0.25">
      <c r="A40" s="2" t="s">
        <v>14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</row>
    <row r="41" spans="1:15" ht="15" customHeight="1" x14ac:dyDescent="0.25">
      <c r="A41" s="2" t="s">
        <v>14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</row>
    <row r="42" spans="1:15" ht="15" customHeight="1" x14ac:dyDescent="0.25">
      <c r="A42" s="4" t="s">
        <v>3</v>
      </c>
      <c r="B42" s="73">
        <f t="shared" ref="B42:F42" si="8">B40-B41</f>
        <v>0</v>
      </c>
      <c r="C42" s="73">
        <f t="shared" si="8"/>
        <v>0</v>
      </c>
      <c r="D42" s="73">
        <f t="shared" si="8"/>
        <v>0</v>
      </c>
      <c r="E42" s="73">
        <f t="shared" si="8"/>
        <v>0</v>
      </c>
      <c r="F42" s="73">
        <f t="shared" si="8"/>
        <v>0</v>
      </c>
      <c r="G42" s="73">
        <f>G40-G41</f>
        <v>0</v>
      </c>
      <c r="H42" s="73">
        <f>H40-H41</f>
        <v>0</v>
      </c>
    </row>
    <row r="43" spans="1:15" ht="15" customHeight="1" x14ac:dyDescent="0.25">
      <c r="A43" s="2"/>
      <c r="B43" s="72"/>
      <c r="C43" s="72"/>
      <c r="D43" s="72"/>
      <c r="E43" s="72"/>
      <c r="F43" s="72"/>
      <c r="G43" s="72"/>
      <c r="H43" s="72"/>
    </row>
    <row r="44" spans="1:15" s="3" customFormat="1" ht="15" customHeight="1" x14ac:dyDescent="0.25">
      <c r="A44" s="2" t="s">
        <v>56</v>
      </c>
      <c r="B44" s="53">
        <f t="shared" ref="B44:F45" si="9">B8+B12+B16+B20+B24+B28+B32+B36+B40</f>
        <v>0</v>
      </c>
      <c r="C44" s="53">
        <f t="shared" si="9"/>
        <v>0</v>
      </c>
      <c r="D44" s="53">
        <f>D8+D12+D16+D20+D24+D28+D32+D36+D40</f>
        <v>0</v>
      </c>
      <c r="E44" s="53">
        <f t="shared" si="9"/>
        <v>0</v>
      </c>
      <c r="F44" s="53">
        <f t="shared" si="9"/>
        <v>0</v>
      </c>
      <c r="G44" s="53">
        <f t="shared" ref="G44:H45" si="10">G8+G12+G16+G20+G24+G28+G32+G36+G40</f>
        <v>0</v>
      </c>
      <c r="H44" s="53">
        <f t="shared" si="10"/>
        <v>0</v>
      </c>
    </row>
    <row r="45" spans="1:15" ht="15" customHeight="1" x14ac:dyDescent="0.25">
      <c r="A45" s="2" t="s">
        <v>56</v>
      </c>
      <c r="B45" s="53">
        <f>B9+B13+B17+B21+B25+B29+B33+B37+B41</f>
        <v>0</v>
      </c>
      <c r="C45" s="53">
        <f t="shared" si="9"/>
        <v>0</v>
      </c>
      <c r="D45" s="53">
        <f>D9+D13+D17+D21+D25+D29+D33+D37+D41</f>
        <v>0</v>
      </c>
      <c r="E45" s="53">
        <f t="shared" si="9"/>
        <v>0</v>
      </c>
      <c r="F45" s="53">
        <f t="shared" si="9"/>
        <v>0</v>
      </c>
      <c r="G45" s="53">
        <f t="shared" si="10"/>
        <v>0</v>
      </c>
      <c r="H45" s="53">
        <f t="shared" si="10"/>
        <v>0</v>
      </c>
    </row>
    <row r="46" spans="1:15" ht="15" customHeight="1" x14ac:dyDescent="0.25">
      <c r="A46" s="4" t="s">
        <v>4</v>
      </c>
      <c r="B46" s="73">
        <f t="shared" ref="B46:F46" si="11">B44-B45</f>
        <v>0</v>
      </c>
      <c r="C46" s="73">
        <f t="shared" si="11"/>
        <v>0</v>
      </c>
      <c r="D46" s="73">
        <f t="shared" si="11"/>
        <v>0</v>
      </c>
      <c r="E46" s="73">
        <f t="shared" si="11"/>
        <v>0</v>
      </c>
      <c r="F46" s="73">
        <f t="shared" si="11"/>
        <v>0</v>
      </c>
      <c r="G46" s="73">
        <f>G44-G45</f>
        <v>0</v>
      </c>
      <c r="H46" s="73">
        <f>H44-H45</f>
        <v>0</v>
      </c>
    </row>
  </sheetData>
  <sheetProtection sort="0" autoFilter="0" pivotTables="0"/>
  <mergeCells count="7">
    <mergeCell ref="A6:H6"/>
    <mergeCell ref="A1:A4"/>
    <mergeCell ref="B1:G2"/>
    <mergeCell ref="H1:H2"/>
    <mergeCell ref="B3:D4"/>
    <mergeCell ref="E3:G4"/>
    <mergeCell ref="H3:H4"/>
  </mergeCells>
  <conditionalFormatting sqref="B10:H10 B14:H14 B18:H18 B22:H22 B26:H26 B30:H30 B34:H34 B38:H38 B42:H42 B46:H46">
    <cfRule type="cellIs" dxfId="34" priority="29" operator="greaterThan">
      <formula>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73"/>
  <sheetViews>
    <sheetView showGridLines="0" zoomScaleNormal="100" workbookViewId="0">
      <selection activeCell="K4" sqref="K4"/>
    </sheetView>
  </sheetViews>
  <sheetFormatPr baseColWidth="10" defaultColWidth="22.42578125" defaultRowHeight="36" customHeight="1" x14ac:dyDescent="0.2"/>
  <cols>
    <col min="1" max="1" width="37.140625" style="227" customWidth="1"/>
    <col min="2" max="20" width="16.5703125" style="121" customWidth="1"/>
    <col min="21" max="16384" width="22.42578125" style="121"/>
  </cols>
  <sheetData>
    <row r="1" spans="1:20" ht="13.5" customHeight="1" x14ac:dyDescent="0.2">
      <c r="A1" s="252"/>
      <c r="B1" s="254" t="s">
        <v>132</v>
      </c>
      <c r="C1" s="253"/>
      <c r="D1" s="253"/>
      <c r="E1" s="253"/>
      <c r="F1" s="253"/>
      <c r="G1" s="253"/>
      <c r="H1" s="253"/>
      <c r="I1" s="253"/>
      <c r="J1" s="254" t="s">
        <v>135</v>
      </c>
    </row>
    <row r="2" spans="1:20" ht="13.5" customHeight="1" x14ac:dyDescent="0.2">
      <c r="A2" s="252"/>
      <c r="B2" s="253"/>
      <c r="C2" s="253"/>
      <c r="D2" s="253"/>
      <c r="E2" s="253"/>
      <c r="F2" s="253"/>
      <c r="G2" s="253"/>
      <c r="H2" s="253"/>
      <c r="I2" s="253"/>
      <c r="J2" s="253"/>
    </row>
    <row r="3" spans="1:20" ht="13.5" customHeight="1" x14ac:dyDescent="0.2">
      <c r="A3" s="252"/>
      <c r="B3" s="254" t="s">
        <v>133</v>
      </c>
      <c r="C3" s="253"/>
      <c r="D3" s="253"/>
      <c r="E3" s="253"/>
      <c r="F3" s="254" t="s">
        <v>134</v>
      </c>
      <c r="G3" s="253"/>
      <c r="H3" s="253"/>
      <c r="I3" s="253"/>
      <c r="J3" s="253" t="s">
        <v>131</v>
      </c>
    </row>
    <row r="4" spans="1:20" ht="13.5" customHeight="1" x14ac:dyDescent="0.2">
      <c r="A4" s="252"/>
      <c r="B4" s="253"/>
      <c r="C4" s="253"/>
      <c r="D4" s="253"/>
      <c r="E4" s="253"/>
      <c r="F4" s="253"/>
      <c r="G4" s="253"/>
      <c r="H4" s="253"/>
      <c r="I4" s="253"/>
      <c r="J4" s="253"/>
    </row>
    <row r="5" spans="1:20" s="226" customFormat="1" ht="19.5" customHeight="1" x14ac:dyDescent="0.2">
      <c r="A5" s="225"/>
      <c r="B5" s="228"/>
      <c r="C5" s="228"/>
    </row>
    <row r="6" spans="1:20" s="77" customFormat="1" ht="18" customHeight="1" thickBot="1" x14ac:dyDescent="0.25">
      <c r="A6" s="229" t="s">
        <v>26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1"/>
    </row>
    <row r="7" spans="1:20" s="77" customFormat="1" ht="18" customHeight="1" thickBot="1" x14ac:dyDescent="0.25">
      <c r="A7" s="232" t="s">
        <v>77</v>
      </c>
      <c r="B7" s="233" t="s">
        <v>94</v>
      </c>
      <c r="C7" s="233" t="s">
        <v>95</v>
      </c>
      <c r="D7" s="233" t="s">
        <v>96</v>
      </c>
      <c r="E7" s="233" t="s">
        <v>97</v>
      </c>
      <c r="F7" s="233" t="s">
        <v>98</v>
      </c>
      <c r="G7" s="233" t="s">
        <v>99</v>
      </c>
      <c r="H7" s="233" t="s">
        <v>100</v>
      </c>
      <c r="I7" s="233" t="s">
        <v>101</v>
      </c>
      <c r="J7" s="233" t="s">
        <v>102</v>
      </c>
      <c r="K7" s="233" t="s">
        <v>103</v>
      </c>
      <c r="L7" s="233" t="s">
        <v>104</v>
      </c>
      <c r="M7" s="233" t="s">
        <v>105</v>
      </c>
      <c r="N7" s="233" t="s">
        <v>106</v>
      </c>
      <c r="O7" s="233" t="s">
        <v>107</v>
      </c>
      <c r="P7" s="233" t="s">
        <v>108</v>
      </c>
      <c r="Q7" s="233" t="s">
        <v>109</v>
      </c>
      <c r="R7" s="233" t="s">
        <v>110</v>
      </c>
      <c r="S7" s="233" t="s">
        <v>111</v>
      </c>
      <c r="T7" s="233" t="s">
        <v>112</v>
      </c>
    </row>
    <row r="8" spans="1:20" s="77" customFormat="1" ht="18" customHeight="1" thickBot="1" x14ac:dyDescent="0.25">
      <c r="A8" s="234"/>
      <c r="B8" s="235">
        <v>0</v>
      </c>
      <c r="C8" s="235">
        <v>0</v>
      </c>
      <c r="D8" s="235">
        <v>0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0</v>
      </c>
    </row>
    <row r="9" spans="1:20" s="77" customFormat="1" ht="18" customHeight="1" thickBot="1" x14ac:dyDescent="0.25">
      <c r="A9" s="236"/>
      <c r="B9" s="235">
        <v>0</v>
      </c>
      <c r="C9" s="235">
        <v>0</v>
      </c>
      <c r="D9" s="235">
        <v>0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  <c r="L9" s="235">
        <v>0</v>
      </c>
      <c r="M9" s="235">
        <v>0</v>
      </c>
      <c r="N9" s="235">
        <v>0</v>
      </c>
      <c r="O9" s="235">
        <v>0</v>
      </c>
      <c r="P9" s="235">
        <v>0</v>
      </c>
      <c r="Q9" s="235">
        <v>0</v>
      </c>
      <c r="R9" s="235">
        <v>0</v>
      </c>
      <c r="S9" s="235">
        <v>0</v>
      </c>
      <c r="T9" s="235">
        <v>0</v>
      </c>
    </row>
    <row r="10" spans="1:20" s="77" customFormat="1" ht="18" customHeight="1" thickBot="1" x14ac:dyDescent="0.25">
      <c r="A10" s="236"/>
      <c r="B10" s="235">
        <v>0</v>
      </c>
      <c r="C10" s="235">
        <v>0</v>
      </c>
      <c r="D10" s="235">
        <v>0</v>
      </c>
      <c r="E10" s="235">
        <v>0</v>
      </c>
      <c r="F10" s="235">
        <v>0</v>
      </c>
      <c r="G10" s="235">
        <v>0</v>
      </c>
      <c r="H10" s="235">
        <v>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0</v>
      </c>
    </row>
    <row r="11" spans="1:20" s="77" customFormat="1" ht="18" customHeight="1" thickBot="1" x14ac:dyDescent="0.25">
      <c r="A11" s="236"/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</row>
    <row r="12" spans="1:20" s="77" customFormat="1" ht="18" customHeight="1" thickBot="1" x14ac:dyDescent="0.25">
      <c r="A12" s="236"/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</row>
    <row r="13" spans="1:20" s="77" customFormat="1" ht="18" customHeight="1" thickBot="1" x14ac:dyDescent="0.25">
      <c r="A13" s="236"/>
      <c r="B13" s="235">
        <v>0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</row>
    <row r="14" spans="1:20" s="77" customFormat="1" ht="18" customHeight="1" thickBot="1" x14ac:dyDescent="0.25">
      <c r="A14" s="236"/>
      <c r="B14" s="235">
        <v>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</row>
    <row r="15" spans="1:20" s="77" customFormat="1" ht="18" customHeight="1" thickBot="1" x14ac:dyDescent="0.25">
      <c r="A15" s="237"/>
      <c r="B15" s="235">
        <v>0</v>
      </c>
      <c r="C15" s="235">
        <v>0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</row>
    <row r="16" spans="1:20" s="77" customFormat="1" ht="18" customHeight="1" thickBot="1" x14ac:dyDescent="0.25">
      <c r="A16" s="238" t="s">
        <v>56</v>
      </c>
      <c r="B16" s="239">
        <f t="shared" ref="B16:T16" si="0">SUM(B8:B15)</f>
        <v>0</v>
      </c>
      <c r="C16" s="239">
        <f t="shared" si="0"/>
        <v>0</v>
      </c>
      <c r="D16" s="239">
        <f t="shared" si="0"/>
        <v>0</v>
      </c>
      <c r="E16" s="239">
        <f t="shared" si="0"/>
        <v>0</v>
      </c>
      <c r="F16" s="239">
        <f t="shared" si="0"/>
        <v>0</v>
      </c>
      <c r="G16" s="239">
        <f t="shared" si="0"/>
        <v>0</v>
      </c>
      <c r="H16" s="239">
        <f>SUM(H8:H15)</f>
        <v>0</v>
      </c>
      <c r="I16" s="239">
        <f t="shared" si="0"/>
        <v>0</v>
      </c>
      <c r="J16" s="239">
        <f t="shared" si="0"/>
        <v>0</v>
      </c>
      <c r="K16" s="239">
        <f t="shared" si="0"/>
        <v>0</v>
      </c>
      <c r="L16" s="239">
        <f t="shared" si="0"/>
        <v>0</v>
      </c>
      <c r="M16" s="239">
        <f t="shared" si="0"/>
        <v>0</v>
      </c>
      <c r="N16" s="239">
        <f t="shared" si="0"/>
        <v>0</v>
      </c>
      <c r="O16" s="239">
        <f t="shared" si="0"/>
        <v>0</v>
      </c>
      <c r="P16" s="239">
        <f t="shared" si="0"/>
        <v>0</v>
      </c>
      <c r="Q16" s="239">
        <f t="shared" si="0"/>
        <v>0</v>
      </c>
      <c r="R16" s="239">
        <f t="shared" si="0"/>
        <v>0</v>
      </c>
      <c r="S16" s="239">
        <f t="shared" si="0"/>
        <v>0</v>
      </c>
      <c r="T16" s="239">
        <f t="shared" si="0"/>
        <v>0</v>
      </c>
    </row>
    <row r="17" spans="1:20" ht="18" customHeight="1" x14ac:dyDescent="0.2">
      <c r="A17" s="225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1:20" ht="18" customHeight="1" thickBot="1" x14ac:dyDescent="0.25">
      <c r="A18" s="225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spans="1:20" s="77" customFormat="1" ht="18" customHeight="1" thickBot="1" x14ac:dyDescent="0.25">
      <c r="A19" s="240" t="s">
        <v>28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2"/>
    </row>
    <row r="20" spans="1:20" s="77" customFormat="1" ht="18" customHeight="1" thickBot="1" x14ac:dyDescent="0.25">
      <c r="A20" s="232" t="s">
        <v>77</v>
      </c>
      <c r="B20" s="233" t="s">
        <v>94</v>
      </c>
      <c r="C20" s="233" t="s">
        <v>95</v>
      </c>
      <c r="D20" s="233" t="s">
        <v>96</v>
      </c>
      <c r="E20" s="233" t="s">
        <v>97</v>
      </c>
      <c r="F20" s="233" t="s">
        <v>98</v>
      </c>
      <c r="G20" s="233" t="s">
        <v>99</v>
      </c>
      <c r="H20" s="233" t="s">
        <v>100</v>
      </c>
      <c r="I20" s="233" t="s">
        <v>101</v>
      </c>
      <c r="J20" s="233" t="s">
        <v>102</v>
      </c>
      <c r="K20" s="233" t="s">
        <v>103</v>
      </c>
      <c r="L20" s="233" t="s">
        <v>104</v>
      </c>
      <c r="M20" s="233" t="s">
        <v>105</v>
      </c>
      <c r="N20" s="233" t="s">
        <v>106</v>
      </c>
      <c r="O20" s="233" t="s">
        <v>107</v>
      </c>
      <c r="P20" s="233" t="s">
        <v>108</v>
      </c>
      <c r="Q20" s="233" t="s">
        <v>109</v>
      </c>
      <c r="R20" s="233" t="s">
        <v>110</v>
      </c>
      <c r="S20" s="233" t="s">
        <v>111</v>
      </c>
      <c r="T20" s="233" t="s">
        <v>112</v>
      </c>
    </row>
    <row r="21" spans="1:20" s="77" customFormat="1" ht="18" customHeight="1" thickBot="1" x14ac:dyDescent="0.25">
      <c r="A21" s="243"/>
      <c r="B21" s="244">
        <v>0</v>
      </c>
      <c r="C21" s="244">
        <v>0</v>
      </c>
      <c r="D21" s="244">
        <v>0</v>
      </c>
      <c r="E21" s="244">
        <v>0</v>
      </c>
      <c r="F21" s="244">
        <v>0</v>
      </c>
      <c r="G21" s="244">
        <v>0</v>
      </c>
      <c r="H21" s="244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0</v>
      </c>
      <c r="T21" s="244">
        <v>0</v>
      </c>
    </row>
    <row r="22" spans="1:20" s="77" customFormat="1" ht="18" customHeight="1" thickBot="1" x14ac:dyDescent="0.25">
      <c r="A22" s="245"/>
      <c r="B22" s="244">
        <v>0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0</v>
      </c>
    </row>
    <row r="23" spans="1:20" s="77" customFormat="1" ht="18" customHeight="1" thickBot="1" x14ac:dyDescent="0.25">
      <c r="A23" s="245"/>
      <c r="B23" s="244">
        <v>0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  <c r="H23" s="244">
        <v>0</v>
      </c>
      <c r="I23" s="244">
        <v>0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  <c r="O23" s="244">
        <v>0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</row>
    <row r="24" spans="1:20" s="77" customFormat="1" ht="18" customHeight="1" thickBot="1" x14ac:dyDescent="0.25">
      <c r="A24" s="245"/>
      <c r="B24" s="244">
        <v>0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0</v>
      </c>
      <c r="T24" s="244">
        <v>0</v>
      </c>
    </row>
    <row r="25" spans="1:20" s="77" customFormat="1" ht="18" customHeight="1" thickBot="1" x14ac:dyDescent="0.25">
      <c r="A25" s="245"/>
      <c r="B25" s="244">
        <v>0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</row>
    <row r="26" spans="1:20" s="77" customFormat="1" ht="18" customHeight="1" thickBot="1" x14ac:dyDescent="0.25">
      <c r="A26" s="245"/>
      <c r="B26" s="244">
        <v>0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  <c r="H26" s="244">
        <v>0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0</v>
      </c>
      <c r="P26" s="244">
        <v>0</v>
      </c>
      <c r="Q26" s="244">
        <v>0</v>
      </c>
      <c r="R26" s="244">
        <v>0</v>
      </c>
      <c r="S26" s="244">
        <v>0</v>
      </c>
      <c r="T26" s="244">
        <v>0</v>
      </c>
    </row>
    <row r="27" spans="1:20" s="77" customFormat="1" ht="18" customHeight="1" thickBot="1" x14ac:dyDescent="0.25">
      <c r="A27" s="245"/>
      <c r="B27" s="244">
        <v>0</v>
      </c>
      <c r="C27" s="244">
        <v>0</v>
      </c>
      <c r="D27" s="244">
        <v>0</v>
      </c>
      <c r="E27" s="244">
        <v>0</v>
      </c>
      <c r="F27" s="244">
        <v>0</v>
      </c>
      <c r="G27" s="244">
        <v>0</v>
      </c>
      <c r="H27" s="244">
        <v>0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4">
        <v>0</v>
      </c>
      <c r="O27" s="244">
        <v>0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</row>
    <row r="28" spans="1:20" s="77" customFormat="1" ht="18" customHeight="1" thickBot="1" x14ac:dyDescent="0.25">
      <c r="A28" s="246"/>
      <c r="B28" s="244">
        <v>0</v>
      </c>
      <c r="C28" s="244">
        <v>0</v>
      </c>
      <c r="D28" s="244">
        <v>0</v>
      </c>
      <c r="E28" s="244">
        <v>0</v>
      </c>
      <c r="F28" s="244">
        <v>0</v>
      </c>
      <c r="G28" s="244">
        <v>0</v>
      </c>
      <c r="H28" s="244">
        <v>0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</row>
    <row r="29" spans="1:20" s="77" customFormat="1" ht="18" customHeight="1" thickBot="1" x14ac:dyDescent="0.25">
      <c r="A29" s="238" t="s">
        <v>56</v>
      </c>
      <c r="B29" s="239">
        <f t="shared" ref="B29:T29" si="1">SUM(B21:B28)</f>
        <v>0</v>
      </c>
      <c r="C29" s="239">
        <f t="shared" si="1"/>
        <v>0</v>
      </c>
      <c r="D29" s="239">
        <f t="shared" si="1"/>
        <v>0</v>
      </c>
      <c r="E29" s="239">
        <f t="shared" si="1"/>
        <v>0</v>
      </c>
      <c r="F29" s="239">
        <f t="shared" si="1"/>
        <v>0</v>
      </c>
      <c r="G29" s="239">
        <f t="shared" si="1"/>
        <v>0</v>
      </c>
      <c r="H29" s="239">
        <f t="shared" si="1"/>
        <v>0</v>
      </c>
      <c r="I29" s="239">
        <f t="shared" si="1"/>
        <v>0</v>
      </c>
      <c r="J29" s="239">
        <f t="shared" si="1"/>
        <v>0</v>
      </c>
      <c r="K29" s="239">
        <f t="shared" si="1"/>
        <v>0</v>
      </c>
      <c r="L29" s="239">
        <f t="shared" si="1"/>
        <v>0</v>
      </c>
      <c r="M29" s="239">
        <f t="shared" si="1"/>
        <v>0</v>
      </c>
      <c r="N29" s="239">
        <f t="shared" si="1"/>
        <v>0</v>
      </c>
      <c r="O29" s="239">
        <f t="shared" si="1"/>
        <v>0</v>
      </c>
      <c r="P29" s="239">
        <f t="shared" si="1"/>
        <v>0</v>
      </c>
      <c r="Q29" s="239">
        <f t="shared" si="1"/>
        <v>0</v>
      </c>
      <c r="R29" s="239">
        <f t="shared" si="1"/>
        <v>0</v>
      </c>
      <c r="S29" s="239">
        <f t="shared" si="1"/>
        <v>0</v>
      </c>
      <c r="T29" s="239">
        <f t="shared" si="1"/>
        <v>0</v>
      </c>
    </row>
    <row r="30" spans="1:20" ht="18" customHeight="1" x14ac:dyDescent="0.2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</row>
    <row r="31" spans="1:20" ht="18" customHeight="1" thickBo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</row>
    <row r="32" spans="1:20" s="77" customFormat="1" ht="18" customHeight="1" thickBot="1" x14ac:dyDescent="0.25">
      <c r="A32" s="240" t="s">
        <v>29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2"/>
    </row>
    <row r="33" spans="1:20" s="77" customFormat="1" ht="18" customHeight="1" thickBot="1" x14ac:dyDescent="0.25">
      <c r="A33" s="232" t="s">
        <v>77</v>
      </c>
      <c r="B33" s="233" t="s">
        <v>94</v>
      </c>
      <c r="C33" s="233" t="s">
        <v>95</v>
      </c>
      <c r="D33" s="233" t="s">
        <v>96</v>
      </c>
      <c r="E33" s="233" t="s">
        <v>97</v>
      </c>
      <c r="F33" s="233" t="s">
        <v>98</v>
      </c>
      <c r="G33" s="233" t="s">
        <v>99</v>
      </c>
      <c r="H33" s="233" t="s">
        <v>100</v>
      </c>
      <c r="I33" s="233" t="s">
        <v>101</v>
      </c>
      <c r="J33" s="233" t="s">
        <v>102</v>
      </c>
      <c r="K33" s="233" t="s">
        <v>103</v>
      </c>
      <c r="L33" s="233" t="s">
        <v>104</v>
      </c>
      <c r="M33" s="233" t="s">
        <v>105</v>
      </c>
      <c r="N33" s="233" t="s">
        <v>106</v>
      </c>
      <c r="O33" s="233" t="s">
        <v>107</v>
      </c>
      <c r="P33" s="233" t="s">
        <v>108</v>
      </c>
      <c r="Q33" s="233" t="s">
        <v>109</v>
      </c>
      <c r="R33" s="233" t="s">
        <v>110</v>
      </c>
      <c r="S33" s="233" t="s">
        <v>111</v>
      </c>
      <c r="T33" s="233" t="s">
        <v>112</v>
      </c>
    </row>
    <row r="34" spans="1:20" s="77" customFormat="1" ht="18" customHeight="1" thickBot="1" x14ac:dyDescent="0.25">
      <c r="A34" s="243"/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  <c r="H34" s="244">
        <v>0</v>
      </c>
      <c r="I34" s="244">
        <v>0</v>
      </c>
      <c r="J34" s="244">
        <v>0</v>
      </c>
      <c r="K34" s="244">
        <v>0</v>
      </c>
      <c r="L34" s="244">
        <v>0</v>
      </c>
      <c r="M34" s="244">
        <v>0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0</v>
      </c>
    </row>
    <row r="35" spans="1:20" s="77" customFormat="1" ht="18" customHeight="1" thickBot="1" x14ac:dyDescent="0.25">
      <c r="A35" s="245"/>
      <c r="B35" s="244">
        <v>0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44">
        <v>0</v>
      </c>
      <c r="S35" s="244">
        <v>0</v>
      </c>
      <c r="T35" s="244">
        <v>0</v>
      </c>
    </row>
    <row r="36" spans="1:20" s="77" customFormat="1" ht="18" customHeight="1" thickBot="1" x14ac:dyDescent="0.25">
      <c r="A36" s="245"/>
      <c r="B36" s="244">
        <v>0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v>0</v>
      </c>
      <c r="L36" s="244">
        <v>0</v>
      </c>
      <c r="M36" s="244">
        <v>0</v>
      </c>
      <c r="N36" s="244">
        <v>0</v>
      </c>
      <c r="O36" s="244">
        <v>0</v>
      </c>
      <c r="P36" s="244">
        <v>0</v>
      </c>
      <c r="Q36" s="244">
        <v>0</v>
      </c>
      <c r="R36" s="244">
        <v>0</v>
      </c>
      <c r="S36" s="244">
        <v>0</v>
      </c>
      <c r="T36" s="244">
        <v>0</v>
      </c>
    </row>
    <row r="37" spans="1:20" s="77" customFormat="1" ht="18" customHeight="1" thickBot="1" x14ac:dyDescent="0.25">
      <c r="A37" s="245"/>
      <c r="B37" s="244">
        <v>0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0</v>
      </c>
      <c r="S37" s="244">
        <v>0</v>
      </c>
      <c r="T37" s="244">
        <v>0</v>
      </c>
    </row>
    <row r="38" spans="1:20" s="77" customFormat="1" ht="18" customHeight="1" thickBot="1" x14ac:dyDescent="0.25">
      <c r="A38" s="245"/>
      <c r="B38" s="244">
        <v>0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</row>
    <row r="39" spans="1:20" s="77" customFormat="1" ht="18" customHeight="1" thickBot="1" x14ac:dyDescent="0.25">
      <c r="A39" s="245"/>
      <c r="B39" s="244">
        <v>0</v>
      </c>
      <c r="C39" s="244">
        <v>0</v>
      </c>
      <c r="D39" s="244">
        <v>0</v>
      </c>
      <c r="E39" s="244">
        <v>0</v>
      </c>
      <c r="F39" s="244">
        <v>0</v>
      </c>
      <c r="G39" s="244">
        <v>0</v>
      </c>
      <c r="H39" s="244">
        <v>0</v>
      </c>
      <c r="I39" s="244">
        <v>0</v>
      </c>
      <c r="J39" s="244">
        <v>0</v>
      </c>
      <c r="K39" s="244">
        <v>0</v>
      </c>
      <c r="L39" s="244">
        <v>0</v>
      </c>
      <c r="M39" s="244">
        <v>0</v>
      </c>
      <c r="N39" s="244">
        <v>0</v>
      </c>
      <c r="O39" s="244">
        <v>0</v>
      </c>
      <c r="P39" s="244">
        <v>0</v>
      </c>
      <c r="Q39" s="244">
        <v>0</v>
      </c>
      <c r="R39" s="244">
        <v>0</v>
      </c>
      <c r="S39" s="244">
        <v>0</v>
      </c>
      <c r="T39" s="244">
        <v>0</v>
      </c>
    </row>
    <row r="40" spans="1:20" s="77" customFormat="1" ht="18" customHeight="1" thickBot="1" x14ac:dyDescent="0.25">
      <c r="A40" s="247"/>
      <c r="B40" s="244">
        <v>0</v>
      </c>
      <c r="C40" s="244">
        <v>0</v>
      </c>
      <c r="D40" s="244">
        <v>0</v>
      </c>
      <c r="E40" s="244">
        <v>0</v>
      </c>
      <c r="F40" s="244">
        <v>0</v>
      </c>
      <c r="G40" s="244">
        <v>0</v>
      </c>
      <c r="H40" s="244">
        <v>0</v>
      </c>
      <c r="I40" s="244">
        <v>0</v>
      </c>
      <c r="J40" s="244">
        <v>0</v>
      </c>
      <c r="K40" s="244">
        <v>0</v>
      </c>
      <c r="L40" s="244">
        <v>0</v>
      </c>
      <c r="M40" s="244">
        <v>0</v>
      </c>
      <c r="N40" s="244">
        <v>0</v>
      </c>
      <c r="O40" s="244">
        <v>0</v>
      </c>
      <c r="P40" s="244">
        <v>0</v>
      </c>
      <c r="Q40" s="244">
        <v>0</v>
      </c>
      <c r="R40" s="244">
        <v>0</v>
      </c>
      <c r="S40" s="244">
        <v>0</v>
      </c>
      <c r="T40" s="244">
        <v>0</v>
      </c>
    </row>
    <row r="41" spans="1:20" s="77" customFormat="1" ht="18" customHeight="1" thickBot="1" x14ac:dyDescent="0.25">
      <c r="A41" s="246"/>
      <c r="B41" s="244">
        <v>0</v>
      </c>
      <c r="C41" s="244">
        <v>0</v>
      </c>
      <c r="D41" s="244">
        <v>0</v>
      </c>
      <c r="E41" s="244">
        <v>0</v>
      </c>
      <c r="F41" s="244">
        <v>0</v>
      </c>
      <c r="G41" s="244">
        <v>0</v>
      </c>
      <c r="H41" s="244">
        <v>0</v>
      </c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</row>
    <row r="42" spans="1:20" s="77" customFormat="1" ht="18" customHeight="1" x14ac:dyDescent="0.2">
      <c r="A42" s="243" t="s">
        <v>92</v>
      </c>
      <c r="B42" s="244">
        <v>0</v>
      </c>
      <c r="C42" s="244">
        <v>0</v>
      </c>
      <c r="D42" s="244">
        <v>0</v>
      </c>
      <c r="E42" s="244">
        <v>0</v>
      </c>
      <c r="F42" s="244">
        <v>0</v>
      </c>
      <c r="G42" s="244">
        <v>0</v>
      </c>
      <c r="H42" s="244">
        <v>0</v>
      </c>
      <c r="I42" s="244">
        <v>0</v>
      </c>
      <c r="J42" s="244">
        <v>0</v>
      </c>
      <c r="K42" s="244">
        <v>0</v>
      </c>
      <c r="L42" s="244">
        <v>0</v>
      </c>
      <c r="M42" s="244">
        <v>0</v>
      </c>
      <c r="N42" s="244">
        <v>0</v>
      </c>
      <c r="O42" s="244">
        <v>0</v>
      </c>
      <c r="P42" s="244">
        <v>0</v>
      </c>
      <c r="Q42" s="244">
        <v>0</v>
      </c>
      <c r="R42" s="244">
        <v>0</v>
      </c>
      <c r="S42" s="244">
        <v>0</v>
      </c>
      <c r="T42" s="244">
        <v>0</v>
      </c>
    </row>
    <row r="43" spans="1:20" s="77" customFormat="1" ht="18" customHeight="1" thickBot="1" x14ac:dyDescent="0.25">
      <c r="A43" s="238" t="s">
        <v>56</v>
      </c>
      <c r="B43" s="248">
        <f>SUM(B34:B42)</f>
        <v>0</v>
      </c>
      <c r="C43" s="248">
        <f>SUM(C34:C42)</f>
        <v>0</v>
      </c>
      <c r="D43" s="248">
        <f>SUM(D34:D42)</f>
        <v>0</v>
      </c>
      <c r="E43" s="248">
        <f>SUM(E34:E42)</f>
        <v>0</v>
      </c>
      <c r="F43" s="248">
        <f>SUM(F34:F42)</f>
        <v>0</v>
      </c>
      <c r="G43" s="248">
        <f>SUM(G34:G42)</f>
        <v>0</v>
      </c>
      <c r="H43" s="248">
        <f>SUM(H34:H42)</f>
        <v>0</v>
      </c>
      <c r="I43" s="248">
        <f>SUM(I34:I42)</f>
        <v>0</v>
      </c>
      <c r="J43" s="248">
        <f>SUM(J34:J42)</f>
        <v>0</v>
      </c>
      <c r="K43" s="248">
        <f>SUM(K34:K42)</f>
        <v>0</v>
      </c>
      <c r="L43" s="248">
        <f>SUM(L34:L42)</f>
        <v>0</v>
      </c>
      <c r="M43" s="248">
        <f>SUM(M34:M42)</f>
        <v>0</v>
      </c>
      <c r="N43" s="248">
        <f>SUM(N34:N42)</f>
        <v>0</v>
      </c>
      <c r="O43" s="248">
        <f>SUM(O34:O42)</f>
        <v>0</v>
      </c>
      <c r="P43" s="248">
        <f>SUM(P34:P42)</f>
        <v>0</v>
      </c>
      <c r="Q43" s="248">
        <f>SUM(Q34:Q42)</f>
        <v>0</v>
      </c>
      <c r="R43" s="248">
        <f>SUM(R34:R42)</f>
        <v>0</v>
      </c>
      <c r="S43" s="248">
        <f>SUM(S34:S42)</f>
        <v>0</v>
      </c>
      <c r="T43" s="248">
        <f>SUM(T34:T42)</f>
        <v>0</v>
      </c>
    </row>
    <row r="44" spans="1:20" ht="18" customHeight="1" x14ac:dyDescent="0.2">
      <c r="A44" s="225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</row>
    <row r="45" spans="1:20" ht="18" customHeight="1" thickBot="1" x14ac:dyDescent="0.25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</row>
    <row r="46" spans="1:20" s="77" customFormat="1" ht="18" customHeight="1" thickBot="1" x14ac:dyDescent="0.25">
      <c r="A46" s="240" t="s">
        <v>31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2"/>
    </row>
    <row r="47" spans="1:20" s="77" customFormat="1" ht="18" customHeight="1" thickBot="1" x14ac:dyDescent="0.25">
      <c r="A47" s="232" t="s">
        <v>77</v>
      </c>
      <c r="B47" s="233" t="s">
        <v>94</v>
      </c>
      <c r="C47" s="233" t="s">
        <v>95</v>
      </c>
      <c r="D47" s="233" t="s">
        <v>96</v>
      </c>
      <c r="E47" s="233" t="s">
        <v>97</v>
      </c>
      <c r="F47" s="233" t="s">
        <v>98</v>
      </c>
      <c r="G47" s="233" t="s">
        <v>99</v>
      </c>
      <c r="H47" s="233" t="s">
        <v>100</v>
      </c>
      <c r="I47" s="233" t="s">
        <v>101</v>
      </c>
      <c r="J47" s="233" t="s">
        <v>102</v>
      </c>
      <c r="K47" s="233" t="s">
        <v>103</v>
      </c>
      <c r="L47" s="233" t="s">
        <v>104</v>
      </c>
      <c r="M47" s="233" t="s">
        <v>105</v>
      </c>
      <c r="N47" s="233" t="s">
        <v>106</v>
      </c>
      <c r="O47" s="233" t="s">
        <v>107</v>
      </c>
      <c r="P47" s="233" t="s">
        <v>108</v>
      </c>
      <c r="Q47" s="233" t="s">
        <v>109</v>
      </c>
      <c r="R47" s="233" t="s">
        <v>110</v>
      </c>
      <c r="S47" s="233" t="s">
        <v>111</v>
      </c>
      <c r="T47" s="233" t="s">
        <v>112</v>
      </c>
    </row>
    <row r="48" spans="1:20" s="77" customFormat="1" ht="18" customHeight="1" thickBot="1" x14ac:dyDescent="0.25">
      <c r="A48" s="243"/>
      <c r="B48" s="244">
        <v>0</v>
      </c>
      <c r="C48" s="244">
        <v>0</v>
      </c>
      <c r="D48" s="244">
        <v>0</v>
      </c>
      <c r="E48" s="244">
        <v>0</v>
      </c>
      <c r="F48" s="244">
        <v>0</v>
      </c>
      <c r="G48" s="244">
        <v>0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  <c r="O48" s="244">
        <v>0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</row>
    <row r="49" spans="1:20" s="77" customFormat="1" ht="18" customHeight="1" thickBot="1" x14ac:dyDescent="0.25">
      <c r="A49" s="245"/>
      <c r="B49" s="244">
        <v>0</v>
      </c>
      <c r="C49" s="244">
        <v>0</v>
      </c>
      <c r="D49" s="244">
        <v>0</v>
      </c>
      <c r="E49" s="244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0</v>
      </c>
      <c r="P49" s="244">
        <v>0</v>
      </c>
      <c r="Q49" s="244">
        <v>0</v>
      </c>
      <c r="R49" s="244">
        <v>0</v>
      </c>
      <c r="S49" s="244">
        <v>0</v>
      </c>
      <c r="T49" s="244">
        <v>0</v>
      </c>
    </row>
    <row r="50" spans="1:20" s="77" customFormat="1" ht="18" customHeight="1" thickBot="1" x14ac:dyDescent="0.25">
      <c r="A50" s="245"/>
      <c r="B50" s="244">
        <v>0</v>
      </c>
      <c r="C50" s="244">
        <v>0</v>
      </c>
      <c r="D50" s="244">
        <v>0</v>
      </c>
      <c r="E50" s="244">
        <v>0</v>
      </c>
      <c r="F50" s="244">
        <v>0</v>
      </c>
      <c r="G50" s="244">
        <v>0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</row>
    <row r="51" spans="1:20" s="77" customFormat="1" ht="18" customHeight="1" thickBot="1" x14ac:dyDescent="0.25">
      <c r="A51" s="245"/>
      <c r="B51" s="244">
        <v>0</v>
      </c>
      <c r="C51" s="244">
        <v>0</v>
      </c>
      <c r="D51" s="244">
        <v>0</v>
      </c>
      <c r="E51" s="244">
        <v>0</v>
      </c>
      <c r="F51" s="244">
        <v>0</v>
      </c>
      <c r="G51" s="244">
        <v>0</v>
      </c>
      <c r="H51" s="244">
        <v>0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0</v>
      </c>
      <c r="T51" s="244">
        <v>0</v>
      </c>
    </row>
    <row r="52" spans="1:20" s="77" customFormat="1" ht="18" customHeight="1" thickBot="1" x14ac:dyDescent="0.25">
      <c r="A52" s="245"/>
      <c r="B52" s="244">
        <v>0</v>
      </c>
      <c r="C52" s="244">
        <v>0</v>
      </c>
      <c r="D52" s="244">
        <v>0</v>
      </c>
      <c r="E52" s="244">
        <v>0</v>
      </c>
      <c r="F52" s="244">
        <v>0</v>
      </c>
      <c r="G52" s="244">
        <v>0</v>
      </c>
      <c r="H52" s="244">
        <v>0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  <c r="O52" s="244">
        <v>0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</row>
    <row r="53" spans="1:20" s="77" customFormat="1" ht="18" customHeight="1" thickBot="1" x14ac:dyDescent="0.25">
      <c r="A53" s="245"/>
      <c r="B53" s="244">
        <v>0</v>
      </c>
      <c r="C53" s="244">
        <v>0</v>
      </c>
      <c r="D53" s="244">
        <v>0</v>
      </c>
      <c r="E53" s="244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0</v>
      </c>
      <c r="L53" s="244">
        <v>0</v>
      </c>
      <c r="M53" s="244">
        <v>0</v>
      </c>
      <c r="N53" s="244">
        <v>0</v>
      </c>
      <c r="O53" s="244">
        <v>0</v>
      </c>
      <c r="P53" s="244">
        <v>0</v>
      </c>
      <c r="Q53" s="244">
        <v>0</v>
      </c>
      <c r="R53" s="244">
        <v>0</v>
      </c>
      <c r="S53" s="244">
        <v>0</v>
      </c>
      <c r="T53" s="244">
        <v>0</v>
      </c>
    </row>
    <row r="54" spans="1:20" s="77" customFormat="1" ht="18" customHeight="1" thickBot="1" x14ac:dyDescent="0.25">
      <c r="A54" s="247"/>
      <c r="B54" s="244">
        <v>0</v>
      </c>
      <c r="C54" s="244">
        <v>0</v>
      </c>
      <c r="D54" s="244">
        <v>0</v>
      </c>
      <c r="E54" s="244">
        <v>0</v>
      </c>
      <c r="F54" s="244">
        <v>0</v>
      </c>
      <c r="G54" s="244">
        <v>0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  <c r="P54" s="244">
        <v>0</v>
      </c>
      <c r="Q54" s="244">
        <v>0</v>
      </c>
      <c r="R54" s="244">
        <v>0</v>
      </c>
      <c r="S54" s="244">
        <v>0</v>
      </c>
      <c r="T54" s="244">
        <v>0</v>
      </c>
    </row>
    <row r="55" spans="1:20" s="77" customFormat="1" ht="18" customHeight="1" thickBot="1" x14ac:dyDescent="0.25">
      <c r="A55" s="246"/>
      <c r="B55" s="244">
        <v>0</v>
      </c>
      <c r="C55" s="244">
        <v>0</v>
      </c>
      <c r="D55" s="244">
        <v>0</v>
      </c>
      <c r="E55" s="244">
        <v>0</v>
      </c>
      <c r="F55" s="244">
        <v>0</v>
      </c>
      <c r="G55" s="244">
        <v>0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244">
        <v>0</v>
      </c>
      <c r="T55" s="244">
        <v>0</v>
      </c>
    </row>
    <row r="56" spans="1:20" s="77" customFormat="1" ht="18" customHeight="1" x14ac:dyDescent="0.2">
      <c r="A56" s="249" t="s">
        <v>93</v>
      </c>
      <c r="B56" s="244">
        <v>0</v>
      </c>
      <c r="C56" s="244">
        <v>0</v>
      </c>
      <c r="D56" s="244">
        <v>0</v>
      </c>
      <c r="E56" s="244">
        <v>0</v>
      </c>
      <c r="F56" s="244">
        <v>0</v>
      </c>
      <c r="G56" s="244">
        <v>0</v>
      </c>
      <c r="H56" s="244">
        <v>0</v>
      </c>
      <c r="I56" s="244">
        <v>0</v>
      </c>
      <c r="J56" s="244">
        <v>0</v>
      </c>
      <c r="K56" s="244">
        <v>0</v>
      </c>
      <c r="L56" s="244">
        <v>0</v>
      </c>
      <c r="M56" s="244">
        <v>0</v>
      </c>
      <c r="N56" s="244">
        <v>0</v>
      </c>
      <c r="O56" s="244">
        <v>0</v>
      </c>
      <c r="P56" s="244">
        <v>0</v>
      </c>
      <c r="Q56" s="244">
        <v>0</v>
      </c>
      <c r="R56" s="244">
        <v>0</v>
      </c>
      <c r="S56" s="244">
        <v>0</v>
      </c>
      <c r="T56" s="244">
        <v>0</v>
      </c>
    </row>
    <row r="57" spans="1:20" s="77" customFormat="1" ht="18" customHeight="1" thickBot="1" x14ac:dyDescent="0.25">
      <c r="A57" s="238" t="s">
        <v>56</v>
      </c>
      <c r="B57" s="248">
        <f>SUM(B48:B56)</f>
        <v>0</v>
      </c>
      <c r="C57" s="248">
        <f>SUM(C48:C56)</f>
        <v>0</v>
      </c>
      <c r="D57" s="248">
        <f>SUM(D48:D56)</f>
        <v>0</v>
      </c>
      <c r="E57" s="248">
        <f>SUM(E48:E56)</f>
        <v>0</v>
      </c>
      <c r="F57" s="248">
        <f>SUM(F48:F56)</f>
        <v>0</v>
      </c>
      <c r="G57" s="248">
        <f>SUM(G48:G56)</f>
        <v>0</v>
      </c>
      <c r="H57" s="248">
        <f>SUM(H48:H56)</f>
        <v>0</v>
      </c>
      <c r="I57" s="248">
        <f>SUM(I48:I56)</f>
        <v>0</v>
      </c>
      <c r="J57" s="248">
        <f>SUM(J48:J56)</f>
        <v>0</v>
      </c>
      <c r="K57" s="248">
        <f>SUM(K48:K56)</f>
        <v>0</v>
      </c>
      <c r="L57" s="248">
        <f>SUM(L48:L56)</f>
        <v>0</v>
      </c>
      <c r="M57" s="248">
        <f>SUM(M48:M56)</f>
        <v>0</v>
      </c>
      <c r="N57" s="248">
        <f>SUM(N48:N56)</f>
        <v>0</v>
      </c>
      <c r="O57" s="248">
        <f>SUM(O48:O56)</f>
        <v>0</v>
      </c>
      <c r="P57" s="248">
        <f>SUM(P48:P56)</f>
        <v>0</v>
      </c>
      <c r="Q57" s="248">
        <f>SUM(Q48:Q56)</f>
        <v>0</v>
      </c>
      <c r="R57" s="248">
        <f>SUM(R48:R56)</f>
        <v>0</v>
      </c>
      <c r="S57" s="248">
        <f>SUM(S48:S56)</f>
        <v>0</v>
      </c>
      <c r="T57" s="248">
        <f>SUM(T48:T56)</f>
        <v>0</v>
      </c>
    </row>
    <row r="58" spans="1:20" ht="18" customHeight="1" x14ac:dyDescent="0.2">
      <c r="A58" s="225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</row>
    <row r="59" spans="1:20" ht="18" customHeight="1" thickBot="1" x14ac:dyDescent="0.25">
      <c r="A59" s="225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</row>
    <row r="60" spans="1:20" s="77" customFormat="1" ht="18" customHeight="1" thickBot="1" x14ac:dyDescent="0.25">
      <c r="A60" s="240" t="s">
        <v>76</v>
      </c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2"/>
    </row>
    <row r="61" spans="1:20" s="77" customFormat="1" ht="18" customHeight="1" thickBot="1" x14ac:dyDescent="0.25">
      <c r="A61" s="232" t="s">
        <v>77</v>
      </c>
      <c r="B61" s="233" t="s">
        <v>94</v>
      </c>
      <c r="C61" s="233" t="s">
        <v>95</v>
      </c>
      <c r="D61" s="233" t="s">
        <v>96</v>
      </c>
      <c r="E61" s="233" t="s">
        <v>97</v>
      </c>
      <c r="F61" s="233" t="s">
        <v>98</v>
      </c>
      <c r="G61" s="233" t="s">
        <v>99</v>
      </c>
      <c r="H61" s="233" t="s">
        <v>100</v>
      </c>
      <c r="I61" s="233" t="s">
        <v>101</v>
      </c>
      <c r="J61" s="233" t="s">
        <v>102</v>
      </c>
      <c r="K61" s="233" t="s">
        <v>103</v>
      </c>
      <c r="L61" s="233" t="s">
        <v>104</v>
      </c>
      <c r="M61" s="233" t="s">
        <v>105</v>
      </c>
      <c r="N61" s="233" t="s">
        <v>106</v>
      </c>
      <c r="O61" s="233" t="s">
        <v>107</v>
      </c>
      <c r="P61" s="233" t="s">
        <v>108</v>
      </c>
      <c r="Q61" s="233" t="s">
        <v>109</v>
      </c>
      <c r="R61" s="233" t="s">
        <v>110</v>
      </c>
      <c r="S61" s="233" t="s">
        <v>111</v>
      </c>
      <c r="T61" s="233" t="s">
        <v>112</v>
      </c>
    </row>
    <row r="62" spans="1:20" s="77" customFormat="1" ht="18" customHeight="1" thickBot="1" x14ac:dyDescent="0.25">
      <c r="A62" s="243"/>
      <c r="B62" s="244">
        <v>0</v>
      </c>
      <c r="C62" s="244">
        <v>0</v>
      </c>
      <c r="D62" s="244">
        <v>0</v>
      </c>
      <c r="E62" s="244">
        <v>0</v>
      </c>
      <c r="F62" s="244">
        <v>0</v>
      </c>
      <c r="G62" s="244">
        <v>0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  <c r="O62" s="244">
        <v>0</v>
      </c>
      <c r="P62" s="244">
        <v>0</v>
      </c>
      <c r="Q62" s="244">
        <v>0</v>
      </c>
      <c r="R62" s="244">
        <v>0</v>
      </c>
      <c r="S62" s="244">
        <v>0</v>
      </c>
      <c r="T62" s="244">
        <v>0</v>
      </c>
    </row>
    <row r="63" spans="1:20" s="77" customFormat="1" ht="18" customHeight="1" thickBot="1" x14ac:dyDescent="0.25">
      <c r="A63" s="245"/>
      <c r="B63" s="244">
        <v>0</v>
      </c>
      <c r="C63" s="244">
        <v>0</v>
      </c>
      <c r="D63" s="244">
        <v>0</v>
      </c>
      <c r="E63" s="244">
        <v>0</v>
      </c>
      <c r="F63" s="244">
        <v>0</v>
      </c>
      <c r="G63" s="244">
        <v>0</v>
      </c>
      <c r="H63" s="244">
        <v>0</v>
      </c>
      <c r="I63" s="244">
        <v>0</v>
      </c>
      <c r="J63" s="244">
        <v>0</v>
      </c>
      <c r="K63" s="244">
        <v>0</v>
      </c>
      <c r="L63" s="244">
        <v>0</v>
      </c>
      <c r="M63" s="244">
        <v>0</v>
      </c>
      <c r="N63" s="244">
        <v>0</v>
      </c>
      <c r="O63" s="244">
        <v>0</v>
      </c>
      <c r="P63" s="244">
        <v>0</v>
      </c>
      <c r="Q63" s="244">
        <v>0</v>
      </c>
      <c r="R63" s="244">
        <v>0</v>
      </c>
      <c r="S63" s="244">
        <v>0</v>
      </c>
      <c r="T63" s="244">
        <v>0</v>
      </c>
    </row>
    <row r="64" spans="1:20" s="77" customFormat="1" ht="18" customHeight="1" thickBot="1" x14ac:dyDescent="0.25">
      <c r="A64" s="245"/>
      <c r="B64" s="244">
        <v>0</v>
      </c>
      <c r="C64" s="244">
        <v>0</v>
      </c>
      <c r="D64" s="244">
        <v>0</v>
      </c>
      <c r="E64" s="244">
        <v>0</v>
      </c>
      <c r="F64" s="244">
        <v>0</v>
      </c>
      <c r="G64" s="244">
        <v>0</v>
      </c>
      <c r="H64" s="244">
        <v>0</v>
      </c>
      <c r="I64" s="244">
        <v>0</v>
      </c>
      <c r="J64" s="244">
        <v>0</v>
      </c>
      <c r="K64" s="244">
        <v>0</v>
      </c>
      <c r="L64" s="244">
        <v>0</v>
      </c>
      <c r="M64" s="244">
        <v>0</v>
      </c>
      <c r="N64" s="244">
        <v>0</v>
      </c>
      <c r="O64" s="244">
        <v>0</v>
      </c>
      <c r="P64" s="244">
        <v>0</v>
      </c>
      <c r="Q64" s="244">
        <v>0</v>
      </c>
      <c r="R64" s="244">
        <v>0</v>
      </c>
      <c r="S64" s="244">
        <v>0</v>
      </c>
      <c r="T64" s="244">
        <v>0</v>
      </c>
    </row>
    <row r="65" spans="1:20" s="77" customFormat="1" ht="18" customHeight="1" thickBot="1" x14ac:dyDescent="0.25">
      <c r="A65" s="245"/>
      <c r="B65" s="244">
        <v>0</v>
      </c>
      <c r="C65" s="244">
        <v>0</v>
      </c>
      <c r="D65" s="244">
        <v>0</v>
      </c>
      <c r="E65" s="244">
        <v>0</v>
      </c>
      <c r="F65" s="244">
        <v>0</v>
      </c>
      <c r="G65" s="244">
        <v>0</v>
      </c>
      <c r="H65" s="244">
        <v>0</v>
      </c>
      <c r="I65" s="244">
        <v>0</v>
      </c>
      <c r="J65" s="244">
        <v>0</v>
      </c>
      <c r="K65" s="244">
        <v>0</v>
      </c>
      <c r="L65" s="244">
        <v>0</v>
      </c>
      <c r="M65" s="244">
        <v>0</v>
      </c>
      <c r="N65" s="244">
        <v>0</v>
      </c>
      <c r="O65" s="244">
        <v>0</v>
      </c>
      <c r="P65" s="244">
        <v>0</v>
      </c>
      <c r="Q65" s="244">
        <v>0</v>
      </c>
      <c r="R65" s="244">
        <v>0</v>
      </c>
      <c r="S65" s="244">
        <v>0</v>
      </c>
      <c r="T65" s="244">
        <v>0</v>
      </c>
    </row>
    <row r="66" spans="1:20" s="77" customFormat="1" ht="18" customHeight="1" thickBot="1" x14ac:dyDescent="0.25">
      <c r="A66" s="245"/>
      <c r="B66" s="244">
        <v>0</v>
      </c>
      <c r="C66" s="244">
        <v>0</v>
      </c>
      <c r="D66" s="244">
        <v>0</v>
      </c>
      <c r="E66" s="244">
        <v>0</v>
      </c>
      <c r="F66" s="244">
        <v>0</v>
      </c>
      <c r="G66" s="244">
        <v>0</v>
      </c>
      <c r="H66" s="244">
        <v>0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44">
        <v>0</v>
      </c>
      <c r="O66" s="244">
        <v>0</v>
      </c>
      <c r="P66" s="244">
        <v>0</v>
      </c>
      <c r="Q66" s="244">
        <v>0</v>
      </c>
      <c r="R66" s="244">
        <v>0</v>
      </c>
      <c r="S66" s="244">
        <v>0</v>
      </c>
      <c r="T66" s="244">
        <v>0</v>
      </c>
    </row>
    <row r="67" spans="1:20" s="77" customFormat="1" ht="18" customHeight="1" thickBot="1" x14ac:dyDescent="0.25">
      <c r="A67" s="245"/>
      <c r="B67" s="244">
        <v>0</v>
      </c>
      <c r="C67" s="244">
        <v>0</v>
      </c>
      <c r="D67" s="244">
        <v>0</v>
      </c>
      <c r="E67" s="244">
        <v>0</v>
      </c>
      <c r="F67" s="244">
        <v>0</v>
      </c>
      <c r="G67" s="244">
        <v>0</v>
      </c>
      <c r="H67" s="244">
        <v>0</v>
      </c>
      <c r="I67" s="244">
        <v>0</v>
      </c>
      <c r="J67" s="244">
        <v>0</v>
      </c>
      <c r="K67" s="244">
        <v>0</v>
      </c>
      <c r="L67" s="244">
        <v>0</v>
      </c>
      <c r="M67" s="244">
        <v>0</v>
      </c>
      <c r="N67" s="244">
        <v>0</v>
      </c>
      <c r="O67" s="244">
        <v>0</v>
      </c>
      <c r="P67" s="244">
        <v>0</v>
      </c>
      <c r="Q67" s="244">
        <v>0</v>
      </c>
      <c r="R67" s="244">
        <v>0</v>
      </c>
      <c r="S67" s="244">
        <v>0</v>
      </c>
      <c r="T67" s="244">
        <v>0</v>
      </c>
    </row>
    <row r="68" spans="1:20" s="77" customFormat="1" ht="18" customHeight="1" thickBot="1" x14ac:dyDescent="0.25">
      <c r="A68" s="245"/>
      <c r="B68" s="244">
        <v>0</v>
      </c>
      <c r="C68" s="244">
        <v>0</v>
      </c>
      <c r="D68" s="244">
        <v>0</v>
      </c>
      <c r="E68" s="244">
        <v>0</v>
      </c>
      <c r="F68" s="244">
        <v>0</v>
      </c>
      <c r="G68" s="244">
        <v>0</v>
      </c>
      <c r="H68" s="244">
        <v>0</v>
      </c>
      <c r="I68" s="244">
        <v>0</v>
      </c>
      <c r="J68" s="244">
        <v>0</v>
      </c>
      <c r="K68" s="244">
        <v>0</v>
      </c>
      <c r="L68" s="244">
        <v>0</v>
      </c>
      <c r="M68" s="244">
        <v>0</v>
      </c>
      <c r="N68" s="244">
        <v>0</v>
      </c>
      <c r="O68" s="244">
        <v>0</v>
      </c>
      <c r="P68" s="244">
        <v>0</v>
      </c>
      <c r="Q68" s="244">
        <v>0</v>
      </c>
      <c r="R68" s="244">
        <v>0</v>
      </c>
      <c r="S68" s="244">
        <v>0</v>
      </c>
      <c r="T68" s="244">
        <v>0</v>
      </c>
    </row>
    <row r="69" spans="1:20" s="77" customFormat="1" ht="18" customHeight="1" thickBot="1" x14ac:dyDescent="0.25">
      <c r="A69" s="246"/>
      <c r="B69" s="244">
        <v>0</v>
      </c>
      <c r="C69" s="244">
        <v>0</v>
      </c>
      <c r="D69" s="244">
        <v>0</v>
      </c>
      <c r="E69" s="244">
        <v>0</v>
      </c>
      <c r="F69" s="244">
        <v>0</v>
      </c>
      <c r="G69" s="244">
        <v>0</v>
      </c>
      <c r="H69" s="244">
        <v>0</v>
      </c>
      <c r="I69" s="244">
        <v>0</v>
      </c>
      <c r="J69" s="244">
        <v>0</v>
      </c>
      <c r="K69" s="244">
        <v>0</v>
      </c>
      <c r="L69" s="244">
        <v>0</v>
      </c>
      <c r="M69" s="244">
        <v>0</v>
      </c>
      <c r="N69" s="244">
        <v>0</v>
      </c>
      <c r="O69" s="244">
        <v>0</v>
      </c>
      <c r="P69" s="244">
        <v>0</v>
      </c>
      <c r="Q69" s="244">
        <v>0</v>
      </c>
      <c r="R69" s="244">
        <v>0</v>
      </c>
      <c r="S69" s="244">
        <v>0</v>
      </c>
      <c r="T69" s="244">
        <v>0</v>
      </c>
    </row>
    <row r="70" spans="1:20" s="77" customFormat="1" ht="18" customHeight="1" thickBot="1" x14ac:dyDescent="0.25">
      <c r="A70" s="238" t="s">
        <v>56</v>
      </c>
      <c r="B70" s="248">
        <f>SUM(B62:B68)</f>
        <v>0</v>
      </c>
      <c r="C70" s="248">
        <f t="shared" ref="C70:P70" si="2">SUM(C62:C68)</f>
        <v>0</v>
      </c>
      <c r="D70" s="248">
        <f t="shared" si="2"/>
        <v>0</v>
      </c>
      <c r="E70" s="248">
        <f t="shared" si="2"/>
        <v>0</v>
      </c>
      <c r="F70" s="248">
        <f t="shared" si="2"/>
        <v>0</v>
      </c>
      <c r="G70" s="248">
        <f t="shared" si="2"/>
        <v>0</v>
      </c>
      <c r="H70" s="248">
        <f t="shared" si="2"/>
        <v>0</v>
      </c>
      <c r="I70" s="248">
        <f t="shared" si="2"/>
        <v>0</v>
      </c>
      <c r="J70" s="248">
        <f t="shared" si="2"/>
        <v>0</v>
      </c>
      <c r="K70" s="248">
        <f t="shared" si="2"/>
        <v>0</v>
      </c>
      <c r="L70" s="248">
        <f t="shared" si="2"/>
        <v>0</v>
      </c>
      <c r="M70" s="248">
        <f t="shared" si="2"/>
        <v>0</v>
      </c>
      <c r="N70" s="248">
        <f t="shared" si="2"/>
        <v>0</v>
      </c>
      <c r="O70" s="248">
        <f t="shared" si="2"/>
        <v>0</v>
      </c>
      <c r="P70" s="248">
        <f t="shared" si="2"/>
        <v>0</v>
      </c>
      <c r="Q70" s="248">
        <f>SUM(Q62:Q68)</f>
        <v>0</v>
      </c>
      <c r="R70" s="248">
        <f>SUM(R62:R68)</f>
        <v>0</v>
      </c>
      <c r="S70" s="248">
        <f>SUM(S62:S68)</f>
        <v>0</v>
      </c>
      <c r="T70" s="248">
        <f>SUM(T62:T68)</f>
        <v>0</v>
      </c>
    </row>
    <row r="71" spans="1:20" ht="18" customHeight="1" thickBot="1" x14ac:dyDescent="0.25">
      <c r="A71" s="225"/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20" s="77" customFormat="1" ht="18" customHeight="1" thickBot="1" x14ac:dyDescent="0.25">
      <c r="A72" s="250" t="s">
        <v>56</v>
      </c>
      <c r="B72" s="251">
        <f>B70+B57+B43+B29+B16</f>
        <v>0</v>
      </c>
      <c r="C72" s="251">
        <f>C70+C57+C43+C29+C16</f>
        <v>0</v>
      </c>
      <c r="D72" s="251">
        <f>D70+D57+D43+D29+D16</f>
        <v>0</v>
      </c>
      <c r="E72" s="251">
        <f>E70+E57+E43+E29+E16</f>
        <v>0</v>
      </c>
      <c r="F72" s="251">
        <f>F70+F57+F43+F29+F16</f>
        <v>0</v>
      </c>
      <c r="G72" s="251">
        <f>G70+G57+G43+G29+G16</f>
        <v>0</v>
      </c>
      <c r="H72" s="251">
        <f>H70+H57+H43+H29+H16</f>
        <v>0</v>
      </c>
      <c r="I72" s="251">
        <f>I70+I57+I43+I29+I16</f>
        <v>0</v>
      </c>
      <c r="J72" s="251">
        <f>J70+J57+J43+J29+J16</f>
        <v>0</v>
      </c>
      <c r="K72" s="251">
        <f>K70+K57+K43+K29+K16</f>
        <v>0</v>
      </c>
      <c r="L72" s="251">
        <f>L70+L57+L43+L29+L16</f>
        <v>0</v>
      </c>
      <c r="M72" s="251">
        <f>M70+M57+M43+M29+M16</f>
        <v>0</v>
      </c>
      <c r="N72" s="251">
        <f>N70+N57+N43+N29+N16</f>
        <v>0</v>
      </c>
      <c r="O72" s="251">
        <f>O70+O57+O43+O29+O16</f>
        <v>0</v>
      </c>
      <c r="P72" s="251">
        <f>P70+P57+P43+P29+P16</f>
        <v>0</v>
      </c>
      <c r="Q72" s="251">
        <f>Q70+Q57+Q43+Q29+Q16</f>
        <v>0</v>
      </c>
      <c r="R72" s="251">
        <f>R70+R57+R43+R29+R16</f>
        <v>0</v>
      </c>
      <c r="S72" s="251">
        <f>S70+S57+S43+S29+S16</f>
        <v>0</v>
      </c>
      <c r="T72" s="251">
        <f>T70+T57+T43+T29+T16</f>
        <v>0</v>
      </c>
    </row>
    <row r="73" spans="1:20" ht="36" customHeight="1" x14ac:dyDescent="0.2">
      <c r="A73" s="225" t="s">
        <v>30</v>
      </c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</row>
  </sheetData>
  <sheetProtection insertRows="0" deleteRows="0" sort="0" autoFilter="0" pivotTables="0"/>
  <mergeCells count="11">
    <mergeCell ref="J1:J2"/>
    <mergeCell ref="J3:J4"/>
    <mergeCell ref="A1:A4"/>
    <mergeCell ref="B1:I2"/>
    <mergeCell ref="B3:E4"/>
    <mergeCell ref="F3:I4"/>
    <mergeCell ref="A19:T19"/>
    <mergeCell ref="A6:T6"/>
    <mergeCell ref="A46:T46"/>
    <mergeCell ref="A60:T60"/>
    <mergeCell ref="A32:T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I31"/>
  <sheetViews>
    <sheetView showGridLines="0" zoomScaleNormal="100" workbookViewId="0">
      <selection activeCell="D11" sqref="D11"/>
    </sheetView>
  </sheetViews>
  <sheetFormatPr baseColWidth="10" defaultColWidth="11.42578125" defaultRowHeight="12.75" customHeight="1" x14ac:dyDescent="0.2"/>
  <cols>
    <col min="1" max="1" width="33.5703125" style="6" customWidth="1"/>
    <col min="2" max="2" width="17.42578125" style="7" customWidth="1"/>
    <col min="3" max="6" width="20.85546875" style="6" customWidth="1"/>
    <col min="7" max="7" width="16.85546875" style="6" bestFit="1" customWidth="1"/>
    <col min="8" max="8" width="20.85546875" style="6" customWidth="1"/>
    <col min="9" max="9" width="14.85546875" style="6" bestFit="1" customWidth="1"/>
    <col min="10" max="16384" width="11.42578125" style="6"/>
  </cols>
  <sheetData>
    <row r="2" spans="1:9" ht="12.75" customHeight="1" x14ac:dyDescent="0.2">
      <c r="C2" s="8" t="s">
        <v>6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</row>
    <row r="3" spans="1:9" ht="15" customHeight="1" x14ac:dyDescent="0.25">
      <c r="A3" s="9" t="s">
        <v>15</v>
      </c>
      <c r="B3" s="156" t="e">
        <f>+#REF!+'INSUMOS MEGACENTRO'!D40</f>
        <v>#REF!</v>
      </c>
      <c r="C3" s="52" t="e">
        <f>($B$3*19%)</f>
        <v>#REF!</v>
      </c>
      <c r="D3" s="52" t="e">
        <f>($B$3*7%)</f>
        <v>#REF!</v>
      </c>
      <c r="E3" s="52" t="e">
        <f>($B$3*73%)</f>
        <v>#REF!</v>
      </c>
      <c r="F3" s="52" t="e">
        <f>($B$3*1%)</f>
        <v>#REF!</v>
      </c>
      <c r="G3" s="52" t="e">
        <f>B4</f>
        <v>#REF!</v>
      </c>
      <c r="H3" s="52" t="e">
        <f>B5</f>
        <v>#REF!</v>
      </c>
      <c r="I3" s="10"/>
    </row>
    <row r="4" spans="1:9" ht="15" customHeight="1" x14ac:dyDescent="0.25">
      <c r="A4" s="11" t="s">
        <v>13</v>
      </c>
      <c r="B4" s="156" t="e">
        <f>+#REF!</f>
        <v>#REF!</v>
      </c>
      <c r="I4" s="10"/>
    </row>
    <row r="5" spans="1:9" ht="15" customHeight="1" x14ac:dyDescent="0.25">
      <c r="A5" s="11" t="s">
        <v>14</v>
      </c>
      <c r="B5" s="156" t="e">
        <f>+#REF!</f>
        <v>#REF!</v>
      </c>
      <c r="C5" s="41"/>
      <c r="D5" s="41"/>
      <c r="E5" s="41"/>
      <c r="F5" s="63"/>
      <c r="G5" s="41"/>
      <c r="H5" s="41"/>
      <c r="I5" s="10"/>
    </row>
    <row r="6" spans="1:9" ht="15" customHeight="1" x14ac:dyDescent="0.25">
      <c r="A6" s="12"/>
      <c r="B6" s="156" t="e">
        <f>SUM(B3:B5)</f>
        <v>#REF!</v>
      </c>
      <c r="C6" s="41"/>
      <c r="D6" s="64"/>
      <c r="E6" s="64"/>
      <c r="F6" s="64"/>
      <c r="G6" s="64"/>
      <c r="H6" s="41"/>
      <c r="I6" s="10"/>
    </row>
    <row r="7" spans="1:9" ht="12.75" customHeight="1" x14ac:dyDescent="0.2">
      <c r="C7" s="65"/>
      <c r="D7" s="64"/>
      <c r="E7" s="64"/>
      <c r="F7" s="64"/>
      <c r="G7" s="64"/>
      <c r="H7" s="41"/>
      <c r="I7" s="10"/>
    </row>
    <row r="8" spans="1:9" ht="12.75" customHeight="1" x14ac:dyDescent="0.25">
      <c r="A8" s="9" t="s">
        <v>78</v>
      </c>
      <c r="B8" s="155">
        <v>0</v>
      </c>
      <c r="C8" s="66"/>
      <c r="D8" s="64"/>
      <c r="E8" s="64"/>
      <c r="F8" s="64"/>
      <c r="G8" s="64"/>
      <c r="H8" s="41"/>
      <c r="I8" s="13"/>
    </row>
    <row r="9" spans="1:9" ht="12.75" customHeight="1" x14ac:dyDescent="0.2">
      <c r="C9" s="41"/>
      <c r="D9" s="64"/>
      <c r="E9" s="64"/>
      <c r="F9" s="64"/>
      <c r="G9" s="64"/>
      <c r="H9" s="41"/>
    </row>
    <row r="10" spans="1:9" ht="16.5" thickBot="1" x14ac:dyDescent="0.3">
      <c r="A10" s="9" t="s">
        <v>72</v>
      </c>
      <c r="B10" s="155" t="e">
        <f>+#REF!+SEDE!AM43</f>
        <v>#REF!</v>
      </c>
      <c r="C10" s="41"/>
      <c r="D10" s="64"/>
      <c r="E10" s="64"/>
      <c r="F10" s="64"/>
      <c r="G10" s="64"/>
      <c r="H10" s="41"/>
    </row>
    <row r="11" spans="1:9" ht="16.5" thickBot="1" x14ac:dyDescent="0.3">
      <c r="A11" s="9" t="s">
        <v>79</v>
      </c>
      <c r="B11" s="155" t="e">
        <f>+#REF!+SEDE!AM42</f>
        <v>#REF!</v>
      </c>
      <c r="C11" s="41"/>
      <c r="D11" s="64"/>
      <c r="E11" s="64"/>
      <c r="F11" s="64"/>
      <c r="G11" s="64"/>
      <c r="H11" s="41"/>
    </row>
    <row r="12" spans="1:9" ht="12.75" customHeight="1" x14ac:dyDescent="0.2">
      <c r="C12" s="41"/>
      <c r="D12" s="41"/>
      <c r="E12" s="41"/>
      <c r="F12" s="41"/>
      <c r="G12" s="41"/>
      <c r="H12" s="41"/>
    </row>
    <row r="13" spans="1:9" ht="12.75" customHeight="1" x14ac:dyDescent="0.2">
      <c r="C13" s="41"/>
      <c r="D13" s="41"/>
      <c r="E13" s="41"/>
      <c r="F13" s="41"/>
      <c r="G13" s="41"/>
      <c r="H13" s="41"/>
    </row>
    <row r="14" spans="1:9" ht="12.75" customHeight="1" x14ac:dyDescent="0.2">
      <c r="C14" s="41"/>
      <c r="D14" s="41"/>
      <c r="E14" s="41"/>
      <c r="F14" s="41"/>
      <c r="G14" s="41"/>
      <c r="H14" s="41"/>
    </row>
    <row r="15" spans="1:9" ht="12.75" customHeight="1" x14ac:dyDescent="0.2">
      <c r="C15" s="41"/>
      <c r="D15" s="41"/>
      <c r="E15" s="41"/>
      <c r="F15" s="41"/>
      <c r="G15" s="41"/>
      <c r="H15" s="41"/>
    </row>
    <row r="16" spans="1:9" ht="12.75" customHeight="1" x14ac:dyDescent="0.2">
      <c r="C16" s="41"/>
      <c r="D16" s="41"/>
      <c r="E16" s="41"/>
      <c r="F16" s="41"/>
      <c r="G16" s="41"/>
      <c r="H16" s="41"/>
    </row>
    <row r="17" spans="3:8" ht="12.75" customHeight="1" x14ac:dyDescent="0.2">
      <c r="C17" s="41"/>
      <c r="D17" s="41"/>
      <c r="E17" s="41"/>
      <c r="F17" s="41"/>
      <c r="G17" s="41"/>
      <c r="H17" s="41"/>
    </row>
    <row r="18" spans="3:8" ht="12.75" customHeight="1" x14ac:dyDescent="0.2">
      <c r="C18" s="41"/>
      <c r="D18" s="41"/>
      <c r="E18" s="41"/>
      <c r="F18" s="41"/>
      <c r="G18" s="41"/>
      <c r="H18" s="41"/>
    </row>
    <row r="19" spans="3:8" ht="12.75" customHeight="1" x14ac:dyDescent="0.2">
      <c r="C19" s="41"/>
      <c r="D19" s="41"/>
      <c r="E19" s="41"/>
      <c r="F19" s="41"/>
      <c r="G19" s="41"/>
      <c r="H19" s="41"/>
    </row>
    <row r="20" spans="3:8" ht="12.75" customHeight="1" x14ac:dyDescent="0.2">
      <c r="C20" s="41"/>
      <c r="D20" s="41"/>
      <c r="E20" s="41"/>
      <c r="F20" s="41"/>
      <c r="G20" s="41"/>
      <c r="H20" s="41"/>
    </row>
    <row r="21" spans="3:8" ht="12.75" customHeight="1" x14ac:dyDescent="0.2">
      <c r="C21" s="41"/>
      <c r="D21" s="41"/>
      <c r="E21" s="41"/>
      <c r="F21" s="41"/>
      <c r="G21" s="41"/>
      <c r="H21" s="41"/>
    </row>
    <row r="22" spans="3:8" ht="12.75" customHeight="1" x14ac:dyDescent="0.2">
      <c r="C22" s="41"/>
      <c r="D22" s="41"/>
      <c r="E22" s="41"/>
      <c r="F22" s="41"/>
      <c r="G22" s="41"/>
      <c r="H22" s="41"/>
    </row>
    <row r="23" spans="3:8" ht="12.75" customHeight="1" x14ac:dyDescent="0.2">
      <c r="C23" s="41"/>
      <c r="D23" s="41"/>
      <c r="E23" s="41"/>
      <c r="F23" s="41"/>
      <c r="G23" s="41"/>
      <c r="H23" s="41"/>
    </row>
    <row r="24" spans="3:8" ht="12.75" customHeight="1" x14ac:dyDescent="0.2">
      <c r="C24" s="41"/>
      <c r="D24" s="41"/>
      <c r="E24" s="41"/>
      <c r="F24" s="41"/>
      <c r="G24" s="41"/>
      <c r="H24" s="41"/>
    </row>
    <row r="25" spans="3:8" ht="12.75" customHeight="1" x14ac:dyDescent="0.2">
      <c r="C25" s="41"/>
      <c r="D25" s="41"/>
      <c r="E25" s="41"/>
      <c r="F25" s="41"/>
      <c r="G25" s="41"/>
      <c r="H25" s="41"/>
    </row>
    <row r="26" spans="3:8" ht="12.75" customHeight="1" x14ac:dyDescent="0.2">
      <c r="C26" s="41"/>
      <c r="D26" s="41"/>
      <c r="E26" s="41"/>
      <c r="F26" s="41"/>
      <c r="G26" s="41"/>
      <c r="H26" s="41"/>
    </row>
    <row r="27" spans="3:8" ht="12.75" customHeight="1" x14ac:dyDescent="0.2">
      <c r="C27" s="41"/>
      <c r="D27" s="41"/>
      <c r="E27" s="41"/>
      <c r="F27" s="41"/>
      <c r="G27" s="41"/>
      <c r="H27" s="41"/>
    </row>
    <row r="28" spans="3:8" ht="12.75" customHeight="1" x14ac:dyDescent="0.2">
      <c r="C28" s="41"/>
      <c r="D28" s="41"/>
      <c r="E28" s="41"/>
      <c r="F28" s="41"/>
      <c r="G28" s="41"/>
      <c r="H28" s="41"/>
    </row>
    <row r="29" spans="3:8" ht="12.75" customHeight="1" x14ac:dyDescent="0.2">
      <c r="C29" s="41"/>
      <c r="D29" s="41"/>
      <c r="E29" s="41"/>
      <c r="F29" s="41"/>
      <c r="G29" s="41"/>
      <c r="H29" s="41"/>
    </row>
    <row r="30" spans="3:8" ht="12.75" customHeight="1" x14ac:dyDescent="0.2">
      <c r="C30" s="41"/>
      <c r="D30" s="41"/>
      <c r="E30" s="41"/>
      <c r="F30" s="41"/>
      <c r="G30" s="41"/>
      <c r="H30" s="41"/>
    </row>
    <row r="31" spans="3:8" ht="12.75" customHeight="1" x14ac:dyDescent="0.2">
      <c r="C31" s="41"/>
      <c r="D31" s="41"/>
      <c r="E31" s="41"/>
      <c r="F31" s="41"/>
      <c r="G31" s="41"/>
      <c r="H31" s="41"/>
    </row>
  </sheetData>
  <sheetProtection sort="0" autoFilter="0" pivotTables="0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3"/>
  </sheetPr>
  <dimension ref="A1:G10"/>
  <sheetViews>
    <sheetView zoomScale="75" zoomScaleNormal="75" workbookViewId="0">
      <selection activeCell="F1" sqref="F1"/>
    </sheetView>
  </sheetViews>
  <sheetFormatPr baseColWidth="10" defaultColWidth="11" defaultRowHeight="12.75" customHeight="1" x14ac:dyDescent="0.2"/>
  <cols>
    <col min="1" max="4" width="11" customWidth="1"/>
    <col min="5" max="5" width="11.5703125" style="14" customWidth="1"/>
    <col min="6" max="6" width="12.85546875" style="14" customWidth="1"/>
    <col min="7" max="7" width="11.42578125" style="14" customWidth="1"/>
  </cols>
  <sheetData>
    <row r="1" spans="1:6" ht="12.75" customHeight="1" x14ac:dyDescent="0.2">
      <c r="A1">
        <f>2683+510</f>
        <v>3193</v>
      </c>
      <c r="C1" s="5" t="s">
        <v>16</v>
      </c>
      <c r="D1" s="5" t="s">
        <v>17</v>
      </c>
      <c r="E1" s="14">
        <v>2179.1</v>
      </c>
      <c r="F1" s="14">
        <f>+E1*$A$1</f>
        <v>6957866.2999999998</v>
      </c>
    </row>
    <row r="2" spans="1:6" ht="12.75" customHeight="1" x14ac:dyDescent="0.2">
      <c r="D2" s="5" t="s">
        <v>6</v>
      </c>
      <c r="E2" s="14">
        <v>4236</v>
      </c>
      <c r="F2" s="14">
        <f>+E2*$A$1</f>
        <v>13525548</v>
      </c>
    </row>
    <row r="3" spans="1:6" ht="12.75" customHeight="1" x14ac:dyDescent="0.2">
      <c r="D3" s="5" t="s">
        <v>18</v>
      </c>
      <c r="E3" s="14">
        <v>11773.3</v>
      </c>
      <c r="F3" s="14">
        <f>+E3*$A$1</f>
        <v>37592146.899999999</v>
      </c>
    </row>
    <row r="4" spans="1:6" ht="12.75" customHeight="1" x14ac:dyDescent="0.2">
      <c r="D4" s="5" t="s">
        <v>5</v>
      </c>
      <c r="E4" s="14">
        <v>1178.8</v>
      </c>
      <c r="F4" s="14">
        <f>+E4*$A$1</f>
        <v>3763908.4</v>
      </c>
    </row>
    <row r="6" spans="1:6" ht="12.75" customHeight="1" x14ac:dyDescent="0.2">
      <c r="C6" s="5" t="s">
        <v>0</v>
      </c>
      <c r="D6" s="5" t="s">
        <v>17</v>
      </c>
      <c r="E6" s="14">
        <v>2163</v>
      </c>
      <c r="F6" s="14">
        <f>+E6*$A$1</f>
        <v>6906459</v>
      </c>
    </row>
    <row r="7" spans="1:6" ht="12.75" customHeight="1" x14ac:dyDescent="0.2">
      <c r="D7" s="5" t="s">
        <v>6</v>
      </c>
      <c r="E7" s="14">
        <v>1995</v>
      </c>
      <c r="F7" s="14">
        <f>+E7*$A$1</f>
        <v>6370035</v>
      </c>
    </row>
    <row r="8" spans="1:6" ht="12.75" customHeight="1" x14ac:dyDescent="0.2">
      <c r="D8" s="5" t="s">
        <v>18</v>
      </c>
      <c r="E8" s="14">
        <v>4935</v>
      </c>
      <c r="F8" s="14">
        <f>+E8*$A$1</f>
        <v>15757455</v>
      </c>
    </row>
    <row r="10" spans="1:6" ht="12.75" customHeight="1" x14ac:dyDescent="0.2">
      <c r="F10" s="15">
        <f>SUM(F1:F9)</f>
        <v>90873418.599999994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/>
  </sheetPr>
  <dimension ref="A1:AP63"/>
  <sheetViews>
    <sheetView showGridLines="0" zoomScale="80" zoomScaleNormal="80" zoomScaleSheetLayoutView="50" workbookViewId="0">
      <selection activeCell="C17" sqref="C17"/>
    </sheetView>
  </sheetViews>
  <sheetFormatPr baseColWidth="10" defaultColWidth="11.42578125" defaultRowHeight="18.75" customHeight="1" x14ac:dyDescent="0.3"/>
  <cols>
    <col min="1" max="1" width="46.7109375" style="79" customWidth="1"/>
    <col min="2" max="2" width="10.5703125" style="85" customWidth="1"/>
    <col min="3" max="3" width="18.28515625" style="83" customWidth="1"/>
    <col min="4" max="4" width="10.85546875" style="85" bestFit="1" customWidth="1"/>
    <col min="5" max="5" width="17.28515625" style="83" bestFit="1" customWidth="1"/>
    <col min="6" max="6" width="9.42578125" style="86" bestFit="1" customWidth="1"/>
    <col min="7" max="7" width="18" style="83" bestFit="1" customWidth="1"/>
    <col min="8" max="8" width="10.5703125" style="86" customWidth="1"/>
    <col min="9" max="9" width="19.140625" style="83" bestFit="1" customWidth="1"/>
    <col min="10" max="10" width="10.85546875" style="86" bestFit="1" customWidth="1"/>
    <col min="11" max="11" width="19" style="83" bestFit="1" customWidth="1"/>
    <col min="12" max="12" width="8.28515625" style="86" customWidth="1"/>
    <col min="13" max="13" width="17" style="83" bestFit="1" customWidth="1"/>
    <col min="14" max="14" width="10.140625" style="86" bestFit="1" customWidth="1"/>
    <col min="15" max="15" width="15.42578125" style="83" bestFit="1" customWidth="1"/>
    <col min="16" max="16" width="10" style="86" bestFit="1" customWidth="1"/>
    <col min="17" max="17" width="17.85546875" style="83" customWidth="1"/>
    <col min="18" max="18" width="10" style="86" bestFit="1" customWidth="1"/>
    <col min="19" max="19" width="16.85546875" style="83" bestFit="1" customWidth="1"/>
    <col min="20" max="20" width="10" style="86" bestFit="1" customWidth="1"/>
    <col min="21" max="21" width="21" style="83" bestFit="1" customWidth="1"/>
    <col min="22" max="22" width="10.7109375" style="86" bestFit="1" customWidth="1"/>
    <col min="23" max="23" width="16.7109375" style="83" bestFit="1" customWidth="1"/>
    <col min="24" max="24" width="10" style="86" bestFit="1" customWidth="1"/>
    <col min="25" max="25" width="19.85546875" style="83" customWidth="1"/>
    <col min="26" max="26" width="10" style="86" bestFit="1" customWidth="1"/>
    <col min="27" max="27" width="16.7109375" style="83" bestFit="1" customWidth="1"/>
    <col min="28" max="28" width="10" style="86" bestFit="1" customWidth="1"/>
    <col min="29" max="29" width="19" style="83" bestFit="1" customWidth="1"/>
    <col min="30" max="30" width="10" style="86" bestFit="1" customWidth="1"/>
    <col min="31" max="31" width="16.85546875" style="83" bestFit="1" customWidth="1"/>
    <col min="32" max="32" width="10" style="86" bestFit="1" customWidth="1"/>
    <col min="33" max="33" width="21.28515625" style="83" customWidth="1"/>
    <col min="34" max="34" width="10" style="86" bestFit="1" customWidth="1"/>
    <col min="35" max="35" width="16.85546875" style="83" bestFit="1" customWidth="1"/>
    <col min="36" max="36" width="10" style="86" bestFit="1" customWidth="1"/>
    <col min="37" max="37" width="16.85546875" style="83" bestFit="1" customWidth="1"/>
    <col min="38" max="38" width="21.140625" style="149" customWidth="1"/>
    <col min="39" max="39" width="11.42578125" style="79"/>
    <col min="40" max="40" width="14.85546875" style="79" bestFit="1" customWidth="1"/>
    <col min="41" max="16384" width="11.42578125" style="79"/>
  </cols>
  <sheetData>
    <row r="1" spans="1:38" ht="18.75" customHeight="1" x14ac:dyDescent="0.3">
      <c r="A1" s="255"/>
      <c r="B1" s="258" t="s">
        <v>138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9" t="s">
        <v>141</v>
      </c>
      <c r="O1" s="260"/>
    </row>
    <row r="2" spans="1:38" ht="18.75" customHeight="1" x14ac:dyDescent="0.3">
      <c r="A2" s="255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60"/>
      <c r="O2" s="260"/>
    </row>
    <row r="3" spans="1:38" ht="18.75" customHeight="1" x14ac:dyDescent="0.3">
      <c r="A3" s="255"/>
      <c r="B3" s="258" t="s">
        <v>139</v>
      </c>
      <c r="C3" s="256"/>
      <c r="D3" s="256"/>
      <c r="E3" s="256"/>
      <c r="F3" s="256"/>
      <c r="G3" s="256"/>
      <c r="H3" s="258" t="s">
        <v>140</v>
      </c>
      <c r="I3" s="256"/>
      <c r="J3" s="256"/>
      <c r="K3" s="256"/>
      <c r="L3" s="256"/>
      <c r="M3" s="256"/>
      <c r="N3" s="257" t="s">
        <v>131</v>
      </c>
      <c r="O3" s="257"/>
    </row>
    <row r="4" spans="1:38" ht="18.75" customHeight="1" x14ac:dyDescent="0.3">
      <c r="A4" s="255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7"/>
      <c r="O4" s="257"/>
    </row>
    <row r="5" spans="1:38" ht="35.1" customHeight="1" x14ac:dyDescent="0.3"/>
    <row r="6" spans="1:38" ht="18.75" customHeight="1" x14ac:dyDescent="0.25">
      <c r="A6" s="163" t="s">
        <v>26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38"/>
    </row>
    <row r="7" spans="1:38" s="81" customFormat="1" ht="37.5" customHeight="1" x14ac:dyDescent="0.2">
      <c r="A7" s="69" t="s">
        <v>27</v>
      </c>
      <c r="B7" s="69" t="s">
        <v>91</v>
      </c>
      <c r="C7" s="70" t="s">
        <v>94</v>
      </c>
      <c r="D7" s="69" t="s">
        <v>91</v>
      </c>
      <c r="E7" s="70" t="s">
        <v>95</v>
      </c>
      <c r="F7" s="69" t="s">
        <v>91</v>
      </c>
      <c r="G7" s="70" t="s">
        <v>96</v>
      </c>
      <c r="H7" s="69" t="s">
        <v>91</v>
      </c>
      <c r="I7" s="70" t="s">
        <v>97</v>
      </c>
      <c r="J7" s="69" t="s">
        <v>91</v>
      </c>
      <c r="K7" s="70" t="s">
        <v>98</v>
      </c>
      <c r="L7" s="69" t="s">
        <v>91</v>
      </c>
      <c r="M7" s="70" t="s">
        <v>99</v>
      </c>
      <c r="N7" s="69" t="s">
        <v>91</v>
      </c>
      <c r="O7" s="70" t="s">
        <v>100</v>
      </c>
      <c r="P7" s="69" t="s">
        <v>91</v>
      </c>
      <c r="Q7" s="70" t="s">
        <v>101</v>
      </c>
      <c r="R7" s="69" t="s">
        <v>91</v>
      </c>
      <c r="S7" s="70" t="s">
        <v>102</v>
      </c>
      <c r="T7" s="69" t="s">
        <v>91</v>
      </c>
      <c r="U7" s="70" t="s">
        <v>103</v>
      </c>
      <c r="V7" s="69" t="s">
        <v>91</v>
      </c>
      <c r="W7" s="70" t="s">
        <v>104</v>
      </c>
      <c r="X7" s="69" t="s">
        <v>91</v>
      </c>
      <c r="Y7" s="70" t="s">
        <v>105</v>
      </c>
      <c r="Z7" s="69" t="s">
        <v>91</v>
      </c>
      <c r="AA7" s="70" t="s">
        <v>106</v>
      </c>
      <c r="AB7" s="69" t="s">
        <v>91</v>
      </c>
      <c r="AC7" s="70" t="s">
        <v>107</v>
      </c>
      <c r="AD7" s="69" t="s">
        <v>91</v>
      </c>
      <c r="AE7" s="70" t="s">
        <v>108</v>
      </c>
      <c r="AF7" s="69" t="s">
        <v>91</v>
      </c>
      <c r="AG7" s="70" t="s">
        <v>109</v>
      </c>
      <c r="AH7" s="69" t="s">
        <v>91</v>
      </c>
      <c r="AI7" s="70" t="s">
        <v>110</v>
      </c>
      <c r="AJ7" s="69" t="s">
        <v>91</v>
      </c>
      <c r="AK7" s="70" t="s">
        <v>111</v>
      </c>
      <c r="AL7" s="139"/>
    </row>
    <row r="8" spans="1:38" s="81" customFormat="1" ht="18.75" customHeight="1" x14ac:dyDescent="0.2">
      <c r="A8" s="135"/>
      <c r="B8" s="57"/>
      <c r="C8" s="90"/>
      <c r="D8" s="89"/>
      <c r="E8" s="90"/>
      <c r="F8" s="91"/>
      <c r="G8" s="90"/>
      <c r="H8" s="91"/>
      <c r="I8" s="90"/>
      <c r="J8" s="57"/>
      <c r="K8" s="90"/>
      <c r="L8" s="91"/>
      <c r="M8" s="90"/>
      <c r="N8" s="91"/>
      <c r="O8" s="90"/>
      <c r="P8" s="91"/>
      <c r="Q8" s="90"/>
      <c r="R8" s="91"/>
      <c r="S8" s="90"/>
      <c r="T8" s="91"/>
      <c r="U8" s="90"/>
      <c r="V8" s="91"/>
      <c r="W8" s="90"/>
      <c r="X8" s="91"/>
      <c r="Y8" s="90"/>
      <c r="Z8" s="91"/>
      <c r="AA8" s="90"/>
      <c r="AB8" s="91"/>
      <c r="AC8" s="90"/>
      <c r="AD8" s="91"/>
      <c r="AE8" s="90"/>
      <c r="AF8" s="91"/>
      <c r="AG8" s="90"/>
      <c r="AH8" s="91"/>
      <c r="AI8" s="90"/>
      <c r="AJ8" s="91"/>
      <c r="AK8" s="90"/>
      <c r="AL8" s="139"/>
    </row>
    <row r="9" spans="1:38" s="81" customFormat="1" ht="18.75" customHeight="1" x14ac:dyDescent="0.2">
      <c r="A9" s="135"/>
      <c r="B9" s="57"/>
      <c r="C9" s="90"/>
      <c r="D9" s="89"/>
      <c r="E9" s="90"/>
      <c r="F9" s="91"/>
      <c r="G9" s="90"/>
      <c r="H9" s="91"/>
      <c r="I9" s="90"/>
      <c r="J9" s="57"/>
      <c r="K9" s="90"/>
      <c r="L9" s="91"/>
      <c r="M9" s="90"/>
      <c r="N9" s="91"/>
      <c r="O9" s="90"/>
      <c r="P9" s="91"/>
      <c r="Q9" s="90"/>
      <c r="R9" s="91"/>
      <c r="S9" s="90"/>
      <c r="T9" s="91"/>
      <c r="U9" s="90"/>
      <c r="V9" s="91"/>
      <c r="W9" s="90"/>
      <c r="X9" s="91"/>
      <c r="Y9" s="90"/>
      <c r="Z9" s="91"/>
      <c r="AA9" s="90"/>
      <c r="AB9" s="91"/>
      <c r="AC9" s="90"/>
      <c r="AD9" s="91"/>
      <c r="AE9" s="90"/>
      <c r="AF9" s="91"/>
      <c r="AG9" s="90"/>
      <c r="AH9" s="91"/>
      <c r="AI9" s="90"/>
      <c r="AJ9" s="91"/>
      <c r="AK9" s="90"/>
      <c r="AL9" s="139"/>
    </row>
    <row r="10" spans="1:38" s="81" customFormat="1" ht="18.75" customHeight="1" x14ac:dyDescent="0.2">
      <c r="A10" s="135"/>
      <c r="B10" s="57"/>
      <c r="C10" s="90"/>
      <c r="D10" s="89"/>
      <c r="E10" s="90"/>
      <c r="F10" s="91"/>
      <c r="G10" s="90"/>
      <c r="H10" s="91"/>
      <c r="I10" s="90"/>
      <c r="J10" s="57"/>
      <c r="K10" s="90"/>
      <c r="L10" s="91"/>
      <c r="M10" s="90"/>
      <c r="N10" s="91"/>
      <c r="O10" s="90"/>
      <c r="P10" s="91"/>
      <c r="Q10" s="90"/>
      <c r="R10" s="91"/>
      <c r="S10" s="90"/>
      <c r="T10" s="91"/>
      <c r="U10" s="90"/>
      <c r="V10" s="91"/>
      <c r="W10" s="90"/>
      <c r="X10" s="91"/>
      <c r="Y10" s="90"/>
      <c r="Z10" s="91"/>
      <c r="AA10" s="90"/>
      <c r="AB10" s="91"/>
      <c r="AC10" s="90"/>
      <c r="AD10" s="91"/>
      <c r="AE10" s="90"/>
      <c r="AF10" s="91"/>
      <c r="AG10" s="90"/>
      <c r="AH10" s="91"/>
      <c r="AI10" s="90"/>
      <c r="AJ10" s="91"/>
      <c r="AK10" s="90"/>
      <c r="AL10" s="139"/>
    </row>
    <row r="11" spans="1:38" s="81" customFormat="1" ht="18.75" customHeight="1" x14ac:dyDescent="0.2">
      <c r="A11" s="135"/>
      <c r="B11" s="57"/>
      <c r="C11" s="90"/>
      <c r="D11" s="89"/>
      <c r="E11" s="90"/>
      <c r="F11" s="91"/>
      <c r="G11" s="90"/>
      <c r="H11" s="91"/>
      <c r="I11" s="90"/>
      <c r="J11" s="57"/>
      <c r="K11" s="90"/>
      <c r="L11" s="91"/>
      <c r="M11" s="90"/>
      <c r="N11" s="91"/>
      <c r="O11" s="90"/>
      <c r="P11" s="91"/>
      <c r="Q11" s="90"/>
      <c r="R11" s="91"/>
      <c r="S11" s="90"/>
      <c r="T11" s="91"/>
      <c r="U11" s="90"/>
      <c r="V11" s="91"/>
      <c r="W11" s="90"/>
      <c r="X11" s="91"/>
      <c r="Y11" s="90"/>
      <c r="Z11" s="91"/>
      <c r="AA11" s="90"/>
      <c r="AB11" s="91"/>
      <c r="AC11" s="90"/>
      <c r="AD11" s="91"/>
      <c r="AE11" s="90"/>
      <c r="AF11" s="91"/>
      <c r="AG11" s="90"/>
      <c r="AH11" s="91"/>
      <c r="AI11" s="90"/>
      <c r="AJ11" s="91"/>
      <c r="AK11" s="90"/>
      <c r="AL11" s="139"/>
    </row>
    <row r="12" spans="1:38" s="82" customFormat="1" ht="18.75" customHeight="1" x14ac:dyDescent="0.25">
      <c r="A12" s="60" t="s">
        <v>73</v>
      </c>
      <c r="B12" s="75"/>
      <c r="C12" s="92">
        <f>SUM(C8:C11)</f>
        <v>0</v>
      </c>
      <c r="D12" s="93"/>
      <c r="E12" s="92">
        <f>SUM(E8:E11)</f>
        <v>0</v>
      </c>
      <c r="F12" s="93"/>
      <c r="G12" s="92">
        <f>SUM(G8:G11)</f>
        <v>0</v>
      </c>
      <c r="H12" s="93"/>
      <c r="I12" s="92">
        <f>SUM(I8:I11)</f>
        <v>0</v>
      </c>
      <c r="J12" s="93"/>
      <c r="K12" s="92">
        <f>SUM(K8:K11)</f>
        <v>0</v>
      </c>
      <c r="L12" s="93"/>
      <c r="M12" s="92">
        <f>SUM(M8:M11)</f>
        <v>0</v>
      </c>
      <c r="N12" s="93"/>
      <c r="O12" s="92">
        <f>SUM(O8:O11)</f>
        <v>0</v>
      </c>
      <c r="P12" s="93"/>
      <c r="Q12" s="92">
        <f>SUM(Q8:Q11)</f>
        <v>0</v>
      </c>
      <c r="R12" s="93"/>
      <c r="S12" s="92">
        <f>SUM(S8:S11)</f>
        <v>0</v>
      </c>
      <c r="T12" s="93"/>
      <c r="U12" s="92">
        <f>SUM(U8:U11)</f>
        <v>0</v>
      </c>
      <c r="V12" s="93"/>
      <c r="W12" s="92">
        <f>SUM(W8:W11)</f>
        <v>0</v>
      </c>
      <c r="X12" s="93"/>
      <c r="Y12" s="92">
        <f>SUM(Y8:Y11)</f>
        <v>0</v>
      </c>
      <c r="Z12" s="93"/>
      <c r="AA12" s="92">
        <f>SUM(AA8:AA11)</f>
        <v>0</v>
      </c>
      <c r="AB12" s="93"/>
      <c r="AC12" s="92">
        <f>SUM(AC8:AC11)</f>
        <v>0</v>
      </c>
      <c r="AD12" s="93"/>
      <c r="AE12" s="92">
        <f>SUM(AE8:AE11)</f>
        <v>0</v>
      </c>
      <c r="AF12" s="93"/>
      <c r="AG12" s="92">
        <f>SUM(AG8:AG11)</f>
        <v>0</v>
      </c>
      <c r="AH12" s="93"/>
      <c r="AI12" s="92">
        <f>SUM(AI8:AI11)</f>
        <v>0</v>
      </c>
      <c r="AJ12" s="93"/>
      <c r="AK12" s="92">
        <f>SUM(AK8:AK11)</f>
        <v>0</v>
      </c>
      <c r="AL12" s="140">
        <f>SUM(C12:AK12)</f>
        <v>0</v>
      </c>
    </row>
    <row r="13" spans="1:38" s="108" customFormat="1" ht="18.75" customHeight="1" x14ac:dyDescent="0.25">
      <c r="A13" s="109" t="s">
        <v>30</v>
      </c>
      <c r="B13" s="110"/>
      <c r="C13" s="111"/>
      <c r="D13" s="110"/>
      <c r="E13" s="111"/>
      <c r="F13" s="112"/>
      <c r="G13" s="111"/>
      <c r="H13" s="112"/>
      <c r="I13" s="111"/>
      <c r="J13" s="112"/>
      <c r="K13" s="111"/>
      <c r="L13" s="112"/>
      <c r="M13" s="111"/>
      <c r="N13" s="112"/>
      <c r="O13" s="113"/>
      <c r="P13" s="112"/>
      <c r="Q13" s="111"/>
      <c r="R13" s="112"/>
      <c r="S13" s="111"/>
      <c r="T13" s="112"/>
      <c r="U13" s="111"/>
      <c r="V13" s="112"/>
      <c r="W13" s="111"/>
      <c r="X13" s="106"/>
      <c r="Y13" s="107"/>
      <c r="Z13" s="106"/>
      <c r="AA13" s="107"/>
      <c r="AB13" s="106"/>
      <c r="AC13" s="164" t="s">
        <v>83</v>
      </c>
      <c r="AD13" s="164"/>
      <c r="AE13" s="164"/>
      <c r="AF13" s="164"/>
      <c r="AG13" s="164"/>
      <c r="AH13" s="164"/>
      <c r="AI13" s="164"/>
      <c r="AJ13" s="164"/>
      <c r="AK13" s="164"/>
      <c r="AL13" s="144"/>
    </row>
    <row r="14" spans="1:38" s="108" customFormat="1" ht="18.75" customHeight="1" x14ac:dyDescent="0.25">
      <c r="A14" s="161"/>
      <c r="B14" s="162"/>
      <c r="C14" s="162"/>
      <c r="D14" s="162"/>
      <c r="E14" s="162"/>
      <c r="F14" s="162"/>
      <c r="G14" s="162"/>
      <c r="H14" s="162"/>
      <c r="I14" s="111"/>
      <c r="J14" s="112"/>
      <c r="K14" s="111"/>
      <c r="L14" s="112"/>
      <c r="M14" s="111"/>
      <c r="N14" s="112"/>
      <c r="O14" s="111"/>
      <c r="P14" s="112"/>
      <c r="Q14" s="111"/>
      <c r="R14" s="112"/>
      <c r="S14" s="111"/>
      <c r="T14" s="112"/>
      <c r="U14" s="111"/>
      <c r="V14" s="112"/>
      <c r="W14" s="111"/>
      <c r="X14" s="106"/>
      <c r="Y14" s="107"/>
      <c r="Z14" s="106"/>
      <c r="AA14" s="107"/>
      <c r="AB14" s="106"/>
      <c r="AC14" s="114"/>
      <c r="AD14" s="165" t="s">
        <v>1</v>
      </c>
      <c r="AE14" s="165"/>
      <c r="AF14" s="165"/>
      <c r="AG14" s="165"/>
      <c r="AH14" s="165"/>
      <c r="AI14" s="165"/>
      <c r="AJ14" s="165"/>
      <c r="AK14" s="165"/>
      <c r="AL14" s="140">
        <f>AL12-AL13</f>
        <v>0</v>
      </c>
    </row>
    <row r="15" spans="1:38" s="108" customFormat="1" ht="18.75" customHeight="1" x14ac:dyDescent="0.25">
      <c r="A15" s="110"/>
      <c r="B15" s="110"/>
      <c r="C15" s="110"/>
      <c r="D15" s="110"/>
      <c r="E15" s="110"/>
      <c r="F15" s="110"/>
      <c r="G15" s="110"/>
      <c r="H15" s="110"/>
      <c r="I15" s="111"/>
      <c r="J15" s="112"/>
      <c r="K15" s="111"/>
      <c r="L15" s="112"/>
      <c r="M15" s="111"/>
      <c r="N15" s="112"/>
      <c r="O15" s="111"/>
      <c r="P15" s="112"/>
      <c r="Q15" s="111"/>
      <c r="R15" s="112"/>
      <c r="S15" s="111"/>
      <c r="T15" s="112"/>
      <c r="U15" s="111"/>
      <c r="V15" s="112"/>
      <c r="W15" s="111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0"/>
    </row>
    <row r="16" spans="1:38" ht="18.75" customHeight="1" x14ac:dyDescent="0.25">
      <c r="A16" s="160" t="s">
        <v>80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43"/>
    </row>
    <row r="17" spans="1:38" s="81" customFormat="1" ht="37.5" customHeight="1" x14ac:dyDescent="0.2">
      <c r="A17" s="69" t="s">
        <v>27</v>
      </c>
      <c r="B17" s="69" t="s">
        <v>91</v>
      </c>
      <c r="C17" s="70" t="s">
        <v>94</v>
      </c>
      <c r="D17" s="69" t="s">
        <v>91</v>
      </c>
      <c r="E17" s="70" t="s">
        <v>95</v>
      </c>
      <c r="F17" s="69" t="s">
        <v>91</v>
      </c>
      <c r="G17" s="70" t="s">
        <v>96</v>
      </c>
      <c r="H17" s="69" t="s">
        <v>91</v>
      </c>
      <c r="I17" s="70" t="s">
        <v>97</v>
      </c>
      <c r="J17" s="69" t="s">
        <v>91</v>
      </c>
      <c r="K17" s="70" t="s">
        <v>98</v>
      </c>
      <c r="L17" s="69" t="s">
        <v>91</v>
      </c>
      <c r="M17" s="70" t="s">
        <v>99</v>
      </c>
      <c r="N17" s="69" t="s">
        <v>91</v>
      </c>
      <c r="O17" s="70" t="s">
        <v>100</v>
      </c>
      <c r="P17" s="69" t="s">
        <v>91</v>
      </c>
      <c r="Q17" s="70" t="s">
        <v>101</v>
      </c>
      <c r="R17" s="69" t="s">
        <v>91</v>
      </c>
      <c r="S17" s="70" t="s">
        <v>102</v>
      </c>
      <c r="T17" s="69" t="s">
        <v>91</v>
      </c>
      <c r="U17" s="70" t="s">
        <v>103</v>
      </c>
      <c r="V17" s="69" t="s">
        <v>91</v>
      </c>
      <c r="W17" s="70" t="s">
        <v>104</v>
      </c>
      <c r="X17" s="69" t="s">
        <v>91</v>
      </c>
      <c r="Y17" s="70" t="s">
        <v>105</v>
      </c>
      <c r="Z17" s="69" t="s">
        <v>91</v>
      </c>
      <c r="AA17" s="70" t="s">
        <v>106</v>
      </c>
      <c r="AB17" s="69" t="s">
        <v>91</v>
      </c>
      <c r="AC17" s="70" t="s">
        <v>107</v>
      </c>
      <c r="AD17" s="69" t="s">
        <v>91</v>
      </c>
      <c r="AE17" s="70" t="s">
        <v>108</v>
      </c>
      <c r="AF17" s="69" t="s">
        <v>91</v>
      </c>
      <c r="AG17" s="70" t="s">
        <v>109</v>
      </c>
      <c r="AH17" s="69" t="s">
        <v>91</v>
      </c>
      <c r="AI17" s="70" t="s">
        <v>110</v>
      </c>
      <c r="AJ17" s="69" t="s">
        <v>91</v>
      </c>
      <c r="AK17" s="70" t="s">
        <v>111</v>
      </c>
      <c r="AL17" s="139"/>
    </row>
    <row r="18" spans="1:38" ht="18.75" customHeight="1" x14ac:dyDescent="0.3">
      <c r="A18" s="56"/>
      <c r="B18" s="61"/>
      <c r="C18" s="104"/>
      <c r="D18" s="89"/>
      <c r="E18" s="90"/>
      <c r="F18" s="89"/>
      <c r="G18" s="90"/>
      <c r="H18" s="94"/>
      <c r="I18" s="90"/>
      <c r="J18" s="89"/>
      <c r="K18" s="90"/>
      <c r="L18" s="89"/>
      <c r="M18" s="90"/>
      <c r="N18" s="89"/>
      <c r="O18" s="90"/>
      <c r="P18" s="89"/>
      <c r="Q18" s="90"/>
      <c r="R18" s="89"/>
      <c r="S18" s="90"/>
      <c r="T18" s="89"/>
      <c r="U18" s="90"/>
      <c r="V18" s="89"/>
      <c r="W18" s="90"/>
      <c r="X18" s="89"/>
      <c r="Y18" s="90"/>
      <c r="Z18" s="89"/>
      <c r="AA18" s="90"/>
      <c r="AB18" s="89"/>
      <c r="AC18" s="90"/>
      <c r="AD18" s="89"/>
      <c r="AE18" s="90"/>
      <c r="AF18" s="89"/>
      <c r="AG18" s="90"/>
      <c r="AH18" s="89"/>
      <c r="AI18" s="90"/>
      <c r="AJ18" s="89"/>
      <c r="AK18" s="90"/>
      <c r="AL18" s="138"/>
    </row>
    <row r="19" spans="1:38" ht="18.75" customHeight="1" x14ac:dyDescent="0.3">
      <c r="A19" s="56"/>
      <c r="B19" s="61"/>
      <c r="C19" s="104"/>
      <c r="D19" s="89"/>
      <c r="E19" s="90"/>
      <c r="F19" s="89"/>
      <c r="G19" s="90"/>
      <c r="H19" s="94"/>
      <c r="I19" s="90"/>
      <c r="J19" s="89"/>
      <c r="K19" s="90"/>
      <c r="L19" s="89"/>
      <c r="M19" s="90"/>
      <c r="N19" s="89"/>
      <c r="O19" s="90"/>
      <c r="P19" s="89"/>
      <c r="Q19" s="90"/>
      <c r="R19" s="89"/>
      <c r="S19" s="90"/>
      <c r="T19" s="89"/>
      <c r="U19" s="90"/>
      <c r="V19" s="89"/>
      <c r="W19" s="90"/>
      <c r="X19" s="89"/>
      <c r="Y19" s="90"/>
      <c r="Z19" s="89"/>
      <c r="AA19" s="90"/>
      <c r="AB19" s="89"/>
      <c r="AC19" s="90"/>
      <c r="AD19" s="89"/>
      <c r="AE19" s="90"/>
      <c r="AF19" s="89"/>
      <c r="AG19" s="90"/>
      <c r="AH19" s="89"/>
      <c r="AI19" s="90"/>
      <c r="AJ19" s="89"/>
      <c r="AK19" s="90"/>
      <c r="AL19" s="138"/>
    </row>
    <row r="20" spans="1:38" ht="18.75" customHeight="1" x14ac:dyDescent="0.25">
      <c r="A20" s="56"/>
      <c r="B20" s="61"/>
      <c r="C20" s="90"/>
      <c r="D20" s="89"/>
      <c r="E20" s="90"/>
      <c r="F20" s="89"/>
      <c r="G20" s="90"/>
      <c r="H20" s="94"/>
      <c r="I20" s="90"/>
      <c r="J20" s="89"/>
      <c r="K20" s="90"/>
      <c r="L20" s="89"/>
      <c r="M20" s="90"/>
      <c r="N20" s="89"/>
      <c r="O20" s="90"/>
      <c r="P20" s="89"/>
      <c r="Q20" s="90"/>
      <c r="R20" s="89"/>
      <c r="S20" s="90"/>
      <c r="T20" s="89"/>
      <c r="U20" s="90"/>
      <c r="V20" s="89"/>
      <c r="W20" s="90"/>
      <c r="X20" s="89"/>
      <c r="Y20" s="90"/>
      <c r="Z20" s="89"/>
      <c r="AA20" s="90"/>
      <c r="AB20" s="89"/>
      <c r="AC20" s="90"/>
      <c r="AD20" s="89"/>
      <c r="AE20" s="90"/>
      <c r="AF20" s="89"/>
      <c r="AG20" s="90"/>
      <c r="AH20" s="89"/>
      <c r="AI20" s="90"/>
      <c r="AJ20" s="89"/>
      <c r="AK20" s="90"/>
      <c r="AL20" s="138"/>
    </row>
    <row r="21" spans="1:38" ht="18.75" customHeight="1" x14ac:dyDescent="0.25">
      <c r="A21" s="56"/>
      <c r="B21" s="61"/>
      <c r="C21" s="90"/>
      <c r="D21" s="89"/>
      <c r="E21" s="90"/>
      <c r="F21" s="89"/>
      <c r="G21" s="90"/>
      <c r="H21" s="94"/>
      <c r="I21" s="90"/>
      <c r="J21" s="89"/>
      <c r="K21" s="90"/>
      <c r="L21" s="89"/>
      <c r="M21" s="90"/>
      <c r="N21" s="89"/>
      <c r="O21" s="90"/>
      <c r="P21" s="89"/>
      <c r="Q21" s="90"/>
      <c r="R21" s="89"/>
      <c r="S21" s="90"/>
      <c r="T21" s="89"/>
      <c r="U21" s="90"/>
      <c r="V21" s="89"/>
      <c r="W21" s="90"/>
      <c r="X21" s="89"/>
      <c r="Y21" s="90"/>
      <c r="Z21" s="89"/>
      <c r="AA21" s="90"/>
      <c r="AB21" s="89"/>
      <c r="AC21" s="90"/>
      <c r="AD21" s="89"/>
      <c r="AE21" s="90"/>
      <c r="AF21" s="89"/>
      <c r="AG21" s="90"/>
      <c r="AH21" s="89"/>
      <c r="AI21" s="90"/>
      <c r="AJ21" s="89"/>
      <c r="AK21" s="90"/>
      <c r="AL21" s="138"/>
    </row>
    <row r="22" spans="1:38" ht="18.75" customHeight="1" x14ac:dyDescent="0.25">
      <c r="A22" s="60" t="s">
        <v>74</v>
      </c>
      <c r="B22" s="75"/>
      <c r="C22" s="92">
        <f>SUM(C18:C21)</f>
        <v>0</v>
      </c>
      <c r="D22" s="93"/>
      <c r="E22" s="92">
        <f>SUM(E18:E21)</f>
        <v>0</v>
      </c>
      <c r="F22" s="93"/>
      <c r="G22" s="92">
        <f>SUM(G18:G21)</f>
        <v>0</v>
      </c>
      <c r="H22" s="93"/>
      <c r="I22" s="92">
        <f>SUM(I18:I21)</f>
        <v>0</v>
      </c>
      <c r="J22" s="93"/>
      <c r="K22" s="92">
        <f>SUM(K18:K21)</f>
        <v>0</v>
      </c>
      <c r="L22" s="93"/>
      <c r="M22" s="92">
        <f>SUM(M18:M21)</f>
        <v>0</v>
      </c>
      <c r="N22" s="93"/>
      <c r="O22" s="92">
        <f>SUM(O18:O21)</f>
        <v>0</v>
      </c>
      <c r="P22" s="93"/>
      <c r="Q22" s="92">
        <f>SUM(Q18:Q21)</f>
        <v>0</v>
      </c>
      <c r="R22" s="93"/>
      <c r="S22" s="92">
        <f>SUM(S18:S21)</f>
        <v>0</v>
      </c>
      <c r="T22" s="93"/>
      <c r="U22" s="92">
        <f>SUM(U18:U21)</f>
        <v>0</v>
      </c>
      <c r="V22" s="93"/>
      <c r="W22" s="92">
        <f>SUM(W18:W21)</f>
        <v>0</v>
      </c>
      <c r="X22" s="93"/>
      <c r="Y22" s="92">
        <f>SUM(Y18:Y21)</f>
        <v>0</v>
      </c>
      <c r="Z22" s="93"/>
      <c r="AA22" s="92">
        <f>SUM(AA18:AA21)</f>
        <v>0</v>
      </c>
      <c r="AB22" s="93"/>
      <c r="AC22" s="92">
        <f>SUM(AC18:AC21)</f>
        <v>0</v>
      </c>
      <c r="AD22" s="93"/>
      <c r="AE22" s="92">
        <f>SUM(AE18:AE21)</f>
        <v>0</v>
      </c>
      <c r="AF22" s="93"/>
      <c r="AG22" s="92">
        <f>SUM(AG18:AG21)</f>
        <v>0</v>
      </c>
      <c r="AH22" s="93"/>
      <c r="AI22" s="92">
        <f>SUM(AI18:AI21)</f>
        <v>0</v>
      </c>
      <c r="AJ22" s="93"/>
      <c r="AK22" s="92">
        <f>SUM(AK18:AK21)</f>
        <v>0</v>
      </c>
      <c r="AL22" s="140">
        <f>SUM(C22:AK22)</f>
        <v>0</v>
      </c>
    </row>
    <row r="23" spans="1:38" s="108" customFormat="1" ht="18.75" customHeight="1" x14ac:dyDescent="0.25">
      <c r="A23" s="109"/>
      <c r="B23" s="110"/>
      <c r="C23" s="111"/>
      <c r="D23" s="110"/>
      <c r="E23" s="111"/>
      <c r="F23" s="112"/>
      <c r="G23" s="111"/>
      <c r="H23" s="112"/>
      <c r="I23" s="111"/>
      <c r="J23" s="112"/>
      <c r="K23" s="111"/>
      <c r="L23" s="112"/>
      <c r="M23" s="111"/>
      <c r="N23" s="112"/>
      <c r="O23" s="111"/>
      <c r="P23" s="112"/>
      <c r="Q23" s="111"/>
      <c r="R23" s="112"/>
      <c r="S23" s="111"/>
      <c r="T23" s="112"/>
      <c r="U23" s="111"/>
      <c r="V23" s="112"/>
      <c r="W23" s="111"/>
      <c r="X23" s="106"/>
      <c r="Y23" s="107"/>
      <c r="Z23" s="106"/>
      <c r="AA23" s="107"/>
      <c r="AB23" s="106"/>
      <c r="AC23" s="164" t="s">
        <v>83</v>
      </c>
      <c r="AD23" s="164"/>
      <c r="AE23" s="164"/>
      <c r="AF23" s="164"/>
      <c r="AG23" s="164"/>
      <c r="AH23" s="164"/>
      <c r="AI23" s="164"/>
      <c r="AJ23" s="164"/>
      <c r="AK23" s="164"/>
      <c r="AL23" s="141"/>
    </row>
    <row r="24" spans="1:38" s="108" customFormat="1" ht="18.75" customHeight="1" x14ac:dyDescent="0.25">
      <c r="A24" s="109"/>
      <c r="B24" s="110"/>
      <c r="C24" s="111"/>
      <c r="D24" s="110"/>
      <c r="E24" s="111" t="s">
        <v>30</v>
      </c>
      <c r="F24" s="112"/>
      <c r="G24" s="111"/>
      <c r="H24" s="112"/>
      <c r="I24" s="111"/>
      <c r="J24" s="112"/>
      <c r="K24" s="111"/>
      <c r="L24" s="112"/>
      <c r="M24" s="111"/>
      <c r="N24" s="112"/>
      <c r="O24" s="111"/>
      <c r="P24" s="112"/>
      <c r="Q24" s="111"/>
      <c r="R24" s="112"/>
      <c r="S24" s="111"/>
      <c r="T24" s="112"/>
      <c r="U24" s="111"/>
      <c r="V24" s="112"/>
      <c r="W24" s="111"/>
      <c r="X24" s="106"/>
      <c r="Y24" s="107"/>
      <c r="Z24" s="106"/>
      <c r="AA24" s="107"/>
      <c r="AB24" s="106"/>
      <c r="AC24" s="114"/>
      <c r="AD24" s="165" t="s">
        <v>1</v>
      </c>
      <c r="AE24" s="165"/>
      <c r="AF24" s="165"/>
      <c r="AG24" s="165"/>
      <c r="AH24" s="165"/>
      <c r="AI24" s="165"/>
      <c r="AJ24" s="165"/>
      <c r="AK24" s="165"/>
      <c r="AL24" s="140">
        <f>AL22-AL23</f>
        <v>0</v>
      </c>
    </row>
    <row r="25" spans="1:38" s="115" customFormat="1" ht="18.75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1"/>
      <c r="J25" s="112"/>
      <c r="K25" s="111"/>
      <c r="L25" s="112"/>
      <c r="M25" s="111"/>
      <c r="N25" s="112"/>
      <c r="O25" s="111"/>
      <c r="P25" s="112"/>
      <c r="Q25" s="111"/>
      <c r="R25" s="112"/>
      <c r="S25" s="111"/>
      <c r="T25" s="112"/>
      <c r="U25" s="111"/>
      <c r="V25" s="112"/>
      <c r="W25" s="111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40"/>
    </row>
    <row r="26" spans="1:38" ht="18.75" customHeight="1" x14ac:dyDescent="0.25">
      <c r="A26" s="168" t="s">
        <v>29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70"/>
      <c r="AL26" s="138"/>
    </row>
    <row r="27" spans="1:38" ht="37.15" customHeight="1" x14ac:dyDescent="0.25">
      <c r="A27" s="69" t="s">
        <v>27</v>
      </c>
      <c r="B27" s="69" t="s">
        <v>91</v>
      </c>
      <c r="C27" s="70" t="s">
        <v>94</v>
      </c>
      <c r="D27" s="69" t="s">
        <v>91</v>
      </c>
      <c r="E27" s="70" t="s">
        <v>95</v>
      </c>
      <c r="F27" s="69" t="s">
        <v>91</v>
      </c>
      <c r="G27" s="70" t="s">
        <v>96</v>
      </c>
      <c r="H27" s="69" t="s">
        <v>91</v>
      </c>
      <c r="I27" s="70" t="s">
        <v>97</v>
      </c>
      <c r="J27" s="69" t="s">
        <v>91</v>
      </c>
      <c r="K27" s="70" t="s">
        <v>98</v>
      </c>
      <c r="L27" s="69" t="s">
        <v>91</v>
      </c>
      <c r="M27" s="70" t="s">
        <v>99</v>
      </c>
      <c r="N27" s="69" t="s">
        <v>91</v>
      </c>
      <c r="O27" s="70" t="s">
        <v>100</v>
      </c>
      <c r="P27" s="69" t="s">
        <v>91</v>
      </c>
      <c r="Q27" s="70" t="s">
        <v>101</v>
      </c>
      <c r="R27" s="69" t="s">
        <v>91</v>
      </c>
      <c r="S27" s="70" t="s">
        <v>102</v>
      </c>
      <c r="T27" s="69" t="s">
        <v>91</v>
      </c>
      <c r="U27" s="70" t="s">
        <v>103</v>
      </c>
      <c r="V27" s="69" t="s">
        <v>91</v>
      </c>
      <c r="W27" s="70" t="s">
        <v>104</v>
      </c>
      <c r="X27" s="69" t="s">
        <v>91</v>
      </c>
      <c r="Y27" s="70" t="s">
        <v>105</v>
      </c>
      <c r="Z27" s="69" t="s">
        <v>91</v>
      </c>
      <c r="AA27" s="70" t="s">
        <v>106</v>
      </c>
      <c r="AB27" s="69" t="s">
        <v>91</v>
      </c>
      <c r="AC27" s="70" t="s">
        <v>107</v>
      </c>
      <c r="AD27" s="69" t="s">
        <v>91</v>
      </c>
      <c r="AE27" s="70" t="s">
        <v>108</v>
      </c>
      <c r="AF27" s="69" t="s">
        <v>91</v>
      </c>
      <c r="AG27" s="70" t="s">
        <v>109</v>
      </c>
      <c r="AH27" s="69" t="s">
        <v>91</v>
      </c>
      <c r="AI27" s="70" t="s">
        <v>110</v>
      </c>
      <c r="AJ27" s="69" t="s">
        <v>91</v>
      </c>
      <c r="AK27" s="70" t="s">
        <v>111</v>
      </c>
      <c r="AL27" s="138"/>
    </row>
    <row r="28" spans="1:38" s="108" customFormat="1" ht="18.75" customHeight="1" x14ac:dyDescent="0.25">
      <c r="A28" s="150"/>
      <c r="B28" s="151"/>
      <c r="C28" s="152"/>
      <c r="D28" s="151"/>
      <c r="E28" s="157"/>
      <c r="F28" s="151"/>
      <c r="G28" s="152"/>
      <c r="H28" s="151"/>
      <c r="I28" s="152"/>
      <c r="J28" s="151"/>
      <c r="K28" s="152"/>
      <c r="L28" s="128"/>
      <c r="M28" s="152"/>
      <c r="N28" s="151"/>
      <c r="O28" s="152"/>
      <c r="P28" s="151"/>
      <c r="Q28" s="152"/>
      <c r="R28" s="151"/>
      <c r="S28" s="152"/>
      <c r="T28" s="151"/>
      <c r="U28" s="152"/>
      <c r="V28" s="151"/>
      <c r="W28" s="152"/>
      <c r="X28" s="151"/>
      <c r="Y28" s="152"/>
      <c r="Z28" s="151"/>
      <c r="AA28" s="152"/>
      <c r="AB28" s="151"/>
      <c r="AC28" s="152"/>
      <c r="AD28" s="151"/>
      <c r="AE28" s="152"/>
      <c r="AF28" s="151"/>
      <c r="AG28" s="152"/>
      <c r="AH28" s="151"/>
      <c r="AI28" s="152"/>
      <c r="AJ28" s="151"/>
      <c r="AK28" s="152"/>
      <c r="AL28" s="153"/>
    </row>
    <row r="29" spans="1:38" ht="18.75" customHeight="1" x14ac:dyDescent="0.25">
      <c r="A29" s="56"/>
      <c r="B29" s="98"/>
      <c r="C29" s="90"/>
      <c r="D29" s="97"/>
      <c r="E29" s="90"/>
      <c r="F29" s="97"/>
      <c r="G29" s="90"/>
      <c r="H29" s="97"/>
      <c r="I29" s="90"/>
      <c r="J29" s="97"/>
      <c r="K29" s="90"/>
      <c r="L29" s="97"/>
      <c r="M29" s="90"/>
      <c r="N29" s="91"/>
      <c r="O29" s="90"/>
      <c r="P29" s="91"/>
      <c r="Q29" s="90"/>
      <c r="R29" s="91"/>
      <c r="S29" s="90"/>
      <c r="T29" s="91"/>
      <c r="U29" s="90"/>
      <c r="V29" s="91"/>
      <c r="W29" s="90"/>
      <c r="X29" s="91"/>
      <c r="Y29" s="90"/>
      <c r="Z29" s="91"/>
      <c r="AA29" s="90"/>
      <c r="AB29" s="95"/>
      <c r="AC29" s="101"/>
      <c r="AD29" s="95"/>
      <c r="AE29" s="101"/>
      <c r="AF29" s="95"/>
      <c r="AG29" s="101"/>
      <c r="AH29" s="95"/>
      <c r="AI29" s="101"/>
      <c r="AJ29" s="95"/>
      <c r="AK29" s="101"/>
      <c r="AL29" s="138"/>
    </row>
    <row r="30" spans="1:38" ht="18.75" customHeight="1" x14ac:dyDescent="0.25">
      <c r="A30" s="56"/>
      <c r="B30" s="98"/>
      <c r="C30" s="90"/>
      <c r="D30" s="97"/>
      <c r="E30" s="90"/>
      <c r="F30" s="97"/>
      <c r="G30" s="90"/>
      <c r="H30" s="97"/>
      <c r="I30" s="90"/>
      <c r="J30" s="97"/>
      <c r="K30" s="90"/>
      <c r="L30" s="97"/>
      <c r="M30" s="90"/>
      <c r="N30" s="91"/>
      <c r="O30" s="90"/>
      <c r="P30" s="91"/>
      <c r="Q30" s="90"/>
      <c r="R30" s="91"/>
      <c r="S30" s="90"/>
      <c r="T30" s="91"/>
      <c r="U30" s="90"/>
      <c r="V30" s="91"/>
      <c r="W30" s="90"/>
      <c r="X30" s="91"/>
      <c r="Y30" s="90"/>
      <c r="Z30" s="91"/>
      <c r="AA30" s="90"/>
      <c r="AB30" s="95"/>
      <c r="AC30" s="101"/>
      <c r="AD30" s="95"/>
      <c r="AE30" s="101"/>
      <c r="AF30" s="95"/>
      <c r="AG30" s="101"/>
      <c r="AH30" s="95"/>
      <c r="AI30" s="101"/>
      <c r="AJ30" s="95"/>
      <c r="AK30" s="101"/>
      <c r="AL30" s="138"/>
    </row>
    <row r="31" spans="1:38" ht="18.75" customHeight="1" x14ac:dyDescent="0.25">
      <c r="A31" s="56"/>
      <c r="B31" s="99"/>
      <c r="C31" s="90"/>
      <c r="D31" s="97"/>
      <c r="E31" s="90"/>
      <c r="F31" s="97"/>
      <c r="G31" s="90"/>
      <c r="H31" s="97"/>
      <c r="I31" s="90"/>
      <c r="J31" s="97"/>
      <c r="K31" s="90"/>
      <c r="L31" s="91"/>
      <c r="M31" s="90"/>
      <c r="N31" s="91"/>
      <c r="O31" s="90"/>
      <c r="P31" s="91"/>
      <c r="Q31" s="90"/>
      <c r="R31" s="91"/>
      <c r="S31" s="90"/>
      <c r="T31" s="91"/>
      <c r="U31" s="90"/>
      <c r="V31" s="91"/>
      <c r="W31" s="90"/>
      <c r="X31" s="91"/>
      <c r="Y31" s="90"/>
      <c r="Z31" s="91"/>
      <c r="AA31" s="90"/>
      <c r="AB31" s="89"/>
      <c r="AC31" s="90"/>
      <c r="AD31" s="89"/>
      <c r="AE31" s="90"/>
      <c r="AF31" s="89"/>
      <c r="AG31" s="90"/>
      <c r="AH31" s="89"/>
      <c r="AI31" s="90"/>
      <c r="AJ31" s="89"/>
      <c r="AK31" s="90"/>
      <c r="AL31" s="138"/>
    </row>
    <row r="32" spans="1:38" s="81" customFormat="1" ht="18.75" customHeight="1" x14ac:dyDescent="0.2">
      <c r="A32" s="60" t="s">
        <v>75</v>
      </c>
      <c r="B32" s="96"/>
      <c r="C32" s="92">
        <f>SUM(C28:C31)</f>
        <v>0</v>
      </c>
      <c r="D32" s="93"/>
      <c r="E32" s="92">
        <f>SUM(E28:E31)</f>
        <v>0</v>
      </c>
      <c r="F32" s="93"/>
      <c r="G32" s="92">
        <f>SUM(G28:G31)</f>
        <v>0</v>
      </c>
      <c r="H32" s="93"/>
      <c r="I32" s="92">
        <f>SUM(I28:I31)</f>
        <v>0</v>
      </c>
      <c r="J32" s="93"/>
      <c r="K32" s="92">
        <f>SUM(K28:K31)</f>
        <v>0</v>
      </c>
      <c r="L32" s="93"/>
      <c r="M32" s="92">
        <f>SUM(M28:M31)</f>
        <v>0</v>
      </c>
      <c r="N32" s="93"/>
      <c r="O32" s="92">
        <f>SUM(O28:O31)</f>
        <v>0</v>
      </c>
      <c r="P32" s="93"/>
      <c r="Q32" s="92">
        <f>SUM(Q28:Q31)</f>
        <v>0</v>
      </c>
      <c r="R32" s="93"/>
      <c r="S32" s="92">
        <f>SUM(S28:S31)</f>
        <v>0</v>
      </c>
      <c r="T32" s="93"/>
      <c r="U32" s="92">
        <f>SUM(U28:U31)</f>
        <v>0</v>
      </c>
      <c r="V32" s="93"/>
      <c r="W32" s="92">
        <f>SUM(W28:W31)</f>
        <v>0</v>
      </c>
      <c r="X32" s="93"/>
      <c r="Y32" s="92">
        <f>SUM(Y28:Y31)</f>
        <v>0</v>
      </c>
      <c r="Z32" s="93"/>
      <c r="AA32" s="92">
        <f>SUM(AA28:AA31)</f>
        <v>0</v>
      </c>
      <c r="AB32" s="93"/>
      <c r="AC32" s="92">
        <f>SUM(AC28:AC31)</f>
        <v>0</v>
      </c>
      <c r="AD32" s="93"/>
      <c r="AE32" s="92">
        <f>SUM(AE28:AE31)</f>
        <v>0</v>
      </c>
      <c r="AF32" s="93"/>
      <c r="AG32" s="92">
        <f>SUM(AG28:AG31)</f>
        <v>0</v>
      </c>
      <c r="AH32" s="93"/>
      <c r="AI32" s="92">
        <f>SUM(AI28:AI31)</f>
        <v>0</v>
      </c>
      <c r="AJ32" s="93"/>
      <c r="AK32" s="92">
        <f>SUM(AK28:AK31)</f>
        <v>0</v>
      </c>
      <c r="AL32" s="140">
        <f>SUM(C32:AK32)</f>
        <v>0</v>
      </c>
    </row>
    <row r="33" spans="1:42" s="108" customFormat="1" ht="18.75" customHeight="1" x14ac:dyDescent="0.25">
      <c r="A33" s="109"/>
      <c r="B33" s="110" t="s">
        <v>30</v>
      </c>
      <c r="C33" s="111"/>
      <c r="D33" s="110"/>
      <c r="E33" s="111"/>
      <c r="F33" s="112"/>
      <c r="G33" s="111"/>
      <c r="H33" s="112"/>
      <c r="I33" s="111" t="s">
        <v>30</v>
      </c>
      <c r="J33" s="112"/>
      <c r="K33" s="111"/>
      <c r="L33" s="112"/>
      <c r="M33" s="111"/>
      <c r="N33" s="112"/>
      <c r="O33" s="111"/>
      <c r="P33" s="112"/>
      <c r="Q33" s="111"/>
      <c r="R33" s="112"/>
      <c r="S33" s="111"/>
      <c r="T33" s="112"/>
      <c r="U33" s="111"/>
      <c r="V33" s="112"/>
      <c r="W33" s="111"/>
      <c r="X33" s="106"/>
      <c r="Y33" s="107"/>
      <c r="Z33" s="106"/>
      <c r="AA33" s="107"/>
      <c r="AB33" s="106"/>
      <c r="AC33" s="164" t="s">
        <v>83</v>
      </c>
      <c r="AD33" s="164"/>
      <c r="AE33" s="164"/>
      <c r="AF33" s="164"/>
      <c r="AG33" s="164"/>
      <c r="AH33" s="164"/>
      <c r="AI33" s="164"/>
      <c r="AJ33" s="164"/>
      <c r="AK33" s="164"/>
      <c r="AL33" s="144"/>
    </row>
    <row r="34" spans="1:42" s="108" customFormat="1" ht="18.75" customHeight="1" x14ac:dyDescent="0.25">
      <c r="A34" s="109"/>
      <c r="B34" s="110"/>
      <c r="C34" s="113"/>
      <c r="D34" s="110"/>
      <c r="E34" s="111"/>
      <c r="F34" s="112"/>
      <c r="G34" s="111"/>
      <c r="H34" s="112"/>
      <c r="I34" s="111"/>
      <c r="J34" s="112"/>
      <c r="K34" s="111"/>
      <c r="L34" s="112"/>
      <c r="M34" s="111"/>
      <c r="N34" s="112"/>
      <c r="O34" s="111"/>
      <c r="P34" s="112"/>
      <c r="Q34" s="111"/>
      <c r="R34" s="112"/>
      <c r="S34" s="111"/>
      <c r="T34" s="112"/>
      <c r="U34" s="111"/>
      <c r="V34" s="112"/>
      <c r="W34" s="111"/>
      <c r="X34" s="106"/>
      <c r="Y34" s="107"/>
      <c r="Z34" s="106"/>
      <c r="AA34" s="107"/>
      <c r="AB34" s="106"/>
      <c r="AC34" s="112"/>
      <c r="AD34" s="165" t="s">
        <v>1</v>
      </c>
      <c r="AE34" s="165"/>
      <c r="AF34" s="165"/>
      <c r="AG34" s="165"/>
      <c r="AH34" s="165"/>
      <c r="AI34" s="165"/>
      <c r="AJ34" s="165"/>
      <c r="AK34" s="165"/>
      <c r="AL34" s="140">
        <f>AL32-AL33</f>
        <v>0</v>
      </c>
    </row>
    <row r="35" spans="1:42" s="108" customFormat="1" ht="18.75" customHeight="1" x14ac:dyDescent="0.25">
      <c r="A35" s="116"/>
      <c r="B35" s="110"/>
      <c r="C35" s="113"/>
      <c r="D35" s="110"/>
      <c r="E35" s="111"/>
      <c r="F35" s="112"/>
      <c r="G35" s="111"/>
      <c r="H35" s="112"/>
      <c r="I35" s="111"/>
      <c r="J35" s="112"/>
      <c r="K35" s="111"/>
      <c r="L35" s="112"/>
      <c r="M35" s="111"/>
      <c r="N35" s="112"/>
      <c r="O35" s="111"/>
      <c r="P35" s="112"/>
      <c r="Q35" s="111"/>
      <c r="R35" s="112"/>
      <c r="S35" s="111"/>
      <c r="T35" s="112"/>
      <c r="U35" s="111"/>
      <c r="V35" s="112"/>
      <c r="W35" s="111"/>
      <c r="X35" s="112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38"/>
    </row>
    <row r="36" spans="1:42" ht="18.75" customHeight="1" x14ac:dyDescent="0.25">
      <c r="A36" s="160" t="s">
        <v>31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38"/>
    </row>
    <row r="37" spans="1:42" ht="37.5" customHeight="1" x14ac:dyDescent="0.25">
      <c r="A37" s="69" t="s">
        <v>27</v>
      </c>
      <c r="B37" s="69" t="s">
        <v>91</v>
      </c>
      <c r="C37" s="70" t="s">
        <v>94</v>
      </c>
      <c r="D37" s="69" t="s">
        <v>91</v>
      </c>
      <c r="E37" s="70" t="s">
        <v>95</v>
      </c>
      <c r="F37" s="69" t="s">
        <v>91</v>
      </c>
      <c r="G37" s="70" t="s">
        <v>96</v>
      </c>
      <c r="H37" s="69" t="s">
        <v>91</v>
      </c>
      <c r="I37" s="70" t="s">
        <v>97</v>
      </c>
      <c r="J37" s="69" t="s">
        <v>91</v>
      </c>
      <c r="K37" s="70" t="s">
        <v>98</v>
      </c>
      <c r="L37" s="69" t="s">
        <v>91</v>
      </c>
      <c r="M37" s="70" t="s">
        <v>99</v>
      </c>
      <c r="N37" s="69" t="s">
        <v>91</v>
      </c>
      <c r="O37" s="70" t="s">
        <v>100</v>
      </c>
      <c r="P37" s="69" t="s">
        <v>91</v>
      </c>
      <c r="Q37" s="70" t="s">
        <v>101</v>
      </c>
      <c r="R37" s="69" t="s">
        <v>91</v>
      </c>
      <c r="S37" s="70" t="s">
        <v>102</v>
      </c>
      <c r="T37" s="69" t="s">
        <v>91</v>
      </c>
      <c r="U37" s="70" t="s">
        <v>103</v>
      </c>
      <c r="V37" s="69" t="s">
        <v>91</v>
      </c>
      <c r="W37" s="70" t="s">
        <v>104</v>
      </c>
      <c r="X37" s="69" t="s">
        <v>91</v>
      </c>
      <c r="Y37" s="70" t="s">
        <v>105</v>
      </c>
      <c r="Z37" s="69" t="s">
        <v>91</v>
      </c>
      <c r="AA37" s="70" t="s">
        <v>106</v>
      </c>
      <c r="AB37" s="69" t="s">
        <v>91</v>
      </c>
      <c r="AC37" s="70" t="s">
        <v>107</v>
      </c>
      <c r="AD37" s="69" t="s">
        <v>91</v>
      </c>
      <c r="AE37" s="70" t="s">
        <v>108</v>
      </c>
      <c r="AF37" s="69" t="s">
        <v>91</v>
      </c>
      <c r="AG37" s="70" t="s">
        <v>109</v>
      </c>
      <c r="AH37" s="69" t="s">
        <v>91</v>
      </c>
      <c r="AI37" s="70" t="s">
        <v>110</v>
      </c>
      <c r="AJ37" s="69" t="s">
        <v>91</v>
      </c>
      <c r="AK37" s="70" t="s">
        <v>111</v>
      </c>
      <c r="AL37" s="138"/>
      <c r="AN37" s="84"/>
      <c r="AO37" s="84"/>
      <c r="AP37" s="84"/>
    </row>
    <row r="38" spans="1:42" ht="18.600000000000001" customHeight="1" x14ac:dyDescent="0.25">
      <c r="A38" s="56"/>
      <c r="B38" s="98"/>
      <c r="C38" s="90"/>
      <c r="D38" s="95"/>
      <c r="E38" s="90"/>
      <c r="F38" s="95"/>
      <c r="G38" s="95"/>
      <c r="H38" s="95"/>
      <c r="I38" s="90"/>
      <c r="J38" s="91"/>
      <c r="K38" s="90"/>
      <c r="L38" s="100"/>
      <c r="M38" s="90"/>
      <c r="N38" s="91"/>
      <c r="O38" s="90"/>
      <c r="P38" s="91"/>
      <c r="Q38" s="90"/>
      <c r="R38" s="91"/>
      <c r="S38" s="90"/>
      <c r="T38" s="91"/>
      <c r="U38" s="90"/>
      <c r="V38" s="91"/>
      <c r="W38" s="90"/>
      <c r="X38" s="91"/>
      <c r="Y38" s="90"/>
      <c r="Z38" s="91"/>
      <c r="AA38" s="90"/>
      <c r="AB38" s="91"/>
      <c r="AC38" s="90"/>
      <c r="AD38" s="91"/>
      <c r="AE38" s="90"/>
      <c r="AF38" s="91"/>
      <c r="AG38" s="90"/>
      <c r="AH38" s="91"/>
      <c r="AI38" s="90"/>
      <c r="AJ38" s="91"/>
      <c r="AK38" s="90"/>
      <c r="AL38" s="138"/>
      <c r="AN38" s="84"/>
      <c r="AO38" s="84"/>
      <c r="AP38" s="84"/>
    </row>
    <row r="39" spans="1:42" ht="18.75" customHeight="1" x14ac:dyDescent="0.25">
      <c r="A39" s="56"/>
      <c r="B39" s="89"/>
      <c r="C39" s="90"/>
      <c r="D39" s="89"/>
      <c r="E39" s="105"/>
      <c r="F39" s="89"/>
      <c r="G39" s="90"/>
      <c r="H39" s="89"/>
      <c r="I39" s="90"/>
      <c r="J39" s="91"/>
      <c r="K39" s="90"/>
      <c r="L39" s="91"/>
      <c r="M39" s="90"/>
      <c r="N39" s="89"/>
      <c r="O39" s="90"/>
      <c r="P39" s="89"/>
      <c r="Q39" s="90"/>
      <c r="R39" s="89"/>
      <c r="S39" s="91"/>
      <c r="T39" s="89"/>
      <c r="U39" s="90"/>
      <c r="V39" s="89"/>
      <c r="W39" s="90"/>
      <c r="X39" s="89"/>
      <c r="Y39" s="90"/>
      <c r="Z39" s="89"/>
      <c r="AA39" s="90"/>
      <c r="AB39" s="89"/>
      <c r="AC39" s="90"/>
      <c r="AD39" s="89"/>
      <c r="AE39" s="90"/>
      <c r="AF39" s="89"/>
      <c r="AG39" s="90"/>
      <c r="AH39" s="89"/>
      <c r="AI39" s="90"/>
      <c r="AJ39" s="89"/>
      <c r="AK39" s="90"/>
      <c r="AL39" s="138"/>
    </row>
    <row r="40" spans="1:42" ht="18.75" customHeight="1" x14ac:dyDescent="0.25">
      <c r="A40" s="56"/>
      <c r="B40" s="89"/>
      <c r="C40" s="90"/>
      <c r="D40" s="89"/>
      <c r="E40" s="90"/>
      <c r="F40" s="89"/>
      <c r="G40" s="90"/>
      <c r="H40" s="89"/>
      <c r="I40" s="90"/>
      <c r="J40" s="91"/>
      <c r="K40" s="90"/>
      <c r="L40" s="91"/>
      <c r="M40" s="90"/>
      <c r="N40" s="89"/>
      <c r="O40" s="90"/>
      <c r="P40" s="89"/>
      <c r="Q40" s="90"/>
      <c r="R40" s="89"/>
      <c r="S40" s="91"/>
      <c r="T40" s="89"/>
      <c r="U40" s="90"/>
      <c r="V40" s="89"/>
      <c r="W40" s="90"/>
      <c r="X40" s="89"/>
      <c r="Y40" s="90"/>
      <c r="Z40" s="89"/>
      <c r="AA40" s="90"/>
      <c r="AB40" s="89"/>
      <c r="AC40" s="90"/>
      <c r="AD40" s="89"/>
      <c r="AE40" s="90"/>
      <c r="AF40" s="89"/>
      <c r="AG40" s="90"/>
      <c r="AH40" s="89"/>
      <c r="AI40" s="90"/>
      <c r="AJ40" s="89"/>
      <c r="AK40" s="90"/>
      <c r="AL40" s="138"/>
    </row>
    <row r="41" spans="1:42" ht="18.600000000000001" customHeight="1" x14ac:dyDescent="0.25">
      <c r="A41" s="56"/>
      <c r="B41" s="98"/>
      <c r="C41" s="90"/>
      <c r="D41" s="97"/>
      <c r="E41" s="90"/>
      <c r="F41" s="97"/>
      <c r="G41" s="90"/>
      <c r="H41" s="97"/>
      <c r="I41" s="90"/>
      <c r="J41" s="97"/>
      <c r="K41" s="90"/>
      <c r="L41" s="97"/>
      <c r="M41" s="90"/>
      <c r="N41" s="91"/>
      <c r="O41" s="90"/>
      <c r="P41" s="91"/>
      <c r="Q41" s="90"/>
      <c r="R41" s="91"/>
      <c r="S41" s="90"/>
      <c r="T41" s="91"/>
      <c r="U41" s="90"/>
      <c r="V41" s="91"/>
      <c r="W41" s="90"/>
      <c r="X41" s="91"/>
      <c r="Y41" s="90"/>
      <c r="Z41" s="91"/>
      <c r="AA41" s="90"/>
      <c r="AB41" s="91"/>
      <c r="AC41" s="90"/>
      <c r="AD41" s="91"/>
      <c r="AE41" s="90"/>
      <c r="AF41" s="91"/>
      <c r="AG41" s="90"/>
      <c r="AH41" s="91"/>
      <c r="AI41" s="90"/>
      <c r="AJ41" s="91"/>
      <c r="AK41" s="90"/>
      <c r="AL41" s="138"/>
      <c r="AN41" s="84"/>
      <c r="AO41" s="84"/>
      <c r="AP41" s="84"/>
    </row>
    <row r="42" spans="1:42" s="108" customFormat="1" ht="18.75" customHeight="1" x14ac:dyDescent="0.25">
      <c r="A42" s="150"/>
      <c r="B42" s="151"/>
      <c r="C42" s="90"/>
      <c r="D42" s="123"/>
      <c r="E42" s="90"/>
      <c r="F42" s="123"/>
      <c r="G42" s="90"/>
      <c r="H42" s="123"/>
      <c r="I42" s="90"/>
      <c r="J42" s="123"/>
      <c r="K42" s="90"/>
      <c r="L42" s="123"/>
      <c r="M42" s="90"/>
      <c r="N42" s="151"/>
      <c r="O42" s="152"/>
      <c r="P42" s="151"/>
      <c r="Q42" s="152"/>
      <c r="R42" s="151"/>
      <c r="S42" s="152"/>
      <c r="T42" s="151"/>
      <c r="U42" s="152"/>
      <c r="V42" s="151"/>
      <c r="W42" s="90"/>
      <c r="X42" s="151"/>
      <c r="Y42" s="132"/>
      <c r="Z42" s="151"/>
      <c r="AA42" s="90"/>
      <c r="AB42" s="151"/>
      <c r="AC42" s="152"/>
      <c r="AD42" s="151"/>
      <c r="AE42" s="152"/>
      <c r="AF42" s="151"/>
      <c r="AG42" s="152"/>
      <c r="AH42" s="151"/>
      <c r="AI42" s="152"/>
      <c r="AJ42" s="151"/>
      <c r="AK42" s="152"/>
      <c r="AL42" s="153"/>
      <c r="AM42" s="154">
        <f>SUM(B42:AK42)</f>
        <v>0</v>
      </c>
    </row>
    <row r="43" spans="1:42" s="108" customFormat="1" ht="18.75" customHeight="1" x14ac:dyDescent="0.25">
      <c r="A43" s="150"/>
      <c r="B43" s="151"/>
      <c r="C43" s="90"/>
      <c r="D43" s="123"/>
      <c r="E43" s="90"/>
      <c r="F43" s="123"/>
      <c r="G43" s="90"/>
      <c r="H43" s="123"/>
      <c r="I43" s="90"/>
      <c r="J43" s="123"/>
      <c r="K43" s="90"/>
      <c r="L43" s="123"/>
      <c r="M43" s="90"/>
      <c r="N43" s="151"/>
      <c r="O43" s="90"/>
      <c r="P43" s="151"/>
      <c r="Q43" s="90"/>
      <c r="R43" s="151"/>
      <c r="S43" s="90"/>
      <c r="T43" s="151"/>
      <c r="U43" s="90"/>
      <c r="V43" s="151"/>
      <c r="W43" s="90"/>
      <c r="X43" s="151"/>
      <c r="Y43" s="90"/>
      <c r="Z43" s="151"/>
      <c r="AA43" s="90"/>
      <c r="AB43" s="151"/>
      <c r="AC43" s="90"/>
      <c r="AD43" s="151"/>
      <c r="AE43" s="90"/>
      <c r="AF43" s="151"/>
      <c r="AG43" s="152"/>
      <c r="AH43" s="151"/>
      <c r="AI43" s="90"/>
      <c r="AJ43" s="151"/>
      <c r="AK43" s="152"/>
      <c r="AL43" s="153"/>
      <c r="AM43" s="154">
        <f>SUM(B43:AK43)</f>
        <v>0</v>
      </c>
    </row>
    <row r="44" spans="1:42" ht="18.75" customHeight="1" x14ac:dyDescent="0.25">
      <c r="A44" s="56"/>
      <c r="B44" s="98"/>
      <c r="C44" s="90"/>
      <c r="D44" s="97"/>
      <c r="E44" s="90"/>
      <c r="F44" s="97"/>
      <c r="G44" s="90"/>
      <c r="H44" s="97"/>
      <c r="I44" s="90"/>
      <c r="J44" s="97"/>
      <c r="K44" s="90"/>
      <c r="L44" s="97"/>
      <c r="M44" s="90"/>
      <c r="N44" s="91"/>
      <c r="O44" s="90"/>
      <c r="P44" s="91"/>
      <c r="Q44" s="90"/>
      <c r="R44" s="91"/>
      <c r="S44" s="90"/>
      <c r="T44" s="91"/>
      <c r="U44" s="90"/>
      <c r="V44" s="91"/>
      <c r="W44" s="90"/>
      <c r="X44" s="91"/>
      <c r="Y44" s="90"/>
      <c r="Z44" s="91"/>
      <c r="AA44" s="90"/>
      <c r="AB44" s="91"/>
      <c r="AC44" s="90"/>
      <c r="AD44" s="91"/>
      <c r="AE44" s="90"/>
      <c r="AF44" s="91"/>
      <c r="AG44" s="90"/>
      <c r="AH44" s="91"/>
      <c r="AI44" s="90"/>
      <c r="AJ44" s="91"/>
      <c r="AK44" s="90"/>
      <c r="AL44" s="138"/>
      <c r="AN44" s="84"/>
      <c r="AO44" s="84"/>
      <c r="AP44" s="84"/>
    </row>
    <row r="45" spans="1:42" ht="18.75" customHeight="1" x14ac:dyDescent="0.25">
      <c r="A45" s="60" t="s">
        <v>136</v>
      </c>
      <c r="B45" s="96"/>
      <c r="C45" s="92">
        <f>SUM(C38:C44)</f>
        <v>0</v>
      </c>
      <c r="D45" s="93"/>
      <c r="E45" s="92">
        <f>SUM(E38:E44)</f>
        <v>0</v>
      </c>
      <c r="F45" s="93"/>
      <c r="G45" s="92">
        <f>SUM(G38:G44)</f>
        <v>0</v>
      </c>
      <c r="H45" s="93"/>
      <c r="I45" s="92">
        <f>SUM(I38:I44)</f>
        <v>0</v>
      </c>
      <c r="J45" s="93"/>
      <c r="K45" s="92">
        <f>SUM(K38:K44)</f>
        <v>0</v>
      </c>
      <c r="L45" s="93"/>
      <c r="M45" s="92">
        <f>SUM(M38:M44)</f>
        <v>0</v>
      </c>
      <c r="N45" s="93"/>
      <c r="O45" s="92">
        <f>SUM(O38:O44)</f>
        <v>0</v>
      </c>
      <c r="P45" s="93"/>
      <c r="Q45" s="92">
        <f>SUM(Q38:Q44)</f>
        <v>0</v>
      </c>
      <c r="R45" s="93"/>
      <c r="S45" s="92">
        <f>SUM(S38:S44)</f>
        <v>0</v>
      </c>
      <c r="T45" s="93"/>
      <c r="U45" s="92">
        <f>SUM(U38:U44)</f>
        <v>0</v>
      </c>
      <c r="V45" s="93"/>
      <c r="W45" s="92">
        <f>SUM(W38:W44)</f>
        <v>0</v>
      </c>
      <c r="X45" s="93"/>
      <c r="Y45" s="92">
        <f>SUM(Y38:Y44)</f>
        <v>0</v>
      </c>
      <c r="Z45" s="93"/>
      <c r="AA45" s="92">
        <f>SUM(AA38:AA44)</f>
        <v>0</v>
      </c>
      <c r="AB45" s="93"/>
      <c r="AC45" s="92">
        <f>SUM(AC38:AC44)</f>
        <v>0</v>
      </c>
      <c r="AD45" s="93"/>
      <c r="AE45" s="92">
        <f>SUM(AE38:AE44)</f>
        <v>0</v>
      </c>
      <c r="AF45" s="93"/>
      <c r="AG45" s="92">
        <f>SUM(AG38:AG44)</f>
        <v>0</v>
      </c>
      <c r="AH45" s="93"/>
      <c r="AI45" s="92">
        <f>SUM(AI38:AI44)</f>
        <v>0</v>
      </c>
      <c r="AJ45" s="93"/>
      <c r="AK45" s="92">
        <f>SUM(AK38:AK44)</f>
        <v>0</v>
      </c>
      <c r="AL45" s="140">
        <f>SUM(C45:AK45)</f>
        <v>0</v>
      </c>
    </row>
    <row r="46" spans="1:42" s="108" customFormat="1" ht="18.75" customHeight="1" x14ac:dyDescent="0.25">
      <c r="A46" s="109"/>
      <c r="B46" s="110"/>
      <c r="C46" s="116"/>
      <c r="D46" s="110"/>
      <c r="E46" s="116"/>
      <c r="F46" s="110"/>
      <c r="G46" s="116"/>
      <c r="H46" s="110"/>
      <c r="I46" s="116"/>
      <c r="J46" s="110"/>
      <c r="K46" s="116"/>
      <c r="L46" s="110"/>
      <c r="M46" s="116"/>
      <c r="N46" s="112"/>
      <c r="O46" s="111"/>
      <c r="P46" s="112"/>
      <c r="Q46" s="111"/>
      <c r="R46" s="112"/>
      <c r="S46" s="111"/>
      <c r="T46" s="112"/>
      <c r="U46" s="111"/>
      <c r="V46" s="112"/>
      <c r="W46" s="111"/>
      <c r="X46" s="106"/>
      <c r="Y46" s="107"/>
      <c r="Z46" s="106"/>
      <c r="AA46" s="107"/>
      <c r="AB46" s="117"/>
      <c r="AC46" s="164" t="s">
        <v>83</v>
      </c>
      <c r="AD46" s="164"/>
      <c r="AE46" s="164"/>
      <c r="AF46" s="164"/>
      <c r="AG46" s="164"/>
      <c r="AH46" s="164"/>
      <c r="AI46" s="164"/>
      <c r="AJ46" s="164"/>
      <c r="AK46" s="164"/>
      <c r="AL46" s="145"/>
    </row>
    <row r="47" spans="1:42" s="108" customFormat="1" ht="18.75" customHeight="1" x14ac:dyDescent="0.25">
      <c r="A47" s="109"/>
      <c r="B47" s="110"/>
      <c r="C47" s="116"/>
      <c r="D47" s="110"/>
      <c r="E47" s="116"/>
      <c r="F47" s="110"/>
      <c r="G47" s="116"/>
      <c r="H47" s="110"/>
      <c r="I47" s="116"/>
      <c r="J47" s="110"/>
      <c r="K47" s="116"/>
      <c r="L47" s="110"/>
      <c r="M47" s="116"/>
      <c r="N47" s="112"/>
      <c r="O47" s="111"/>
      <c r="P47" s="112"/>
      <c r="Q47" s="111"/>
      <c r="R47" s="112"/>
      <c r="S47" s="111"/>
      <c r="T47" s="112"/>
      <c r="U47" s="111"/>
      <c r="V47" s="112"/>
      <c r="W47" s="111"/>
      <c r="X47" s="106"/>
      <c r="Y47" s="107"/>
      <c r="Z47" s="106"/>
      <c r="AA47" s="114"/>
      <c r="AB47" s="106"/>
      <c r="AC47" s="113"/>
      <c r="AD47" s="165" t="s">
        <v>1</v>
      </c>
      <c r="AE47" s="165"/>
      <c r="AF47" s="165"/>
      <c r="AG47" s="165"/>
      <c r="AH47" s="165"/>
      <c r="AI47" s="165"/>
      <c r="AJ47" s="165"/>
      <c r="AK47" s="165"/>
      <c r="AL47" s="140">
        <f>AL45-AL46</f>
        <v>0</v>
      </c>
    </row>
    <row r="48" spans="1:42" s="108" customFormat="1" ht="18.75" customHeight="1" x14ac:dyDescent="0.25">
      <c r="A48" s="116"/>
      <c r="B48" s="110"/>
      <c r="C48" s="116"/>
      <c r="D48" s="110"/>
      <c r="E48" s="116"/>
      <c r="F48" s="110"/>
      <c r="G48" s="116"/>
      <c r="H48" s="110"/>
      <c r="I48" s="116"/>
      <c r="J48" s="110"/>
      <c r="K48" s="116"/>
      <c r="L48" s="110"/>
      <c r="M48" s="116"/>
      <c r="N48" s="112"/>
      <c r="O48" s="111"/>
      <c r="P48" s="112"/>
      <c r="Q48" s="111"/>
      <c r="R48" s="112"/>
      <c r="S48" s="111"/>
      <c r="T48" s="112"/>
      <c r="U48" s="111"/>
      <c r="V48" s="112"/>
      <c r="W48" s="111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38"/>
    </row>
    <row r="49" spans="1:38" ht="18.75" customHeight="1" x14ac:dyDescent="0.25">
      <c r="A49" s="160" t="s">
        <v>76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38"/>
    </row>
    <row r="50" spans="1:38" ht="37.5" customHeight="1" x14ac:dyDescent="0.25">
      <c r="A50" s="69" t="s">
        <v>27</v>
      </c>
      <c r="B50" s="69" t="s">
        <v>91</v>
      </c>
      <c r="C50" s="70" t="s">
        <v>94</v>
      </c>
      <c r="D50" s="69" t="s">
        <v>91</v>
      </c>
      <c r="E50" s="70" t="s">
        <v>95</v>
      </c>
      <c r="F50" s="69" t="s">
        <v>91</v>
      </c>
      <c r="G50" s="70" t="s">
        <v>96</v>
      </c>
      <c r="H50" s="69" t="s">
        <v>91</v>
      </c>
      <c r="I50" s="70" t="s">
        <v>97</v>
      </c>
      <c r="J50" s="69" t="s">
        <v>91</v>
      </c>
      <c r="K50" s="70" t="s">
        <v>98</v>
      </c>
      <c r="L50" s="69" t="s">
        <v>91</v>
      </c>
      <c r="M50" s="70" t="s">
        <v>99</v>
      </c>
      <c r="N50" s="69" t="s">
        <v>91</v>
      </c>
      <c r="O50" s="70" t="s">
        <v>100</v>
      </c>
      <c r="P50" s="69" t="s">
        <v>91</v>
      </c>
      <c r="Q50" s="70" t="s">
        <v>101</v>
      </c>
      <c r="R50" s="69" t="s">
        <v>91</v>
      </c>
      <c r="S50" s="70" t="s">
        <v>102</v>
      </c>
      <c r="T50" s="69" t="s">
        <v>91</v>
      </c>
      <c r="U50" s="70" t="s">
        <v>103</v>
      </c>
      <c r="V50" s="69" t="s">
        <v>91</v>
      </c>
      <c r="W50" s="70" t="s">
        <v>104</v>
      </c>
      <c r="X50" s="69" t="s">
        <v>91</v>
      </c>
      <c r="Y50" s="70" t="s">
        <v>105</v>
      </c>
      <c r="Z50" s="69" t="s">
        <v>91</v>
      </c>
      <c r="AA50" s="70" t="s">
        <v>106</v>
      </c>
      <c r="AB50" s="69" t="s">
        <v>91</v>
      </c>
      <c r="AC50" s="70" t="s">
        <v>107</v>
      </c>
      <c r="AD50" s="69" t="s">
        <v>91</v>
      </c>
      <c r="AE50" s="70" t="s">
        <v>108</v>
      </c>
      <c r="AF50" s="69" t="s">
        <v>91</v>
      </c>
      <c r="AG50" s="70" t="s">
        <v>109</v>
      </c>
      <c r="AH50" s="69" t="s">
        <v>91</v>
      </c>
      <c r="AI50" s="70" t="s">
        <v>110</v>
      </c>
      <c r="AJ50" s="69" t="s">
        <v>91</v>
      </c>
      <c r="AK50" s="70" t="s">
        <v>111</v>
      </c>
      <c r="AL50" s="138"/>
    </row>
    <row r="51" spans="1:38" s="108" customFormat="1" ht="18.75" customHeight="1" x14ac:dyDescent="0.25">
      <c r="A51" s="136"/>
      <c r="B51" s="122"/>
      <c r="C51" s="124"/>
      <c r="D51" s="123"/>
      <c r="E51" s="124"/>
      <c r="F51" s="123"/>
      <c r="G51" s="124"/>
      <c r="H51" s="123"/>
      <c r="I51" s="124"/>
      <c r="J51" s="123"/>
      <c r="K51" s="124"/>
      <c r="L51" s="123"/>
      <c r="M51" s="125"/>
      <c r="N51" s="126"/>
      <c r="O51" s="124"/>
      <c r="P51" s="126"/>
      <c r="Q51" s="124"/>
      <c r="R51" s="126"/>
      <c r="S51" s="124"/>
      <c r="T51" s="126"/>
      <c r="U51" s="124"/>
      <c r="V51" s="126"/>
      <c r="W51" s="124"/>
      <c r="X51" s="126"/>
      <c r="Y51" s="124"/>
      <c r="Z51" s="126"/>
      <c r="AA51" s="124"/>
      <c r="AB51" s="126"/>
      <c r="AC51" s="124"/>
      <c r="AD51" s="126"/>
      <c r="AE51" s="124"/>
      <c r="AF51" s="126"/>
      <c r="AG51" s="124"/>
      <c r="AH51" s="126"/>
      <c r="AI51" s="124"/>
      <c r="AJ51" s="126"/>
      <c r="AK51" s="124"/>
      <c r="AL51" s="137"/>
    </row>
    <row r="52" spans="1:38" s="108" customFormat="1" ht="18.75" customHeight="1" x14ac:dyDescent="0.25">
      <c r="A52" s="136"/>
      <c r="B52" s="123"/>
      <c r="C52" s="158"/>
      <c r="D52" s="123"/>
      <c r="E52" s="126"/>
      <c r="F52" s="123"/>
      <c r="G52" s="126"/>
      <c r="H52" s="123"/>
      <c r="I52" s="126"/>
      <c r="J52" s="123"/>
      <c r="K52" s="126"/>
      <c r="L52" s="123"/>
      <c r="M52" s="125"/>
      <c r="N52" s="126"/>
      <c r="O52" s="124"/>
      <c r="P52" s="126"/>
      <c r="Q52" s="124"/>
      <c r="R52" s="126"/>
      <c r="S52" s="124"/>
      <c r="T52" s="126"/>
      <c r="U52" s="124"/>
      <c r="V52" s="126"/>
      <c r="W52" s="124"/>
      <c r="X52" s="126"/>
      <c r="Y52" s="124"/>
      <c r="Z52" s="126"/>
      <c r="AA52" s="124"/>
      <c r="AB52" s="126"/>
      <c r="AC52" s="124"/>
      <c r="AD52" s="126"/>
      <c r="AE52" s="124"/>
      <c r="AF52" s="126"/>
      <c r="AG52" s="124"/>
      <c r="AH52" s="126"/>
      <c r="AI52" s="124"/>
      <c r="AJ52" s="126"/>
      <c r="AK52" s="124"/>
      <c r="AL52" s="137"/>
    </row>
    <row r="53" spans="1:38" s="108" customFormat="1" ht="18.75" customHeight="1" x14ac:dyDescent="0.25">
      <c r="A53" s="136"/>
      <c r="B53" s="122"/>
      <c r="C53" s="124"/>
      <c r="D53" s="123"/>
      <c r="E53" s="124"/>
      <c r="F53" s="123"/>
      <c r="G53" s="124"/>
      <c r="H53" s="123"/>
      <c r="I53" s="124"/>
      <c r="J53" s="123"/>
      <c r="K53" s="124"/>
      <c r="L53" s="123"/>
      <c r="M53" s="125"/>
      <c r="N53" s="126"/>
      <c r="O53" s="124"/>
      <c r="P53" s="126"/>
      <c r="Q53" s="124"/>
      <c r="R53" s="126"/>
      <c r="S53" s="124"/>
      <c r="T53" s="126"/>
      <c r="U53" s="124"/>
      <c r="V53" s="126"/>
      <c r="W53" s="124"/>
      <c r="X53" s="126"/>
      <c r="Y53" s="124"/>
      <c r="Z53" s="126"/>
      <c r="AA53" s="124"/>
      <c r="AB53" s="126"/>
      <c r="AC53" s="124"/>
      <c r="AD53" s="126"/>
      <c r="AE53" s="124"/>
      <c r="AF53" s="126"/>
      <c r="AG53" s="124"/>
      <c r="AH53" s="126"/>
      <c r="AI53" s="124"/>
      <c r="AJ53" s="126"/>
      <c r="AK53" s="124"/>
      <c r="AL53" s="137"/>
    </row>
    <row r="54" spans="1:38" s="108" customFormat="1" ht="18.75" customHeight="1" x14ac:dyDescent="0.25">
      <c r="A54" s="136"/>
      <c r="B54" s="122"/>
      <c r="C54" s="124"/>
      <c r="D54" s="123"/>
      <c r="E54" s="124"/>
      <c r="F54" s="123"/>
      <c r="G54" s="124"/>
      <c r="H54" s="123"/>
      <c r="I54" s="124"/>
      <c r="J54" s="123"/>
      <c r="K54" s="125"/>
      <c r="L54" s="123"/>
      <c r="M54" s="125"/>
      <c r="N54" s="126"/>
      <c r="O54" s="124"/>
      <c r="P54" s="126"/>
      <c r="Q54" s="124"/>
      <c r="R54" s="126"/>
      <c r="S54" s="124"/>
      <c r="T54" s="126"/>
      <c r="U54" s="124"/>
      <c r="V54" s="126"/>
      <c r="W54" s="124"/>
      <c r="X54" s="126"/>
      <c r="Y54" s="124"/>
      <c r="Z54" s="126"/>
      <c r="AA54" s="124"/>
      <c r="AB54" s="126"/>
      <c r="AC54" s="124"/>
      <c r="AD54" s="126"/>
      <c r="AE54" s="124"/>
      <c r="AF54" s="126"/>
      <c r="AG54" s="124"/>
      <c r="AH54" s="126"/>
      <c r="AI54" s="124"/>
      <c r="AJ54" s="126"/>
      <c r="AK54" s="124"/>
      <c r="AL54" s="137"/>
    </row>
    <row r="55" spans="1:38" s="108" customFormat="1" ht="18.75" customHeight="1" x14ac:dyDescent="0.25">
      <c r="A55" s="136"/>
      <c r="B55" s="122"/>
      <c r="C55" s="129"/>
      <c r="D55" s="123"/>
      <c r="E55" s="129"/>
      <c r="F55" s="123"/>
      <c r="G55" s="124"/>
      <c r="H55" s="123"/>
      <c r="I55" s="129"/>
      <c r="J55" s="123"/>
      <c r="K55" s="129"/>
      <c r="L55" s="123"/>
      <c r="M55" s="125"/>
      <c r="N55" s="126"/>
      <c r="O55" s="124"/>
      <c r="P55" s="126"/>
      <c r="Q55" s="124"/>
      <c r="R55" s="126"/>
      <c r="S55" s="124"/>
      <c r="T55" s="126"/>
      <c r="U55" s="124"/>
      <c r="V55" s="126"/>
      <c r="W55" s="124"/>
      <c r="X55" s="126"/>
      <c r="Y55" s="124"/>
      <c r="Z55" s="126"/>
      <c r="AA55" s="124"/>
      <c r="AB55" s="126"/>
      <c r="AC55" s="124"/>
      <c r="AD55" s="126"/>
      <c r="AE55" s="124"/>
      <c r="AF55" s="126"/>
      <c r="AG55" s="124"/>
      <c r="AH55" s="126"/>
      <c r="AI55" s="124"/>
      <c r="AJ55" s="126"/>
      <c r="AK55" s="124"/>
      <c r="AL55" s="137"/>
    </row>
    <row r="56" spans="1:38" s="108" customFormat="1" ht="18.75" customHeight="1" x14ac:dyDescent="0.25">
      <c r="A56" s="136"/>
      <c r="B56" s="122"/>
      <c r="C56" s="127"/>
      <c r="D56" s="123"/>
      <c r="E56" s="124"/>
      <c r="F56" s="123"/>
      <c r="G56" s="124"/>
      <c r="H56" s="123"/>
      <c r="I56" s="124"/>
      <c r="J56" s="123"/>
      <c r="K56" s="133"/>
      <c r="L56" s="123"/>
      <c r="M56" s="133"/>
      <c r="N56" s="134"/>
      <c r="O56" s="133"/>
      <c r="P56" s="134"/>
      <c r="Q56" s="133"/>
      <c r="R56" s="134"/>
      <c r="S56" s="133"/>
      <c r="T56" s="134"/>
      <c r="U56" s="133"/>
      <c r="V56" s="134"/>
      <c r="W56" s="133"/>
      <c r="X56" s="134"/>
      <c r="Y56" s="133"/>
      <c r="Z56" s="134"/>
      <c r="AA56" s="133"/>
      <c r="AB56" s="131"/>
      <c r="AC56" s="130"/>
      <c r="AD56" s="131"/>
      <c r="AE56" s="130"/>
      <c r="AF56" s="131"/>
      <c r="AG56" s="130"/>
      <c r="AH56" s="131"/>
      <c r="AI56" s="130"/>
      <c r="AJ56" s="131"/>
      <c r="AK56" s="130"/>
      <c r="AL56" s="137"/>
    </row>
    <row r="57" spans="1:38" ht="18.75" customHeight="1" x14ac:dyDescent="0.25">
      <c r="A57" s="60" t="s">
        <v>137</v>
      </c>
      <c r="B57" s="88"/>
      <c r="C57" s="92">
        <f>SUM(C51:C56)</f>
        <v>0</v>
      </c>
      <c r="D57" s="97"/>
      <c r="E57" s="92">
        <f>SUM(E51:E56)</f>
        <v>0</v>
      </c>
      <c r="F57" s="97"/>
      <c r="G57" s="92">
        <f>SUM(G51:G56)</f>
        <v>0</v>
      </c>
      <c r="H57" s="89"/>
      <c r="I57" s="92">
        <f>SUM(I51:I56)</f>
        <v>0</v>
      </c>
      <c r="J57" s="89"/>
      <c r="K57" s="92">
        <f>SUM(K51:K56)</f>
        <v>0</v>
      </c>
      <c r="L57" s="97"/>
      <c r="M57" s="92">
        <f>SUM(M51:M56)</f>
        <v>0</v>
      </c>
      <c r="N57" s="93"/>
      <c r="O57" s="92">
        <f>SUM(O51:O56)</f>
        <v>0</v>
      </c>
      <c r="P57" s="93"/>
      <c r="Q57" s="92">
        <f>SUM(Q51:Q56)</f>
        <v>0</v>
      </c>
      <c r="R57" s="93"/>
      <c r="S57" s="92">
        <f>SUM(S51:S56)</f>
        <v>0</v>
      </c>
      <c r="T57" s="93"/>
      <c r="U57" s="92">
        <f>SUM(U51:U56)</f>
        <v>0</v>
      </c>
      <c r="V57" s="93"/>
      <c r="W57" s="92">
        <f>SUM(W51:W56)</f>
        <v>0</v>
      </c>
      <c r="X57" s="93"/>
      <c r="Y57" s="92">
        <f>SUM(Y51:Y56)</f>
        <v>0</v>
      </c>
      <c r="Z57" s="93"/>
      <c r="AA57" s="92">
        <f>SUM(AA51:AA56)</f>
        <v>0</v>
      </c>
      <c r="AB57" s="93"/>
      <c r="AC57" s="92">
        <f>SUM(AC51:AC56)</f>
        <v>0</v>
      </c>
      <c r="AD57" s="93"/>
      <c r="AE57" s="92">
        <f>SUM(AE51:AE56)</f>
        <v>0</v>
      </c>
      <c r="AF57" s="93"/>
      <c r="AG57" s="92">
        <f>SUM(AG51:AG56)</f>
        <v>0</v>
      </c>
      <c r="AH57" s="93"/>
      <c r="AI57" s="92">
        <f>SUM(AI51:AI56)</f>
        <v>0</v>
      </c>
      <c r="AJ57" s="93"/>
      <c r="AK57" s="92">
        <f>SUM(AK51:AK56)</f>
        <v>0</v>
      </c>
      <c r="AL57" s="140">
        <f>SUM(C57:AK57)</f>
        <v>0</v>
      </c>
    </row>
    <row r="58" spans="1:38" s="108" customFormat="1" ht="18.75" customHeight="1" x14ac:dyDescent="0.25">
      <c r="A58" s="109"/>
      <c r="B58" s="110"/>
      <c r="C58" s="118"/>
      <c r="D58" s="110"/>
      <c r="E58" s="111"/>
      <c r="F58" s="112"/>
      <c r="G58" s="111"/>
      <c r="H58" s="112"/>
      <c r="I58" s="111"/>
      <c r="J58" s="112"/>
      <c r="K58" s="116"/>
      <c r="L58" s="110"/>
      <c r="M58" s="116"/>
      <c r="N58" s="110"/>
      <c r="O58" s="111"/>
      <c r="P58" s="112"/>
      <c r="Q58" s="111"/>
      <c r="R58" s="112"/>
      <c r="S58" s="111"/>
      <c r="T58" s="112"/>
      <c r="U58" s="111"/>
      <c r="V58" s="112"/>
      <c r="W58" s="111"/>
      <c r="X58" s="106"/>
      <c r="Y58" s="107"/>
      <c r="Z58" s="106"/>
      <c r="AA58" s="107"/>
      <c r="AB58" s="117"/>
      <c r="AC58" s="164" t="s">
        <v>84</v>
      </c>
      <c r="AD58" s="164"/>
      <c r="AE58" s="164"/>
      <c r="AF58" s="164"/>
      <c r="AG58" s="164"/>
      <c r="AH58" s="164"/>
      <c r="AI58" s="164"/>
      <c r="AJ58" s="164"/>
      <c r="AK58" s="164"/>
      <c r="AL58" s="146"/>
    </row>
    <row r="59" spans="1:38" s="108" customFormat="1" ht="18.75" customHeight="1" x14ac:dyDescent="0.25">
      <c r="A59" s="109"/>
      <c r="B59" s="110"/>
      <c r="C59" s="118"/>
      <c r="D59" s="110"/>
      <c r="E59" s="111"/>
      <c r="F59" s="112"/>
      <c r="G59" s="111"/>
      <c r="H59" s="112"/>
      <c r="I59" s="111"/>
      <c r="J59" s="112"/>
      <c r="K59" s="116"/>
      <c r="L59" s="110"/>
      <c r="M59" s="116"/>
      <c r="N59" s="110"/>
      <c r="O59" s="111"/>
      <c r="P59" s="112"/>
      <c r="Q59" s="111"/>
      <c r="R59" s="112"/>
      <c r="S59" s="111"/>
      <c r="T59" s="112"/>
      <c r="U59" s="111"/>
      <c r="V59" s="112"/>
      <c r="W59" s="111"/>
      <c r="X59" s="106"/>
      <c r="Y59" s="107"/>
      <c r="Z59" s="106"/>
      <c r="AA59" s="107"/>
      <c r="AB59" s="113"/>
      <c r="AC59" s="165" t="s">
        <v>32</v>
      </c>
      <c r="AD59" s="165"/>
      <c r="AE59" s="165"/>
      <c r="AF59" s="165"/>
      <c r="AG59" s="165"/>
      <c r="AH59" s="165"/>
      <c r="AI59" s="165"/>
      <c r="AJ59" s="165"/>
      <c r="AK59" s="165"/>
      <c r="AL59" s="147">
        <f>AL57-AL58</f>
        <v>0</v>
      </c>
    </row>
    <row r="60" spans="1:38" s="108" customFormat="1" ht="18.75" customHeight="1" x14ac:dyDescent="0.25">
      <c r="A60" s="119"/>
      <c r="B60" s="120"/>
      <c r="C60" s="118"/>
      <c r="D60" s="120"/>
      <c r="E60" s="111"/>
      <c r="F60" s="112"/>
      <c r="G60" s="111"/>
      <c r="H60" s="112"/>
      <c r="I60" s="111"/>
      <c r="J60" s="112"/>
      <c r="K60" s="119"/>
      <c r="L60" s="120"/>
      <c r="M60" s="119"/>
      <c r="N60" s="120"/>
      <c r="O60" s="111"/>
      <c r="P60" s="112"/>
      <c r="Q60" s="111"/>
      <c r="R60" s="112"/>
      <c r="S60" s="111"/>
      <c r="T60" s="112"/>
      <c r="U60" s="111"/>
      <c r="V60" s="112"/>
      <c r="W60" s="111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38"/>
    </row>
    <row r="61" spans="1:38" ht="18.75" customHeight="1" x14ac:dyDescent="0.25">
      <c r="A61" s="54" t="s">
        <v>56</v>
      </c>
      <c r="B61" s="76"/>
      <c r="C61" s="102">
        <f>C57+C45+C32+C22+C12</f>
        <v>0</v>
      </c>
      <c r="D61" s="103"/>
      <c r="E61" s="102">
        <f>E57+E45+E32+E22+E12</f>
        <v>0</v>
      </c>
      <c r="F61" s="103"/>
      <c r="G61" s="102">
        <f>G57+G45+G32+G22+G12</f>
        <v>0</v>
      </c>
      <c r="H61" s="102">
        <f>H57+H45+H32+H22+H12</f>
        <v>0</v>
      </c>
      <c r="I61" s="102">
        <f>I57+I45+I32+I22+I12</f>
        <v>0</v>
      </c>
      <c r="J61" s="102">
        <f>J57+J45+J32+J22+J12</f>
        <v>0</v>
      </c>
      <c r="K61" s="102">
        <f>K57+K45+K32+K22+K12</f>
        <v>0</v>
      </c>
      <c r="L61" s="102">
        <f>L57+L45+L32+L22+L12</f>
        <v>0</v>
      </c>
      <c r="M61" s="102">
        <f>M57+M45+M32+M22+M12</f>
        <v>0</v>
      </c>
      <c r="N61" s="102">
        <f>N57+N45+N32+N22+N12</f>
        <v>0</v>
      </c>
      <c r="O61" s="102">
        <f>O57+O45+O32+O22+O12</f>
        <v>0</v>
      </c>
      <c r="P61" s="103"/>
      <c r="Q61" s="102">
        <f>Q57+Q45+Q32+Q22+Q12</f>
        <v>0</v>
      </c>
      <c r="R61" s="103"/>
      <c r="S61" s="102">
        <f>S57+S45+S32+S22+S12</f>
        <v>0</v>
      </c>
      <c r="T61" s="103"/>
      <c r="U61" s="102">
        <f>U57+U45+U32+U22+U12</f>
        <v>0</v>
      </c>
      <c r="V61" s="103"/>
      <c r="W61" s="102">
        <f>W57+W45+W32+W22+W12</f>
        <v>0</v>
      </c>
      <c r="X61" s="103"/>
      <c r="Y61" s="102">
        <f>Y57+Y45+Y32+Y22+Y12</f>
        <v>0</v>
      </c>
      <c r="Z61" s="103"/>
      <c r="AA61" s="102">
        <f>AA57+AA45+AA32+AA22+AA12</f>
        <v>0</v>
      </c>
      <c r="AB61" s="103"/>
      <c r="AC61" s="102">
        <f>AC57+AC45+AC32+AC22+AC12</f>
        <v>0</v>
      </c>
      <c r="AD61" s="103"/>
      <c r="AE61" s="102">
        <f>AE57+AE45+AE32+AE22+AE12</f>
        <v>0</v>
      </c>
      <c r="AF61" s="103"/>
      <c r="AG61" s="102">
        <f>AG57+AG45+AG32+AG22+AG12</f>
        <v>0</v>
      </c>
      <c r="AH61" s="103"/>
      <c r="AI61" s="102">
        <f>AI57+AI45+AI32+AI22+AI12</f>
        <v>0</v>
      </c>
      <c r="AJ61" s="103"/>
      <c r="AK61" s="102">
        <f>AK57+AK45+AK32+AK22+AK12</f>
        <v>0</v>
      </c>
      <c r="AL61" s="140">
        <f>SUM(C61:AK61)</f>
        <v>0</v>
      </c>
    </row>
    <row r="62" spans="1:38" ht="18.75" customHeight="1" x14ac:dyDescent="0.25">
      <c r="A62" s="58"/>
      <c r="B62" s="59"/>
      <c r="C62" s="55"/>
      <c r="D62" s="59"/>
      <c r="E62" s="55"/>
      <c r="F62" s="67"/>
      <c r="G62" s="55"/>
      <c r="H62" s="67"/>
      <c r="I62" s="55"/>
      <c r="J62" s="67"/>
      <c r="K62" s="55"/>
      <c r="L62" s="67"/>
      <c r="M62" s="55"/>
      <c r="N62" s="67"/>
      <c r="O62" s="55"/>
      <c r="P62" s="67"/>
      <c r="Q62" s="55"/>
      <c r="R62" s="67"/>
      <c r="S62" s="55"/>
      <c r="T62" s="67"/>
      <c r="U62" s="55"/>
      <c r="V62" s="67"/>
      <c r="W62" s="55"/>
      <c r="AC62" s="166" t="s">
        <v>83</v>
      </c>
      <c r="AD62" s="166"/>
      <c r="AE62" s="166"/>
      <c r="AF62" s="166"/>
      <c r="AG62" s="166"/>
      <c r="AH62" s="166"/>
      <c r="AI62" s="166"/>
      <c r="AJ62" s="166"/>
      <c r="AK62" s="166"/>
      <c r="AL62" s="148"/>
    </row>
    <row r="63" spans="1:38" ht="18.75" customHeight="1" x14ac:dyDescent="0.25">
      <c r="A63" s="58"/>
      <c r="B63" s="59"/>
      <c r="C63" s="55"/>
      <c r="D63" s="59"/>
      <c r="E63" s="55"/>
      <c r="F63" s="67"/>
      <c r="G63" s="55"/>
      <c r="H63" s="67"/>
      <c r="I63" s="55"/>
      <c r="J63" s="67"/>
      <c r="K63" s="55"/>
      <c r="L63" s="67"/>
      <c r="M63" s="55"/>
      <c r="N63" s="67"/>
      <c r="O63" s="55"/>
      <c r="P63" s="67"/>
      <c r="Q63" s="55"/>
      <c r="R63" s="67"/>
      <c r="S63" s="55"/>
      <c r="T63" s="67"/>
      <c r="U63" s="55"/>
      <c r="V63" s="67"/>
      <c r="W63" s="55"/>
      <c r="AC63" s="67"/>
      <c r="AD63" s="167" t="s">
        <v>32</v>
      </c>
      <c r="AE63" s="167"/>
      <c r="AF63" s="167"/>
      <c r="AG63" s="167"/>
      <c r="AH63" s="167"/>
      <c r="AI63" s="167"/>
      <c r="AJ63" s="167"/>
      <c r="AK63" s="167"/>
      <c r="AL63" s="142">
        <f>AL61-AL62</f>
        <v>0</v>
      </c>
    </row>
  </sheetData>
  <sheetProtection formatColumns="0" formatRows="0" insertRows="0" sort="0" autoFilter="0" pivotTables="0"/>
  <protectedRanges>
    <protectedRange sqref="AC13:AD14 A13:W15 X15:AD15 AE13:XFD15" name="Rango1"/>
  </protectedRanges>
  <sortState ref="A65:AP70">
    <sortCondition ref="A65:A70"/>
  </sortState>
  <mergeCells count="24">
    <mergeCell ref="AC23:AK23"/>
    <mergeCell ref="AD24:AK24"/>
    <mergeCell ref="AC46:AK46"/>
    <mergeCell ref="AD47:AK47"/>
    <mergeCell ref="AC33:AK33"/>
    <mergeCell ref="AC58:AK58"/>
    <mergeCell ref="AC59:AK59"/>
    <mergeCell ref="AC62:AK62"/>
    <mergeCell ref="AD63:AK63"/>
    <mergeCell ref="AD34:AK34"/>
    <mergeCell ref="A6:AK6"/>
    <mergeCell ref="A16:AK16"/>
    <mergeCell ref="A26:AK26"/>
    <mergeCell ref="A36:AK36"/>
    <mergeCell ref="A49:AK49"/>
    <mergeCell ref="AC13:AK13"/>
    <mergeCell ref="AD14:AK14"/>
    <mergeCell ref="A14:H14"/>
    <mergeCell ref="A1:A4"/>
    <mergeCell ref="B1:M2"/>
    <mergeCell ref="B3:G4"/>
    <mergeCell ref="H3:M4"/>
    <mergeCell ref="N1:O2"/>
    <mergeCell ref="N3:O4"/>
  </mergeCells>
  <conditionalFormatting sqref="AL14:AL15 AL25">
    <cfRule type="cellIs" dxfId="33" priority="79" operator="greaterThan">
      <formula>0</formula>
    </cfRule>
  </conditionalFormatting>
  <conditionalFormatting sqref="AL24">
    <cfRule type="cellIs" dxfId="32" priority="78" operator="greaterThan">
      <formula>0</formula>
    </cfRule>
  </conditionalFormatting>
  <conditionalFormatting sqref="AL34">
    <cfRule type="cellIs" dxfId="31" priority="77" operator="greaterThan">
      <formula>0</formula>
    </cfRule>
  </conditionalFormatting>
  <conditionalFormatting sqref="AL47">
    <cfRule type="cellIs" dxfId="30" priority="75" operator="greaterThan">
      <formula>0</formula>
    </cfRule>
  </conditionalFormatting>
  <conditionalFormatting sqref="AL63">
    <cfRule type="cellIs" dxfId="29" priority="73" operator="greaterThan">
      <formula>0</formula>
    </cfRule>
  </conditionalFormatting>
  <conditionalFormatting sqref="AD14">
    <cfRule type="expression" dxfId="28" priority="72">
      <formula>$AL$14&gt;0</formula>
    </cfRule>
  </conditionalFormatting>
  <conditionalFormatting sqref="AD24 AI25 AK25">
    <cfRule type="expression" dxfId="27" priority="71">
      <formula>$AL$24&gt;0</formula>
    </cfRule>
  </conditionalFormatting>
  <conditionalFormatting sqref="AD34">
    <cfRule type="expression" dxfId="26" priority="70">
      <formula>$AL$34&gt;0</formula>
    </cfRule>
  </conditionalFormatting>
  <conditionalFormatting sqref="AD47">
    <cfRule type="expression" dxfId="25" priority="80">
      <formula>$AL$47&gt;0</formula>
    </cfRule>
  </conditionalFormatting>
  <conditionalFormatting sqref="AL59">
    <cfRule type="cellIs" dxfId="24" priority="66" operator="greaterThan">
      <formula>0</formula>
    </cfRule>
  </conditionalFormatting>
  <conditionalFormatting sqref="Y25:AC25">
    <cfRule type="expression" dxfId="23" priority="60">
      <formula>$AL$24&gt;0</formula>
    </cfRule>
  </conditionalFormatting>
  <conditionalFormatting sqref="Y15:AC15">
    <cfRule type="expression" dxfId="22" priority="83">
      <formula>#REF!&gt;0</formula>
    </cfRule>
  </conditionalFormatting>
  <conditionalFormatting sqref="AD63">
    <cfRule type="expression" dxfId="21" priority="84">
      <formula>$AL$63&gt;0</formula>
    </cfRule>
  </conditionalFormatting>
  <conditionalFormatting sqref="AC59">
    <cfRule type="expression" dxfId="20" priority="85">
      <formula>$AL$59&gt;0</formula>
    </cfRule>
  </conditionalFormatting>
  <conditionalFormatting sqref="AE25">
    <cfRule type="expression" dxfId="19" priority="39">
      <formula>$AL$24&gt;0</formula>
    </cfRule>
  </conditionalFormatting>
  <conditionalFormatting sqref="AE15 AI15 AK15">
    <cfRule type="expression" dxfId="18" priority="44">
      <formula>#REF!&gt;0</formula>
    </cfRule>
  </conditionalFormatting>
  <conditionalFormatting sqref="AD25">
    <cfRule type="expression" dxfId="17" priority="32">
      <formula>$AL$24&gt;0</formula>
    </cfRule>
  </conditionalFormatting>
  <conditionalFormatting sqref="AD15">
    <cfRule type="expression" dxfId="16" priority="37">
      <formula>#REF!&gt;0</formula>
    </cfRule>
  </conditionalFormatting>
  <conditionalFormatting sqref="AH25">
    <cfRule type="expression" dxfId="15" priority="25">
      <formula>$AL$24&gt;0</formula>
    </cfRule>
  </conditionalFormatting>
  <conditionalFormatting sqref="AH15">
    <cfRule type="expression" dxfId="14" priority="30">
      <formula>#REF!&gt;0</formula>
    </cfRule>
  </conditionalFormatting>
  <conditionalFormatting sqref="AJ25">
    <cfRule type="expression" dxfId="13" priority="18">
      <formula>$AL$24&gt;0</formula>
    </cfRule>
  </conditionalFormatting>
  <conditionalFormatting sqref="AJ15">
    <cfRule type="expression" dxfId="12" priority="23">
      <formula>#REF!&gt;0</formula>
    </cfRule>
  </conditionalFormatting>
  <conditionalFormatting sqref="AF14">
    <cfRule type="expression" dxfId="11" priority="15">
      <formula>$AL$14&gt;0</formula>
    </cfRule>
  </conditionalFormatting>
  <conditionalFormatting sqref="AF24">
    <cfRule type="expression" dxfId="10" priority="14">
      <formula>$AL$24&gt;0</formula>
    </cfRule>
  </conditionalFormatting>
  <conditionalFormatting sqref="AF34">
    <cfRule type="expression" dxfId="9" priority="13">
      <formula>$AL$34&gt;0</formula>
    </cfRule>
  </conditionalFormatting>
  <conditionalFormatting sqref="AF47">
    <cfRule type="expression" dxfId="8" priority="16">
      <formula>$AL$47&gt;0</formula>
    </cfRule>
  </conditionalFormatting>
  <conditionalFormatting sqref="AF63">
    <cfRule type="expression" dxfId="7" priority="17">
      <formula>$AL$63&gt;0</formula>
    </cfRule>
  </conditionalFormatting>
  <conditionalFormatting sqref="AG25">
    <cfRule type="expression" dxfId="6" priority="11">
      <formula>$AL$24&gt;0</formula>
    </cfRule>
  </conditionalFormatting>
  <conditionalFormatting sqref="AG15">
    <cfRule type="expression" dxfId="5" priority="12">
      <formula>#REF!&gt;0</formula>
    </cfRule>
  </conditionalFormatting>
  <conditionalFormatting sqref="AF25">
    <cfRule type="expression" dxfId="4" priority="9">
      <formula>$AL$24&gt;0</formula>
    </cfRule>
  </conditionalFormatting>
  <conditionalFormatting sqref="AF15">
    <cfRule type="expression" dxfId="3" priority="10">
      <formula>#REF!&gt;0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Y67"/>
  <sheetViews>
    <sheetView showGridLines="0" zoomScaleNormal="100" workbookViewId="0">
      <selection activeCell="I10" sqref="I10"/>
    </sheetView>
  </sheetViews>
  <sheetFormatPr baseColWidth="10" defaultColWidth="11.42578125" defaultRowHeight="12.75" x14ac:dyDescent="0.2"/>
  <cols>
    <col min="1" max="1" width="32.5703125" style="180" customWidth="1"/>
    <col min="2" max="2" width="4.28515625" style="180" customWidth="1"/>
    <col min="3" max="3" width="14.42578125" style="180" customWidth="1"/>
    <col min="4" max="4" width="17.42578125" style="180" customWidth="1"/>
    <col min="5" max="5" width="2.7109375" style="180" customWidth="1"/>
    <col min="6" max="6" width="31.7109375" style="180" customWidth="1"/>
    <col min="7" max="7" width="12.7109375" style="180" customWidth="1"/>
    <col min="8" max="8" width="20.42578125" style="180" bestFit="1" customWidth="1"/>
    <col min="9" max="9" width="8.7109375" style="180" customWidth="1"/>
    <col min="10" max="10" width="13.5703125" style="180" customWidth="1"/>
    <col min="11" max="11" width="38" style="180" customWidth="1"/>
    <col min="12" max="12" width="20.42578125" style="180" bestFit="1" customWidth="1"/>
    <col min="13" max="13" width="1.5703125" style="180" bestFit="1" customWidth="1"/>
    <col min="14" max="16384" width="11.42578125" style="180"/>
  </cols>
  <sheetData>
    <row r="1" spans="1:25" ht="13.5" customHeight="1" x14ac:dyDescent="0.2">
      <c r="A1" s="296"/>
      <c r="B1" s="297"/>
      <c r="C1" s="297"/>
      <c r="D1" s="297"/>
      <c r="E1" s="297"/>
      <c r="F1" s="297"/>
      <c r="G1" s="297"/>
    </row>
    <row r="2" spans="1:25" ht="13.5" customHeight="1" x14ac:dyDescent="0.2">
      <c r="A2" s="296"/>
      <c r="B2" s="297"/>
      <c r="C2" s="297"/>
      <c r="D2" s="297"/>
      <c r="E2" s="297"/>
      <c r="F2" s="297"/>
      <c r="G2" s="297"/>
    </row>
    <row r="3" spans="1:25" ht="13.5" customHeight="1" x14ac:dyDescent="0.2">
      <c r="A3" s="296"/>
    </row>
    <row r="4" spans="1:25" ht="13.5" customHeight="1" x14ac:dyDescent="0.2">
      <c r="A4" s="296"/>
    </row>
    <row r="5" spans="1:25" ht="35.1" customHeight="1" x14ac:dyDescent="0.2"/>
    <row r="6" spans="1:25" x14ac:dyDescent="0.2">
      <c r="A6" s="261" t="s">
        <v>128</v>
      </c>
      <c r="B6" s="261"/>
      <c r="C6" s="261"/>
      <c r="D6" s="261"/>
      <c r="E6" s="261"/>
      <c r="F6" s="261"/>
      <c r="G6" s="261"/>
      <c r="H6" s="261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</row>
    <row r="7" spans="1:25" x14ac:dyDescent="0.2">
      <c r="A7" s="263"/>
      <c r="B7" s="264"/>
      <c r="C7" s="264"/>
      <c r="D7" s="264"/>
      <c r="E7" s="264"/>
      <c r="F7" s="264"/>
      <c r="G7" s="264"/>
      <c r="H7" s="264"/>
    </row>
    <row r="8" spans="1:25" x14ac:dyDescent="0.2">
      <c r="A8" s="265" t="s">
        <v>37</v>
      </c>
      <c r="B8" s="265"/>
      <c r="C8" s="265"/>
      <c r="D8" s="265"/>
      <c r="E8" s="266"/>
      <c r="F8" s="265" t="s">
        <v>38</v>
      </c>
      <c r="G8" s="265"/>
      <c r="H8" s="265"/>
      <c r="I8" s="266"/>
      <c r="J8" s="266"/>
      <c r="K8" s="266"/>
      <c r="L8" s="266"/>
      <c r="M8" s="266"/>
    </row>
    <row r="9" spans="1:25" x14ac:dyDescent="0.2">
      <c r="A9" s="267" t="s">
        <v>85</v>
      </c>
      <c r="B9" s="266"/>
      <c r="C9" s="268"/>
      <c r="D9" s="268"/>
      <c r="E9" s="266"/>
      <c r="F9" s="267" t="s">
        <v>85</v>
      </c>
      <c r="G9" s="268"/>
      <c r="H9" s="268"/>
      <c r="I9" s="266"/>
      <c r="J9" s="266"/>
      <c r="K9" s="266"/>
      <c r="L9" s="266"/>
      <c r="M9" s="266"/>
    </row>
    <row r="10" spans="1:25" x14ac:dyDescent="0.2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</row>
    <row r="11" spans="1:25" ht="19.5" customHeight="1" x14ac:dyDescent="0.2">
      <c r="A11" s="269" t="s">
        <v>39</v>
      </c>
      <c r="B11" s="269" t="s">
        <v>40</v>
      </c>
      <c r="C11" s="269" t="s">
        <v>41</v>
      </c>
      <c r="D11" s="270" t="s">
        <v>42</v>
      </c>
      <c r="E11" s="266"/>
      <c r="F11" s="269" t="s">
        <v>39</v>
      </c>
      <c r="G11" s="269" t="s">
        <v>41</v>
      </c>
      <c r="H11" s="270" t="s">
        <v>42</v>
      </c>
      <c r="I11" s="266"/>
      <c r="J11" s="266"/>
      <c r="K11" s="271" t="s">
        <v>120</v>
      </c>
      <c r="L11" s="266"/>
      <c r="M11" s="266"/>
    </row>
    <row r="12" spans="1:25" x14ac:dyDescent="0.2">
      <c r="A12" s="272"/>
      <c r="B12" s="273"/>
      <c r="C12" s="274"/>
      <c r="D12" s="275">
        <f t="shared" ref="D12:D25" si="0">$C$9*C12</f>
        <v>0</v>
      </c>
      <c r="E12" s="266"/>
      <c r="F12" s="272"/>
      <c r="G12" s="274"/>
      <c r="H12" s="275">
        <f>$G$9*G12</f>
        <v>0</v>
      </c>
      <c r="I12" s="266"/>
      <c r="J12" s="266"/>
      <c r="K12" s="276"/>
      <c r="L12" s="277">
        <f>D12+H12+D32+H32+D52+H52</f>
        <v>0</v>
      </c>
      <c r="M12" s="266"/>
    </row>
    <row r="13" spans="1:25" x14ac:dyDescent="0.2">
      <c r="A13" s="272"/>
      <c r="B13" s="273"/>
      <c r="C13" s="274"/>
      <c r="D13" s="275">
        <f t="shared" si="0"/>
        <v>0</v>
      </c>
      <c r="E13" s="266"/>
      <c r="F13" s="272"/>
      <c r="G13" s="274"/>
      <c r="H13" s="275">
        <f>$G$9*G13</f>
        <v>0</v>
      </c>
      <c r="I13" s="266"/>
      <c r="J13" s="266"/>
      <c r="K13" s="276"/>
      <c r="L13" s="277">
        <f>D13+H13+D33+H33+D53+H53</f>
        <v>0</v>
      </c>
      <c r="M13" s="266"/>
    </row>
    <row r="14" spans="1:25" x14ac:dyDescent="0.2">
      <c r="A14" s="272"/>
      <c r="B14" s="273"/>
      <c r="C14" s="274"/>
      <c r="D14" s="275">
        <f t="shared" si="0"/>
        <v>0</v>
      </c>
      <c r="E14" s="266"/>
      <c r="F14" s="272"/>
      <c r="G14" s="274"/>
      <c r="H14" s="275">
        <f t="shared" ref="H14:H25" si="1">$G$9*G14</f>
        <v>0</v>
      </c>
      <c r="I14" s="266"/>
      <c r="J14" s="266"/>
      <c r="K14" s="276"/>
      <c r="L14" s="277">
        <f>D14+H14+D34+H34+D54+H54</f>
        <v>0</v>
      </c>
      <c r="M14" s="266"/>
    </row>
    <row r="15" spans="1:25" x14ac:dyDescent="0.2">
      <c r="A15" s="272"/>
      <c r="B15" s="273"/>
      <c r="C15" s="274"/>
      <c r="D15" s="275">
        <f t="shared" si="0"/>
        <v>0</v>
      </c>
      <c r="E15" s="266"/>
      <c r="F15" s="272"/>
      <c r="G15" s="274"/>
      <c r="H15" s="275">
        <f t="shared" si="1"/>
        <v>0</v>
      </c>
      <c r="I15" s="266"/>
      <c r="J15" s="266"/>
      <c r="K15" s="276"/>
      <c r="L15" s="277">
        <f>D15+H15+D35+H35+D55+H55+D16+H16+D36+H36+D56+H56</f>
        <v>0</v>
      </c>
      <c r="M15" s="266"/>
    </row>
    <row r="16" spans="1:25" x14ac:dyDescent="0.2">
      <c r="A16" s="272"/>
      <c r="B16" s="273"/>
      <c r="C16" s="274"/>
      <c r="D16" s="275">
        <f t="shared" si="0"/>
        <v>0</v>
      </c>
      <c r="E16" s="266"/>
      <c r="F16" s="272"/>
      <c r="G16" s="274"/>
      <c r="H16" s="275">
        <f t="shared" si="1"/>
        <v>0</v>
      </c>
      <c r="I16" s="266"/>
      <c r="J16" s="266"/>
      <c r="K16" s="276"/>
      <c r="L16" s="277">
        <f>D25+H25+D45+H45+D65+H65</f>
        <v>0</v>
      </c>
      <c r="M16" s="266"/>
    </row>
    <row r="17" spans="1:13" x14ac:dyDescent="0.2">
      <c r="A17" s="272"/>
      <c r="B17" s="273"/>
      <c r="C17" s="274"/>
      <c r="D17" s="275">
        <f t="shared" si="0"/>
        <v>0</v>
      </c>
      <c r="E17" s="266"/>
      <c r="F17" s="272"/>
      <c r="G17" s="274"/>
      <c r="H17" s="275">
        <f t="shared" si="1"/>
        <v>0</v>
      </c>
      <c r="I17" s="278"/>
      <c r="J17" s="279"/>
      <c r="K17" s="280"/>
      <c r="L17" s="266"/>
      <c r="M17" s="266"/>
    </row>
    <row r="18" spans="1:13" x14ac:dyDescent="0.2">
      <c r="A18" s="272"/>
      <c r="B18" s="273"/>
      <c r="C18" s="281"/>
      <c r="D18" s="275">
        <f t="shared" si="0"/>
        <v>0</v>
      </c>
      <c r="E18" s="266"/>
      <c r="F18" s="272"/>
      <c r="G18" s="281"/>
      <c r="H18" s="275">
        <f t="shared" si="1"/>
        <v>0</v>
      </c>
      <c r="I18" s="266"/>
      <c r="J18" s="266"/>
      <c r="K18" s="280"/>
      <c r="L18" s="282"/>
      <c r="M18" s="266"/>
    </row>
    <row r="19" spans="1:13" x14ac:dyDescent="0.2">
      <c r="A19" s="272"/>
      <c r="B19" s="273"/>
      <c r="C19" s="274"/>
      <c r="D19" s="275">
        <f t="shared" si="0"/>
        <v>0</v>
      </c>
      <c r="E19" s="266"/>
      <c r="F19" s="272"/>
      <c r="G19" s="274"/>
      <c r="H19" s="275">
        <f t="shared" si="1"/>
        <v>0</v>
      </c>
      <c r="I19" s="266"/>
      <c r="J19" s="266"/>
      <c r="K19" s="280"/>
      <c r="L19" s="266"/>
      <c r="M19" s="266"/>
    </row>
    <row r="20" spans="1:13" x14ac:dyDescent="0.2">
      <c r="A20" s="272"/>
      <c r="B20" s="273"/>
      <c r="C20" s="274"/>
      <c r="D20" s="275">
        <f t="shared" si="0"/>
        <v>0</v>
      </c>
      <c r="E20" s="266"/>
      <c r="F20" s="272"/>
      <c r="G20" s="274"/>
      <c r="H20" s="275">
        <f t="shared" si="1"/>
        <v>0</v>
      </c>
      <c r="I20" s="266"/>
      <c r="J20" s="266"/>
      <c r="K20" s="280"/>
      <c r="L20" s="283"/>
      <c r="M20" s="266"/>
    </row>
    <row r="21" spans="1:13" x14ac:dyDescent="0.2">
      <c r="A21" s="272"/>
      <c r="B21" s="273"/>
      <c r="C21" s="274"/>
      <c r="D21" s="275">
        <f t="shared" si="0"/>
        <v>0</v>
      </c>
      <c r="E21" s="266"/>
      <c r="F21" s="272"/>
      <c r="G21" s="274"/>
      <c r="H21" s="275">
        <f t="shared" si="1"/>
        <v>0</v>
      </c>
      <c r="I21" s="266"/>
      <c r="J21" s="266"/>
      <c r="K21" s="280"/>
      <c r="L21" s="266"/>
      <c r="M21" s="266"/>
    </row>
    <row r="22" spans="1:13" x14ac:dyDescent="0.2">
      <c r="A22" s="272"/>
      <c r="B22" s="273"/>
      <c r="C22" s="274"/>
      <c r="D22" s="275">
        <f t="shared" si="0"/>
        <v>0</v>
      </c>
      <c r="E22" s="266"/>
      <c r="F22" s="272"/>
      <c r="G22" s="274"/>
      <c r="H22" s="275">
        <f t="shared" si="1"/>
        <v>0</v>
      </c>
      <c r="I22" s="266"/>
      <c r="J22" s="266"/>
      <c r="K22" s="280"/>
      <c r="L22" s="266"/>
      <c r="M22" s="266"/>
    </row>
    <row r="23" spans="1:13" x14ac:dyDescent="0.2">
      <c r="A23" s="272"/>
      <c r="B23" s="273"/>
      <c r="C23" s="274"/>
      <c r="D23" s="275">
        <f t="shared" si="0"/>
        <v>0</v>
      </c>
      <c r="E23" s="266"/>
      <c r="F23" s="272"/>
      <c r="G23" s="274"/>
      <c r="H23" s="275">
        <f t="shared" si="1"/>
        <v>0</v>
      </c>
      <c r="I23" s="266"/>
      <c r="J23" s="266"/>
      <c r="K23" s="280"/>
      <c r="L23" s="266"/>
      <c r="M23" s="266"/>
    </row>
    <row r="24" spans="1:13" x14ac:dyDescent="0.2">
      <c r="A24" s="272"/>
      <c r="B24" s="273"/>
      <c r="C24" s="274"/>
      <c r="D24" s="275">
        <f t="shared" si="0"/>
        <v>0</v>
      </c>
      <c r="E24" s="266"/>
      <c r="F24" s="272"/>
      <c r="G24" s="274"/>
      <c r="H24" s="275">
        <f t="shared" si="1"/>
        <v>0</v>
      </c>
      <c r="I24" s="266"/>
      <c r="J24" s="266"/>
      <c r="K24" s="280"/>
      <c r="L24" s="266"/>
      <c r="M24" s="266"/>
    </row>
    <row r="25" spans="1:13" x14ac:dyDescent="0.2">
      <c r="A25" s="272"/>
      <c r="B25" s="273"/>
      <c r="C25" s="274"/>
      <c r="D25" s="275">
        <f t="shared" si="0"/>
        <v>0</v>
      </c>
      <c r="E25" s="266"/>
      <c r="F25" s="272"/>
      <c r="G25" s="274"/>
      <c r="H25" s="275">
        <f t="shared" si="1"/>
        <v>0</v>
      </c>
      <c r="I25" s="266"/>
      <c r="J25" s="266"/>
      <c r="K25" s="280"/>
      <c r="L25" s="266"/>
      <c r="M25" s="266"/>
    </row>
    <row r="26" spans="1:13" x14ac:dyDescent="0.2">
      <c r="A26" s="269" t="s">
        <v>56</v>
      </c>
      <c r="B26" s="284"/>
      <c r="C26" s="285">
        <f>SUM(C12:C25)</f>
        <v>0</v>
      </c>
      <c r="D26" s="286">
        <f>SUM(D12:D25)</f>
        <v>0</v>
      </c>
      <c r="E26" s="266"/>
      <c r="F26" s="269" t="s">
        <v>56</v>
      </c>
      <c r="G26" s="285">
        <f>SUM(G12:G25)</f>
        <v>0</v>
      </c>
      <c r="H26" s="286">
        <f>SUM(H12:H25)</f>
        <v>0</v>
      </c>
      <c r="I26" s="266"/>
      <c r="J26" s="266"/>
      <c r="K26" s="287"/>
      <c r="L26" s="266"/>
      <c r="M26" s="266"/>
    </row>
    <row r="27" spans="1:13" x14ac:dyDescent="0.2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</row>
    <row r="28" spans="1:13" x14ac:dyDescent="0.2">
      <c r="A28" s="265" t="s">
        <v>57</v>
      </c>
      <c r="B28" s="265"/>
      <c r="C28" s="265"/>
      <c r="D28" s="265"/>
      <c r="E28" s="266"/>
      <c r="F28" s="265" t="s">
        <v>58</v>
      </c>
      <c r="G28" s="265"/>
      <c r="H28" s="265"/>
      <c r="I28" s="266"/>
      <c r="J28" s="266"/>
      <c r="K28" s="266"/>
      <c r="L28" s="266"/>
      <c r="M28" s="266"/>
    </row>
    <row r="29" spans="1:13" x14ac:dyDescent="0.2">
      <c r="A29" s="267" t="s">
        <v>85</v>
      </c>
      <c r="B29" s="266"/>
      <c r="C29" s="268"/>
      <c r="D29" s="268"/>
      <c r="E29" s="266"/>
      <c r="F29" s="267" t="s">
        <v>85</v>
      </c>
      <c r="G29" s="268"/>
      <c r="H29" s="268"/>
      <c r="I29" s="266"/>
      <c r="J29" s="266"/>
      <c r="K29" s="266"/>
      <c r="L29" s="266"/>
      <c r="M29" s="266"/>
    </row>
    <row r="30" spans="1:13" x14ac:dyDescent="0.2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</row>
    <row r="31" spans="1:13" ht="19.5" customHeight="1" x14ac:dyDescent="0.2">
      <c r="A31" s="269" t="s">
        <v>39</v>
      </c>
      <c r="B31" s="269"/>
      <c r="C31" s="269" t="s">
        <v>41</v>
      </c>
      <c r="D31" s="270" t="s">
        <v>42</v>
      </c>
      <c r="E31" s="266"/>
      <c r="F31" s="269" t="s">
        <v>39</v>
      </c>
      <c r="G31" s="269" t="s">
        <v>41</v>
      </c>
      <c r="H31" s="270" t="s">
        <v>42</v>
      </c>
      <c r="I31" s="266"/>
      <c r="J31" s="266"/>
      <c r="K31" s="266"/>
      <c r="L31" s="266"/>
      <c r="M31" s="266"/>
    </row>
    <row r="32" spans="1:13" x14ac:dyDescent="0.2">
      <c r="A32" s="272"/>
      <c r="B32" s="272"/>
      <c r="C32" s="288"/>
      <c r="D32" s="275">
        <f t="shared" ref="D32:D41" si="2">$C$29*C32</f>
        <v>0</v>
      </c>
      <c r="E32" s="266"/>
      <c r="F32" s="272"/>
      <c r="G32" s="274"/>
      <c r="H32" s="275">
        <f>$G$29*G32</f>
        <v>0</v>
      </c>
      <c r="I32" s="266"/>
      <c r="J32" s="266"/>
      <c r="K32" s="266"/>
      <c r="L32" s="266"/>
      <c r="M32" s="266"/>
    </row>
    <row r="33" spans="1:13" x14ac:dyDescent="0.2">
      <c r="A33" s="272"/>
      <c r="B33" s="272"/>
      <c r="C33" s="288"/>
      <c r="D33" s="275">
        <f t="shared" si="2"/>
        <v>0</v>
      </c>
      <c r="E33" s="266"/>
      <c r="F33" s="272"/>
      <c r="G33" s="274"/>
      <c r="H33" s="275">
        <f t="shared" ref="H33:H45" si="3">$G$29*G33</f>
        <v>0</v>
      </c>
      <c r="I33" s="266"/>
      <c r="J33" s="266"/>
      <c r="K33" s="266"/>
      <c r="L33" s="266"/>
      <c r="M33" s="266"/>
    </row>
    <row r="34" spans="1:13" x14ac:dyDescent="0.2">
      <c r="A34" s="272"/>
      <c r="B34" s="272"/>
      <c r="C34" s="281"/>
      <c r="D34" s="275">
        <f t="shared" si="2"/>
        <v>0</v>
      </c>
      <c r="E34" s="266"/>
      <c r="F34" s="272"/>
      <c r="G34" s="274"/>
      <c r="H34" s="275">
        <f t="shared" si="3"/>
        <v>0</v>
      </c>
      <c r="I34" s="266"/>
      <c r="J34" s="266"/>
      <c r="K34" s="266"/>
      <c r="L34" s="266"/>
      <c r="M34" s="266"/>
    </row>
    <row r="35" spans="1:13" x14ac:dyDescent="0.2">
      <c r="A35" s="272"/>
      <c r="B35" s="272"/>
      <c r="C35" s="281"/>
      <c r="D35" s="275">
        <f t="shared" si="2"/>
        <v>0</v>
      </c>
      <c r="E35" s="266"/>
      <c r="F35" s="272"/>
      <c r="G35" s="274"/>
      <c r="H35" s="275">
        <f t="shared" si="3"/>
        <v>0</v>
      </c>
      <c r="I35" s="266"/>
      <c r="J35" s="266"/>
      <c r="K35" s="266"/>
      <c r="L35" s="266"/>
      <c r="M35" s="266"/>
    </row>
    <row r="36" spans="1:13" x14ac:dyDescent="0.2">
      <c r="A36" s="272"/>
      <c r="B36" s="272"/>
      <c r="C36" s="288"/>
      <c r="D36" s="275">
        <f t="shared" si="2"/>
        <v>0</v>
      </c>
      <c r="E36" s="266"/>
      <c r="F36" s="272"/>
      <c r="G36" s="274"/>
      <c r="H36" s="275">
        <f t="shared" si="3"/>
        <v>0</v>
      </c>
      <c r="I36" s="266"/>
      <c r="J36" s="266"/>
      <c r="K36" s="266"/>
      <c r="L36" s="266"/>
      <c r="M36" s="266" t="s">
        <v>70</v>
      </c>
    </row>
    <row r="37" spans="1:13" x14ac:dyDescent="0.2">
      <c r="A37" s="272"/>
      <c r="B37" s="272"/>
      <c r="C37" s="288"/>
      <c r="D37" s="275">
        <f t="shared" si="2"/>
        <v>0</v>
      </c>
      <c r="E37" s="266"/>
      <c r="F37" s="272"/>
      <c r="G37" s="274"/>
      <c r="H37" s="275">
        <f t="shared" si="3"/>
        <v>0</v>
      </c>
      <c r="I37" s="266"/>
      <c r="J37" s="266"/>
      <c r="K37" s="266"/>
      <c r="L37" s="266"/>
      <c r="M37" s="266"/>
    </row>
    <row r="38" spans="1:13" x14ac:dyDescent="0.2">
      <c r="A38" s="272"/>
      <c r="B38" s="272"/>
      <c r="C38" s="288"/>
      <c r="D38" s="275">
        <f t="shared" si="2"/>
        <v>0</v>
      </c>
      <c r="E38" s="266"/>
      <c r="F38" s="272"/>
      <c r="G38" s="281"/>
      <c r="H38" s="275">
        <f t="shared" si="3"/>
        <v>0</v>
      </c>
      <c r="I38" s="266"/>
      <c r="J38" s="266"/>
      <c r="K38" s="266"/>
      <c r="L38" s="266"/>
      <c r="M38" s="266"/>
    </row>
    <row r="39" spans="1:13" x14ac:dyDescent="0.2">
      <c r="A39" s="272"/>
      <c r="B39" s="272"/>
      <c r="C39" s="288"/>
      <c r="D39" s="275">
        <f t="shared" si="2"/>
        <v>0</v>
      </c>
      <c r="E39" s="266"/>
      <c r="F39" s="272"/>
      <c r="G39" s="274"/>
      <c r="H39" s="275">
        <f t="shared" si="3"/>
        <v>0</v>
      </c>
      <c r="I39" s="266"/>
      <c r="J39" s="266"/>
      <c r="K39" s="266"/>
      <c r="L39" s="266"/>
      <c r="M39" s="266"/>
    </row>
    <row r="40" spans="1:13" x14ac:dyDescent="0.2">
      <c r="A40" s="272"/>
      <c r="B40" s="272"/>
      <c r="C40" s="288"/>
      <c r="D40" s="275">
        <f t="shared" si="2"/>
        <v>0</v>
      </c>
      <c r="E40" s="266"/>
      <c r="F40" s="272"/>
      <c r="G40" s="274"/>
      <c r="H40" s="275">
        <f t="shared" si="3"/>
        <v>0</v>
      </c>
      <c r="I40" s="266"/>
      <c r="J40" s="266"/>
      <c r="K40" s="266"/>
      <c r="L40" s="266"/>
      <c r="M40" s="266"/>
    </row>
    <row r="41" spans="1:13" x14ac:dyDescent="0.2">
      <c r="A41" s="272"/>
      <c r="B41" s="272"/>
      <c r="C41" s="288"/>
      <c r="D41" s="275">
        <f t="shared" si="2"/>
        <v>0</v>
      </c>
      <c r="E41" s="266"/>
      <c r="F41" s="272"/>
      <c r="G41" s="274"/>
      <c r="H41" s="275">
        <f t="shared" si="3"/>
        <v>0</v>
      </c>
      <c r="I41" s="266"/>
      <c r="J41" s="266"/>
      <c r="K41" s="266"/>
      <c r="L41" s="266"/>
      <c r="M41" s="266"/>
    </row>
    <row r="42" spans="1:13" x14ac:dyDescent="0.2">
      <c r="A42" s="272"/>
      <c r="B42" s="272"/>
      <c r="C42" s="288"/>
      <c r="D42" s="275"/>
      <c r="E42" s="266"/>
      <c r="F42" s="272"/>
      <c r="G42" s="274"/>
      <c r="H42" s="275">
        <f t="shared" si="3"/>
        <v>0</v>
      </c>
      <c r="I42" s="266"/>
      <c r="J42" s="266"/>
      <c r="K42" s="266"/>
      <c r="L42" s="266"/>
      <c r="M42" s="266"/>
    </row>
    <row r="43" spans="1:13" x14ac:dyDescent="0.2">
      <c r="A43" s="272"/>
      <c r="B43" s="272"/>
      <c r="C43" s="288"/>
      <c r="D43" s="275"/>
      <c r="E43" s="266"/>
      <c r="F43" s="272"/>
      <c r="G43" s="274"/>
      <c r="H43" s="275">
        <f t="shared" si="3"/>
        <v>0</v>
      </c>
      <c r="I43" s="266"/>
      <c r="J43" s="266"/>
      <c r="K43" s="266"/>
      <c r="L43" s="266"/>
      <c r="M43" s="266"/>
    </row>
    <row r="44" spans="1:13" x14ac:dyDescent="0.2">
      <c r="A44" s="272"/>
      <c r="B44" s="272"/>
      <c r="C44" s="288"/>
      <c r="D44" s="275"/>
      <c r="E44" s="266"/>
      <c r="F44" s="272"/>
      <c r="G44" s="274"/>
      <c r="H44" s="275">
        <f t="shared" si="3"/>
        <v>0</v>
      </c>
      <c r="I44" s="266"/>
      <c r="J44" s="266"/>
      <c r="K44" s="266"/>
      <c r="L44" s="266"/>
      <c r="M44" s="266"/>
    </row>
    <row r="45" spans="1:13" x14ac:dyDescent="0.2">
      <c r="A45" s="272"/>
      <c r="B45" s="272"/>
      <c r="C45" s="288"/>
      <c r="D45" s="275"/>
      <c r="E45" s="266"/>
      <c r="F45" s="272"/>
      <c r="G45" s="274"/>
      <c r="H45" s="275">
        <f t="shared" si="3"/>
        <v>0</v>
      </c>
      <c r="I45" s="266"/>
      <c r="J45" s="266"/>
      <c r="K45" s="266"/>
      <c r="L45" s="266"/>
      <c r="M45" s="266"/>
    </row>
    <row r="46" spans="1:13" x14ac:dyDescent="0.2">
      <c r="A46" s="269" t="s">
        <v>56</v>
      </c>
      <c r="B46" s="269"/>
      <c r="C46" s="285">
        <f>SUM(C32:C37)</f>
        <v>0</v>
      </c>
      <c r="D46" s="286">
        <f>SUM(D32:D41)</f>
        <v>0</v>
      </c>
      <c r="E46" s="266"/>
      <c r="F46" s="269" t="s">
        <v>56</v>
      </c>
      <c r="G46" s="285">
        <f>SUM(G32:G45)</f>
        <v>0</v>
      </c>
      <c r="H46" s="286">
        <f>SUM(H32:H45)</f>
        <v>0</v>
      </c>
      <c r="I46" s="266"/>
      <c r="J46" s="266"/>
      <c r="K46" s="266"/>
      <c r="L46" s="266"/>
      <c r="M46" s="266"/>
    </row>
    <row r="47" spans="1:13" x14ac:dyDescent="0.2">
      <c r="A47" s="266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</row>
    <row r="48" spans="1:13" x14ac:dyDescent="0.2">
      <c r="A48" s="265" t="s">
        <v>59</v>
      </c>
      <c r="B48" s="265"/>
      <c r="C48" s="265"/>
      <c r="D48" s="265"/>
      <c r="E48" s="266"/>
      <c r="F48" s="265" t="s">
        <v>60</v>
      </c>
      <c r="G48" s="265"/>
      <c r="H48" s="265"/>
      <c r="I48" s="266"/>
      <c r="J48" s="266"/>
      <c r="K48" s="266"/>
      <c r="L48" s="266"/>
      <c r="M48" s="266"/>
    </row>
    <row r="49" spans="1:19" x14ac:dyDescent="0.2">
      <c r="A49" s="267" t="s">
        <v>85</v>
      </c>
      <c r="B49" s="266"/>
      <c r="C49" s="289"/>
      <c r="D49" s="290"/>
      <c r="E49" s="266"/>
      <c r="F49" s="267" t="s">
        <v>85</v>
      </c>
      <c r="G49" s="268">
        <f>H67</f>
        <v>0</v>
      </c>
      <c r="H49" s="268"/>
      <c r="I49" s="266"/>
      <c r="J49" s="282"/>
      <c r="K49" s="266"/>
      <c r="L49" s="266"/>
      <c r="M49" s="266"/>
    </row>
    <row r="50" spans="1:19" x14ac:dyDescent="0.2">
      <c r="A50" s="266"/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</row>
    <row r="51" spans="1:19" ht="19.5" customHeight="1" x14ac:dyDescent="0.2">
      <c r="A51" s="269" t="s">
        <v>39</v>
      </c>
      <c r="B51" s="269"/>
      <c r="C51" s="269" t="s">
        <v>41</v>
      </c>
      <c r="D51" s="270" t="s">
        <v>42</v>
      </c>
      <c r="E51" s="266"/>
      <c r="F51" s="269" t="s">
        <v>39</v>
      </c>
      <c r="G51" s="269" t="s">
        <v>41</v>
      </c>
      <c r="H51" s="270" t="s">
        <v>42</v>
      </c>
      <c r="I51" s="266"/>
      <c r="J51" s="266"/>
      <c r="K51" s="266"/>
      <c r="L51" s="266"/>
      <c r="M51" s="266"/>
    </row>
    <row r="52" spans="1:19" x14ac:dyDescent="0.2">
      <c r="A52" s="272"/>
      <c r="B52" s="272"/>
      <c r="C52" s="274"/>
      <c r="D52" s="275">
        <f t="shared" ref="D52:D65" si="4">$C$49*C52</f>
        <v>0</v>
      </c>
      <c r="E52" s="266"/>
      <c r="F52" s="272"/>
      <c r="G52" s="291"/>
      <c r="H52" s="275">
        <v>0</v>
      </c>
      <c r="I52" s="266"/>
      <c r="J52" s="266"/>
      <c r="K52" s="292"/>
      <c r="L52" s="266"/>
      <c r="M52" s="266"/>
    </row>
    <row r="53" spans="1:19" x14ac:dyDescent="0.2">
      <c r="A53" s="272"/>
      <c r="B53" s="272"/>
      <c r="C53" s="274"/>
      <c r="D53" s="275">
        <f t="shared" si="4"/>
        <v>0</v>
      </c>
      <c r="E53" s="266"/>
      <c r="F53" s="272"/>
      <c r="G53" s="291"/>
      <c r="H53" s="275">
        <v>0</v>
      </c>
      <c r="I53" s="266"/>
      <c r="J53" s="266"/>
      <c r="K53" s="292"/>
      <c r="L53" s="266"/>
      <c r="M53" s="266"/>
    </row>
    <row r="54" spans="1:19" x14ac:dyDescent="0.2">
      <c r="A54" s="272"/>
      <c r="B54" s="272"/>
      <c r="C54" s="274"/>
      <c r="D54" s="275">
        <f t="shared" si="4"/>
        <v>0</v>
      </c>
      <c r="E54" s="266"/>
      <c r="F54" s="272"/>
      <c r="G54" s="291"/>
      <c r="H54" s="275">
        <v>0</v>
      </c>
      <c r="I54" s="266"/>
      <c r="J54" s="266"/>
      <c r="K54" s="292"/>
      <c r="L54" s="266"/>
      <c r="M54" s="266"/>
    </row>
    <row r="55" spans="1:19" x14ac:dyDescent="0.2">
      <c r="A55" s="272"/>
      <c r="B55" s="272"/>
      <c r="C55" s="274"/>
      <c r="D55" s="275">
        <f t="shared" si="4"/>
        <v>0</v>
      </c>
      <c r="E55" s="266"/>
      <c r="F55" s="272"/>
      <c r="G55" s="291"/>
      <c r="H55" s="275">
        <v>0</v>
      </c>
      <c r="I55" s="266"/>
      <c r="J55" s="266"/>
      <c r="K55" s="292"/>
      <c r="L55" s="266"/>
      <c r="M55" s="80"/>
    </row>
    <row r="56" spans="1:19" x14ac:dyDescent="0.2">
      <c r="A56" s="272"/>
      <c r="B56" s="272"/>
      <c r="C56" s="274"/>
      <c r="D56" s="275">
        <f t="shared" si="4"/>
        <v>0</v>
      </c>
      <c r="E56" s="266"/>
      <c r="F56" s="272"/>
      <c r="G56" s="291"/>
      <c r="H56" s="275">
        <v>0</v>
      </c>
      <c r="I56" s="266"/>
      <c r="J56" s="266"/>
      <c r="K56" s="292"/>
      <c r="L56" s="266"/>
      <c r="M56" s="80"/>
    </row>
    <row r="57" spans="1:19" x14ac:dyDescent="0.2">
      <c r="A57" s="272"/>
      <c r="B57" s="272"/>
      <c r="C57" s="274"/>
      <c r="D57" s="275">
        <f t="shared" si="4"/>
        <v>0</v>
      </c>
      <c r="E57" s="266"/>
      <c r="F57" s="272"/>
      <c r="G57" s="291"/>
      <c r="H57" s="275">
        <v>0</v>
      </c>
      <c r="I57" s="266"/>
      <c r="J57" s="266"/>
      <c r="K57" s="292"/>
      <c r="L57" s="266"/>
      <c r="M57" s="80"/>
    </row>
    <row r="58" spans="1:19" x14ac:dyDescent="0.2">
      <c r="A58" s="272"/>
      <c r="B58" s="272"/>
      <c r="C58" s="281"/>
      <c r="D58" s="275">
        <f t="shared" si="4"/>
        <v>0</v>
      </c>
      <c r="E58" s="266"/>
      <c r="F58" s="272"/>
      <c r="G58" s="291"/>
      <c r="H58" s="275">
        <v>0</v>
      </c>
      <c r="I58" s="266"/>
      <c r="J58" s="266"/>
      <c r="K58" s="292"/>
      <c r="L58" s="266"/>
      <c r="M58" s="80"/>
    </row>
    <row r="59" spans="1:19" x14ac:dyDescent="0.2">
      <c r="A59" s="272"/>
      <c r="B59" s="272"/>
      <c r="C59" s="274"/>
      <c r="D59" s="275">
        <f t="shared" si="4"/>
        <v>0</v>
      </c>
      <c r="E59" s="266"/>
      <c r="F59" s="272"/>
      <c r="G59" s="291" t="s">
        <v>71</v>
      </c>
      <c r="H59" s="275">
        <v>0</v>
      </c>
      <c r="I59" s="266"/>
      <c r="J59" s="266"/>
      <c r="K59" s="292"/>
      <c r="L59" s="266"/>
      <c r="M59" s="80"/>
      <c r="O59" s="293"/>
      <c r="P59" s="293"/>
      <c r="Q59" s="293"/>
      <c r="R59" s="293"/>
      <c r="S59" s="293"/>
    </row>
    <row r="60" spans="1:19" x14ac:dyDescent="0.2">
      <c r="A60" s="272"/>
      <c r="B60" s="272"/>
      <c r="C60" s="274"/>
      <c r="D60" s="275">
        <f t="shared" si="4"/>
        <v>0</v>
      </c>
      <c r="E60" s="266"/>
      <c r="F60" s="272"/>
      <c r="G60" s="291"/>
      <c r="H60" s="275">
        <v>0</v>
      </c>
      <c r="I60" s="266"/>
      <c r="J60" s="266"/>
      <c r="K60" s="292"/>
      <c r="L60" s="266"/>
      <c r="M60" s="80"/>
      <c r="O60" s="293"/>
      <c r="P60" s="293"/>
      <c r="Q60" s="293"/>
      <c r="R60" s="293"/>
      <c r="S60" s="293"/>
    </row>
    <row r="61" spans="1:19" x14ac:dyDescent="0.2">
      <c r="A61" s="272"/>
      <c r="B61" s="272"/>
      <c r="C61" s="274"/>
      <c r="D61" s="275">
        <f t="shared" si="4"/>
        <v>0</v>
      </c>
      <c r="E61" s="266"/>
      <c r="F61" s="272"/>
      <c r="G61" s="291"/>
      <c r="H61" s="275">
        <v>0</v>
      </c>
      <c r="I61" s="266"/>
      <c r="J61" s="266"/>
      <c r="K61" s="292"/>
      <c r="L61" s="266"/>
      <c r="M61" s="80"/>
      <c r="O61" s="293"/>
      <c r="P61" s="293"/>
      <c r="Q61" s="293"/>
      <c r="R61" s="293"/>
      <c r="S61" s="293"/>
    </row>
    <row r="62" spans="1:19" x14ac:dyDescent="0.2">
      <c r="A62" s="272"/>
      <c r="B62" s="272"/>
      <c r="C62" s="274"/>
      <c r="D62" s="275">
        <f t="shared" si="4"/>
        <v>0</v>
      </c>
      <c r="E62" s="266"/>
      <c r="F62" s="272"/>
      <c r="G62" s="291"/>
      <c r="H62" s="275">
        <v>0</v>
      </c>
      <c r="I62" s="266"/>
      <c r="J62" s="266"/>
      <c r="K62" s="292"/>
      <c r="L62" s="266"/>
      <c r="M62" s="80"/>
      <c r="O62" s="293"/>
      <c r="P62" s="293"/>
      <c r="Q62" s="293"/>
      <c r="R62" s="293"/>
      <c r="S62" s="293"/>
    </row>
    <row r="63" spans="1:19" x14ac:dyDescent="0.2">
      <c r="A63" s="272"/>
      <c r="B63" s="272"/>
      <c r="C63" s="274"/>
      <c r="D63" s="275">
        <f t="shared" si="4"/>
        <v>0</v>
      </c>
      <c r="E63" s="266"/>
      <c r="F63" s="272"/>
      <c r="G63" s="291"/>
      <c r="H63" s="275">
        <v>0</v>
      </c>
      <c r="I63" s="266"/>
      <c r="J63" s="266"/>
      <c r="K63" s="292"/>
      <c r="L63" s="266"/>
      <c r="M63" s="80"/>
      <c r="O63" s="293"/>
      <c r="P63" s="293"/>
      <c r="Q63" s="293"/>
      <c r="R63" s="293"/>
      <c r="S63" s="293"/>
    </row>
    <row r="64" spans="1:19" x14ac:dyDescent="0.2">
      <c r="A64" s="272"/>
      <c r="B64" s="272"/>
      <c r="C64" s="274"/>
      <c r="D64" s="275">
        <f t="shared" si="4"/>
        <v>0</v>
      </c>
      <c r="E64" s="266"/>
      <c r="F64" s="272"/>
      <c r="G64" s="291"/>
      <c r="H64" s="275">
        <v>0</v>
      </c>
      <c r="I64" s="266"/>
      <c r="J64" s="266"/>
      <c r="K64" s="292"/>
      <c r="L64" s="266"/>
      <c r="M64" s="294"/>
      <c r="O64" s="293"/>
      <c r="P64" s="293"/>
      <c r="Q64" s="293"/>
      <c r="R64" s="293"/>
      <c r="S64" s="293"/>
    </row>
    <row r="65" spans="1:19" x14ac:dyDescent="0.2">
      <c r="A65" s="272"/>
      <c r="B65" s="272"/>
      <c r="C65" s="274"/>
      <c r="D65" s="275">
        <f t="shared" si="4"/>
        <v>0</v>
      </c>
      <c r="E65" s="266"/>
      <c r="F65" s="272"/>
      <c r="G65" s="291"/>
      <c r="H65" s="275">
        <v>0</v>
      </c>
      <c r="I65" s="266"/>
      <c r="J65" s="266"/>
      <c r="K65" s="292"/>
      <c r="L65" s="266"/>
      <c r="M65" s="282"/>
      <c r="O65" s="293"/>
      <c r="P65" s="293"/>
      <c r="Q65" s="293"/>
      <c r="R65" s="293"/>
      <c r="S65" s="293"/>
    </row>
    <row r="66" spans="1:19" x14ac:dyDescent="0.2">
      <c r="A66" s="269" t="s">
        <v>56</v>
      </c>
      <c r="B66" s="269"/>
      <c r="C66" s="285">
        <f>SUM(C52:C65)</f>
        <v>0</v>
      </c>
      <c r="D66" s="286">
        <f>SUM(D52:D65)</f>
        <v>0</v>
      </c>
      <c r="E66" s="266"/>
      <c r="F66" s="272"/>
      <c r="G66" s="291"/>
      <c r="H66" s="275">
        <v>0</v>
      </c>
      <c r="I66" s="266"/>
      <c r="J66" s="282"/>
      <c r="K66" s="266"/>
      <c r="L66" s="266"/>
      <c r="M66" s="266"/>
      <c r="O66" s="293"/>
      <c r="P66" s="293"/>
      <c r="Q66" s="293"/>
      <c r="R66" s="293"/>
      <c r="S66" s="293"/>
    </row>
    <row r="67" spans="1:19" x14ac:dyDescent="0.2">
      <c r="F67" s="269" t="s">
        <v>56</v>
      </c>
      <c r="G67" s="295"/>
      <c r="H67" s="286">
        <f>SUM(H52:H66)</f>
        <v>0</v>
      </c>
      <c r="O67" s="293"/>
      <c r="P67" s="293"/>
      <c r="Q67" s="293"/>
      <c r="R67" s="293"/>
      <c r="S67" s="293"/>
    </row>
  </sheetData>
  <sheetProtection sort="0" autoFilter="0" pivotTables="0"/>
  <mergeCells count="16">
    <mergeCell ref="A1:A4"/>
    <mergeCell ref="B1:G2"/>
    <mergeCell ref="I17:J17"/>
    <mergeCell ref="C49:D49"/>
    <mergeCell ref="G49:H49"/>
    <mergeCell ref="A28:D28"/>
    <mergeCell ref="F28:H28"/>
    <mergeCell ref="C29:D29"/>
    <mergeCell ref="G29:H29"/>
    <mergeCell ref="A48:D48"/>
    <mergeCell ref="F48:H48"/>
    <mergeCell ref="C9:D9"/>
    <mergeCell ref="G9:H9"/>
    <mergeCell ref="A6:H6"/>
    <mergeCell ref="A8:D8"/>
    <mergeCell ref="F8:H8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5:J42"/>
  <sheetViews>
    <sheetView showGridLines="0" zoomScaleNormal="100" workbookViewId="0">
      <selection activeCell="H7" sqref="H7"/>
    </sheetView>
  </sheetViews>
  <sheetFormatPr baseColWidth="10" defaultColWidth="11.42578125" defaultRowHeight="12.75" customHeight="1" x14ac:dyDescent="0.2"/>
  <cols>
    <col min="1" max="1" width="4.28515625" style="77" customWidth="1"/>
    <col min="2" max="2" width="40" style="77" customWidth="1"/>
    <col min="3" max="3" width="23.7109375" style="77" bestFit="1" customWidth="1"/>
    <col min="4" max="4" width="25.5703125" style="183" customWidth="1"/>
    <col min="5" max="5" width="21.28515625" style="183" customWidth="1"/>
    <col min="6" max="6" width="19" style="184" customWidth="1"/>
    <col min="7" max="7" width="9" style="77" customWidth="1"/>
    <col min="8" max="8" width="26.28515625" style="77" bestFit="1" customWidth="1"/>
    <col min="9" max="9" width="16.7109375" style="77" bestFit="1" customWidth="1"/>
    <col min="10" max="10" width="21.5703125" style="77" customWidth="1"/>
    <col min="11" max="11" width="16" style="77" bestFit="1" customWidth="1"/>
    <col min="12" max="16384" width="11.42578125" style="77"/>
  </cols>
  <sheetData>
    <row r="5" spans="1:10" ht="35.1" customHeight="1" x14ac:dyDescent="0.2"/>
    <row r="6" spans="1:10" x14ac:dyDescent="0.2">
      <c r="A6" s="185" t="s">
        <v>129</v>
      </c>
      <c r="B6" s="186"/>
      <c r="C6" s="186"/>
      <c r="D6" s="186"/>
      <c r="E6" s="186"/>
      <c r="F6" s="187"/>
    </row>
    <row r="7" spans="1:10" ht="45" customHeight="1" x14ac:dyDescent="0.2">
      <c r="A7" s="188" t="s">
        <v>64</v>
      </c>
      <c r="B7" s="188" t="s">
        <v>65</v>
      </c>
      <c r="C7" s="189" t="s">
        <v>121</v>
      </c>
      <c r="D7" s="189" t="s">
        <v>121</v>
      </c>
      <c r="E7" s="189" t="s">
        <v>123</v>
      </c>
      <c r="F7" s="190" t="s">
        <v>124</v>
      </c>
    </row>
    <row r="8" spans="1:10" ht="15" customHeight="1" x14ac:dyDescent="0.2">
      <c r="A8" s="216">
        <v>1</v>
      </c>
      <c r="B8" s="191"/>
      <c r="C8" s="192"/>
      <c r="D8" s="192"/>
      <c r="E8" s="193">
        <f t="shared" ref="E8:E40" si="0">D8-C8</f>
        <v>0</v>
      </c>
      <c r="F8" s="194">
        <f>IFERROR((D8-C8)/C8,)</f>
        <v>0</v>
      </c>
      <c r="H8" s="218" t="s">
        <v>122</v>
      </c>
      <c r="I8" s="218"/>
      <c r="J8" s="218"/>
    </row>
    <row r="9" spans="1:10" ht="15" customHeight="1" x14ac:dyDescent="0.2">
      <c r="A9" s="217">
        <v>2</v>
      </c>
      <c r="B9" s="195"/>
      <c r="C9" s="192"/>
      <c r="D9" s="192"/>
      <c r="E9" s="193">
        <f t="shared" si="0"/>
        <v>0</v>
      </c>
      <c r="F9" s="194">
        <f>IFERROR((D9-C9)/C9,)</f>
        <v>0</v>
      </c>
      <c r="H9" s="219" t="s">
        <v>66</v>
      </c>
      <c r="I9" s="219" t="s">
        <v>67</v>
      </c>
      <c r="J9" s="219" t="s">
        <v>68</v>
      </c>
    </row>
    <row r="10" spans="1:10" ht="15" customHeight="1" x14ac:dyDescent="0.2">
      <c r="A10" s="216">
        <v>3</v>
      </c>
      <c r="B10" s="195"/>
      <c r="C10" s="192"/>
      <c r="D10" s="192"/>
      <c r="E10" s="193">
        <f t="shared" si="0"/>
        <v>0</v>
      </c>
      <c r="F10" s="194">
        <f t="shared" ref="F10:F38" si="1">IFERROR((D10-C10)/C10,)</f>
        <v>0</v>
      </c>
      <c r="H10" s="196"/>
      <c r="I10" s="197"/>
      <c r="J10" s="198">
        <f t="shared" ref="J10:J18" si="2">($D$8+$D$9)*I10</f>
        <v>0</v>
      </c>
    </row>
    <row r="11" spans="1:10" s="78" customFormat="1" ht="15" customHeight="1" x14ac:dyDescent="0.2">
      <c r="A11" s="217">
        <v>4</v>
      </c>
      <c r="B11" s="195"/>
      <c r="C11" s="192"/>
      <c r="D11" s="192"/>
      <c r="E11" s="193">
        <f t="shared" si="0"/>
        <v>0</v>
      </c>
      <c r="F11" s="194">
        <f t="shared" si="1"/>
        <v>0</v>
      </c>
      <c r="H11" s="196"/>
      <c r="I11" s="197"/>
      <c r="J11" s="198">
        <f t="shared" si="2"/>
        <v>0</v>
      </c>
    </row>
    <row r="12" spans="1:10" s="78" customFormat="1" ht="15" customHeight="1" x14ac:dyDescent="0.2">
      <c r="A12" s="216">
        <v>5</v>
      </c>
      <c r="B12" s="199"/>
      <c r="C12" s="192"/>
      <c r="D12" s="192"/>
      <c r="E12" s="193">
        <f t="shared" si="0"/>
        <v>0</v>
      </c>
      <c r="F12" s="194">
        <f t="shared" si="1"/>
        <v>0</v>
      </c>
      <c r="H12" s="196"/>
      <c r="I12" s="197"/>
      <c r="J12" s="198">
        <f t="shared" si="2"/>
        <v>0</v>
      </c>
    </row>
    <row r="13" spans="1:10" ht="15" customHeight="1" x14ac:dyDescent="0.2">
      <c r="A13" s="217">
        <v>6</v>
      </c>
      <c r="B13" s="195"/>
      <c r="C13" s="192"/>
      <c r="D13" s="192"/>
      <c r="E13" s="193">
        <f t="shared" si="0"/>
        <v>0</v>
      </c>
      <c r="F13" s="194">
        <f>IFERROR((D13-C13)/C13,)</f>
        <v>0</v>
      </c>
      <c r="H13" s="196"/>
      <c r="I13" s="197"/>
      <c r="J13" s="198">
        <f t="shared" si="2"/>
        <v>0</v>
      </c>
    </row>
    <row r="14" spans="1:10" ht="15" customHeight="1" x14ac:dyDescent="0.2">
      <c r="A14" s="216">
        <v>7</v>
      </c>
      <c r="B14" s="195"/>
      <c r="C14" s="192"/>
      <c r="D14" s="192"/>
      <c r="E14" s="193">
        <f t="shared" si="0"/>
        <v>0</v>
      </c>
      <c r="F14" s="194">
        <f>IFERROR((D14-C14)/C14,)</f>
        <v>0</v>
      </c>
      <c r="H14" s="196"/>
      <c r="I14" s="197"/>
      <c r="J14" s="198">
        <f t="shared" si="2"/>
        <v>0</v>
      </c>
    </row>
    <row r="15" spans="1:10" ht="15" customHeight="1" x14ac:dyDescent="0.2">
      <c r="A15" s="217">
        <v>8</v>
      </c>
      <c r="B15" s="199"/>
      <c r="C15" s="192"/>
      <c r="D15" s="192"/>
      <c r="E15" s="193">
        <f t="shared" si="0"/>
        <v>0</v>
      </c>
      <c r="F15" s="194">
        <f>IFERROR((D15-C15)/C15,)</f>
        <v>0</v>
      </c>
      <c r="H15" s="196"/>
      <c r="I15" s="197"/>
      <c r="J15" s="198">
        <f t="shared" si="2"/>
        <v>0</v>
      </c>
    </row>
    <row r="16" spans="1:10" ht="15" customHeight="1" x14ac:dyDescent="0.2">
      <c r="A16" s="216">
        <v>9</v>
      </c>
      <c r="B16" s="199"/>
      <c r="C16" s="192"/>
      <c r="D16" s="192"/>
      <c r="E16" s="193">
        <f t="shared" si="0"/>
        <v>0</v>
      </c>
      <c r="F16" s="194">
        <f t="shared" si="1"/>
        <v>0</v>
      </c>
      <c r="H16" s="196"/>
      <c r="I16" s="197"/>
      <c r="J16" s="198">
        <f t="shared" si="2"/>
        <v>0</v>
      </c>
    </row>
    <row r="17" spans="1:10" ht="15" customHeight="1" x14ac:dyDescent="0.2">
      <c r="A17" s="217">
        <v>10</v>
      </c>
      <c r="B17" s="195"/>
      <c r="C17" s="192"/>
      <c r="D17" s="192"/>
      <c r="E17" s="193">
        <f t="shared" si="0"/>
        <v>0</v>
      </c>
      <c r="F17" s="194">
        <f t="shared" si="1"/>
        <v>0</v>
      </c>
      <c r="H17" s="196"/>
      <c r="I17" s="197"/>
      <c r="J17" s="198">
        <f t="shared" si="2"/>
        <v>0</v>
      </c>
    </row>
    <row r="18" spans="1:10" ht="15" customHeight="1" x14ac:dyDescent="0.2">
      <c r="A18" s="216">
        <v>11</v>
      </c>
      <c r="B18" s="199"/>
      <c r="C18" s="192"/>
      <c r="D18" s="192"/>
      <c r="E18" s="193">
        <f t="shared" si="0"/>
        <v>0</v>
      </c>
      <c r="F18" s="194">
        <f t="shared" si="1"/>
        <v>0</v>
      </c>
      <c r="H18" s="196"/>
      <c r="I18" s="197"/>
      <c r="J18" s="198">
        <f t="shared" si="2"/>
        <v>0</v>
      </c>
    </row>
    <row r="19" spans="1:10" ht="15" customHeight="1" x14ac:dyDescent="0.2">
      <c r="A19" s="217">
        <v>12</v>
      </c>
      <c r="B19" s="195"/>
      <c r="C19" s="192"/>
      <c r="D19" s="192"/>
      <c r="E19" s="193">
        <f t="shared" ref="E19:E20" si="3">D19-C19</f>
        <v>0</v>
      </c>
      <c r="F19" s="194">
        <f t="shared" ref="F19:F20" si="4">IFERROR((D19-C19)/C19,)</f>
        <v>0</v>
      </c>
      <c r="H19" s="220" t="s">
        <v>56</v>
      </c>
      <c r="I19" s="200">
        <f>SUM(I10:I18)</f>
        <v>0</v>
      </c>
      <c r="J19" s="201">
        <f>SUM(J10:J18)</f>
        <v>0</v>
      </c>
    </row>
    <row r="20" spans="1:10" ht="15" customHeight="1" x14ac:dyDescent="0.2">
      <c r="A20" s="216">
        <v>13</v>
      </c>
      <c r="B20" s="202"/>
      <c r="C20" s="192"/>
      <c r="D20" s="192"/>
      <c r="E20" s="193">
        <f t="shared" si="3"/>
        <v>0</v>
      </c>
      <c r="F20" s="194">
        <f t="shared" si="4"/>
        <v>0</v>
      </c>
      <c r="H20" s="203"/>
      <c r="I20" s="204"/>
      <c r="J20" s="205"/>
    </row>
    <row r="21" spans="1:10" ht="15" customHeight="1" x14ac:dyDescent="0.2">
      <c r="A21" s="217">
        <v>14</v>
      </c>
      <c r="B21" s="206"/>
      <c r="C21" s="192"/>
      <c r="D21" s="192"/>
      <c r="E21" s="193">
        <f t="shared" si="0"/>
        <v>0</v>
      </c>
      <c r="F21" s="194">
        <f t="shared" si="1"/>
        <v>0</v>
      </c>
      <c r="H21" s="179"/>
    </row>
    <row r="22" spans="1:10" ht="15" customHeight="1" x14ac:dyDescent="0.2">
      <c r="A22" s="216">
        <v>15</v>
      </c>
      <c r="B22" s="206"/>
      <c r="C22" s="192"/>
      <c r="D22" s="192"/>
      <c r="E22" s="193">
        <f t="shared" si="0"/>
        <v>0</v>
      </c>
      <c r="F22" s="194">
        <f t="shared" si="1"/>
        <v>0</v>
      </c>
      <c r="H22" s="179"/>
      <c r="I22" s="78"/>
      <c r="J22" s="78"/>
    </row>
    <row r="23" spans="1:10" s="78" customFormat="1" ht="15" customHeight="1" x14ac:dyDescent="0.2">
      <c r="A23" s="217">
        <v>16</v>
      </c>
      <c r="B23" s="206"/>
      <c r="C23" s="192"/>
      <c r="D23" s="192"/>
      <c r="E23" s="193">
        <f t="shared" si="0"/>
        <v>0</v>
      </c>
      <c r="F23" s="194">
        <f t="shared" si="1"/>
        <v>0</v>
      </c>
      <c r="H23" s="180"/>
      <c r="I23" s="180"/>
      <c r="J23" s="180"/>
    </row>
    <row r="24" spans="1:10" s="78" customFormat="1" ht="15" customHeight="1" x14ac:dyDescent="0.2">
      <c r="A24" s="216">
        <v>17</v>
      </c>
      <c r="B24" s="202"/>
      <c r="C24" s="192"/>
      <c r="D24" s="192"/>
      <c r="E24" s="193">
        <f t="shared" si="0"/>
        <v>0</v>
      </c>
      <c r="F24" s="194">
        <f t="shared" si="1"/>
        <v>0</v>
      </c>
      <c r="H24" s="183"/>
      <c r="I24" s="180"/>
      <c r="J24" s="180"/>
    </row>
    <row r="25" spans="1:10" ht="15" customHeight="1" x14ac:dyDescent="0.2">
      <c r="A25" s="217">
        <v>18</v>
      </c>
      <c r="B25" s="206"/>
      <c r="C25" s="192"/>
      <c r="D25" s="192"/>
      <c r="E25" s="193">
        <f t="shared" si="0"/>
        <v>0</v>
      </c>
      <c r="F25" s="194">
        <f t="shared" si="1"/>
        <v>0</v>
      </c>
      <c r="H25" s="183"/>
      <c r="I25" s="180"/>
      <c r="J25" s="181"/>
    </row>
    <row r="26" spans="1:10" ht="15" customHeight="1" x14ac:dyDescent="0.2">
      <c r="A26" s="216">
        <v>19</v>
      </c>
      <c r="B26" s="202"/>
      <c r="C26" s="192"/>
      <c r="D26" s="192"/>
      <c r="E26" s="193">
        <f t="shared" si="0"/>
        <v>0</v>
      </c>
      <c r="F26" s="194">
        <f t="shared" si="1"/>
        <v>0</v>
      </c>
      <c r="H26" s="183"/>
      <c r="I26" s="180"/>
      <c r="J26" s="181"/>
    </row>
    <row r="27" spans="1:10" s="78" customFormat="1" ht="15" customHeight="1" x14ac:dyDescent="0.2">
      <c r="A27" s="217">
        <v>20</v>
      </c>
      <c r="B27" s="199"/>
      <c r="C27" s="192"/>
      <c r="D27" s="192"/>
      <c r="E27" s="193">
        <f t="shared" si="0"/>
        <v>0</v>
      </c>
      <c r="F27" s="194">
        <f>IFERROR((D27-C27)/C27,)</f>
        <v>0</v>
      </c>
      <c r="H27" s="77"/>
      <c r="I27" s="77"/>
      <c r="J27" s="77"/>
    </row>
    <row r="28" spans="1:10" ht="15.75" customHeight="1" x14ac:dyDescent="0.2">
      <c r="A28" s="216">
        <v>21</v>
      </c>
      <c r="B28" s="199"/>
      <c r="C28" s="192"/>
      <c r="D28" s="192"/>
      <c r="E28" s="193">
        <f t="shared" si="0"/>
        <v>0</v>
      </c>
      <c r="F28" s="194">
        <f t="shared" si="1"/>
        <v>0</v>
      </c>
    </row>
    <row r="29" spans="1:10" ht="15.75" customHeight="1" x14ac:dyDescent="0.2">
      <c r="A29" s="217">
        <v>22</v>
      </c>
      <c r="B29" s="199"/>
      <c r="C29" s="192"/>
      <c r="D29" s="192"/>
      <c r="E29" s="193">
        <f t="shared" si="0"/>
        <v>0</v>
      </c>
      <c r="F29" s="194">
        <f t="shared" si="1"/>
        <v>0</v>
      </c>
    </row>
    <row r="30" spans="1:10" ht="15.75" customHeight="1" x14ac:dyDescent="0.2">
      <c r="A30" s="216">
        <v>23</v>
      </c>
      <c r="B30" s="199"/>
      <c r="C30" s="192"/>
      <c r="D30" s="192"/>
      <c r="E30" s="193">
        <f t="shared" si="0"/>
        <v>0</v>
      </c>
      <c r="F30" s="194">
        <f>IFERROR((D30-C30)/C30,)</f>
        <v>0</v>
      </c>
    </row>
    <row r="31" spans="1:10" ht="15.75" customHeight="1" x14ac:dyDescent="0.2">
      <c r="A31" s="217">
        <v>24</v>
      </c>
      <c r="B31" s="199"/>
      <c r="C31" s="192"/>
      <c r="D31" s="192"/>
      <c r="E31" s="193">
        <f t="shared" si="0"/>
        <v>0</v>
      </c>
      <c r="F31" s="194">
        <f>IFERROR((D31-C31)/C31,)</f>
        <v>0</v>
      </c>
    </row>
    <row r="32" spans="1:10" ht="15" customHeight="1" x14ac:dyDescent="0.2">
      <c r="A32" s="216">
        <v>25</v>
      </c>
      <c r="B32" s="199"/>
      <c r="C32" s="192"/>
      <c r="D32" s="192"/>
      <c r="E32" s="193">
        <f t="shared" si="0"/>
        <v>0</v>
      </c>
      <c r="F32" s="194">
        <f>IFERROR((D32-C32)/C32,)</f>
        <v>0</v>
      </c>
    </row>
    <row r="33" spans="1:10" ht="15" customHeight="1" x14ac:dyDescent="0.2">
      <c r="A33" s="217">
        <v>26</v>
      </c>
      <c r="B33" s="199"/>
      <c r="C33" s="192"/>
      <c r="D33" s="192"/>
      <c r="E33" s="193">
        <f t="shared" si="0"/>
        <v>0</v>
      </c>
      <c r="F33" s="194">
        <f t="shared" si="1"/>
        <v>0</v>
      </c>
    </row>
    <row r="34" spans="1:10" ht="15" customHeight="1" x14ac:dyDescent="0.2">
      <c r="A34" s="216">
        <v>27</v>
      </c>
      <c r="B34" s="199"/>
      <c r="C34" s="192"/>
      <c r="D34" s="192"/>
      <c r="E34" s="193">
        <f t="shared" si="0"/>
        <v>0</v>
      </c>
      <c r="F34" s="194">
        <f t="shared" si="1"/>
        <v>0</v>
      </c>
    </row>
    <row r="35" spans="1:10" ht="15" customHeight="1" x14ac:dyDescent="0.2">
      <c r="A35" s="217">
        <v>28</v>
      </c>
      <c r="B35" s="207"/>
      <c r="C35" s="192"/>
      <c r="D35" s="192"/>
      <c r="E35" s="193">
        <f t="shared" si="0"/>
        <v>0</v>
      </c>
      <c r="F35" s="194">
        <f t="shared" si="1"/>
        <v>0</v>
      </c>
    </row>
    <row r="36" spans="1:10" ht="15" customHeight="1" x14ac:dyDescent="0.2">
      <c r="A36" s="216">
        <v>29</v>
      </c>
      <c r="B36" s="207"/>
      <c r="C36" s="192"/>
      <c r="D36" s="192"/>
      <c r="E36" s="193">
        <f t="shared" si="0"/>
        <v>0</v>
      </c>
      <c r="F36" s="194">
        <f t="shared" si="1"/>
        <v>0</v>
      </c>
      <c r="H36" s="78"/>
      <c r="I36" s="78"/>
      <c r="J36" s="78"/>
    </row>
    <row r="37" spans="1:10" s="78" customFormat="1" ht="15" customHeight="1" x14ac:dyDescent="0.2">
      <c r="A37" s="217">
        <v>30</v>
      </c>
      <c r="B37" s="208"/>
      <c r="C37" s="192"/>
      <c r="D37" s="192"/>
      <c r="E37" s="193">
        <f t="shared" si="0"/>
        <v>0</v>
      </c>
      <c r="F37" s="194">
        <f t="shared" si="1"/>
        <v>0</v>
      </c>
      <c r="H37" s="77"/>
      <c r="I37" s="77"/>
      <c r="J37" s="77"/>
    </row>
    <row r="38" spans="1:10" ht="15" customHeight="1" x14ac:dyDescent="0.2">
      <c r="A38" s="216">
        <v>31</v>
      </c>
      <c r="B38" s="208"/>
      <c r="C38" s="192"/>
      <c r="D38" s="192"/>
      <c r="E38" s="193">
        <f t="shared" si="0"/>
        <v>0</v>
      </c>
      <c r="F38" s="209">
        <f t="shared" si="1"/>
        <v>0</v>
      </c>
    </row>
    <row r="39" spans="1:10" ht="15" customHeight="1" thickBot="1" x14ac:dyDescent="0.25">
      <c r="A39" s="217">
        <v>32</v>
      </c>
      <c r="B39" s="210"/>
      <c r="C39" s="211"/>
      <c r="D39" s="211"/>
      <c r="E39" s="193">
        <f t="shared" ref="E39" si="5">D39-C39</f>
        <v>0</v>
      </c>
      <c r="F39" s="209">
        <f>IFERROR((D39-C39)/C39,)</f>
        <v>0</v>
      </c>
    </row>
    <row r="40" spans="1:10" ht="15.75" customHeight="1" thickBot="1" x14ac:dyDescent="0.25">
      <c r="A40" s="212" t="s">
        <v>56</v>
      </c>
      <c r="B40" s="212"/>
      <c r="C40" s="213">
        <f>SUM(C8:C39)</f>
        <v>0</v>
      </c>
      <c r="D40" s="213">
        <f>SUM(D8:D39)</f>
        <v>0</v>
      </c>
      <c r="E40" s="214">
        <f t="shared" si="0"/>
        <v>0</v>
      </c>
      <c r="F40" s="215">
        <f>IFERROR((D40-C40)/C40,)</f>
        <v>0</v>
      </c>
    </row>
    <row r="42" spans="1:10" ht="12.75" customHeight="1" x14ac:dyDescent="0.2">
      <c r="D42" s="182"/>
    </row>
  </sheetData>
  <sheetProtection insertHyperlinks="0" sort="0" autoFilter="0" pivotTables="0"/>
  <sortState ref="B5:D34">
    <sortCondition ref="B5:B34"/>
  </sortState>
  <mergeCells count="3">
    <mergeCell ref="A6:F6"/>
    <mergeCell ref="A40:B40"/>
    <mergeCell ref="H8:J8"/>
  </mergeCells>
  <conditionalFormatting sqref="F8:F40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F8:F40">
    <cfRule type="expression" dxfId="0" priority="1">
      <formula>E8&gt;0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72"/>
  <sheetViews>
    <sheetView zoomScale="75" zoomScaleNormal="75" workbookViewId="0">
      <pane ySplit="6" topLeftCell="A7" activePane="bottomLeft" state="frozen"/>
      <selection pane="bottomLeft" activeCell="H51" sqref="H51"/>
    </sheetView>
  </sheetViews>
  <sheetFormatPr baseColWidth="10" defaultColWidth="11.42578125" defaultRowHeight="12" customHeight="1" x14ac:dyDescent="0.2"/>
  <cols>
    <col min="1" max="1" width="24.140625" style="18" customWidth="1"/>
    <col min="2" max="2" width="8.28515625" style="18" customWidth="1"/>
    <col min="3" max="3" width="14.42578125" style="18" customWidth="1"/>
    <col min="4" max="4" width="15.7109375" style="18" customWidth="1"/>
    <col min="5" max="5" width="2.7109375" style="18" customWidth="1"/>
    <col min="6" max="6" width="29.5703125" style="18" customWidth="1"/>
    <col min="7" max="7" width="14.85546875" style="18" customWidth="1"/>
    <col min="8" max="8" width="15.7109375" style="18" customWidth="1"/>
    <col min="9" max="9" width="11.42578125" style="18" customWidth="1"/>
    <col min="10" max="10" width="14.42578125" style="18" customWidth="1"/>
    <col min="11" max="16384" width="11.42578125" style="18"/>
  </cols>
  <sheetData>
    <row r="1" spans="1:19" ht="15" customHeight="1" x14ac:dyDescent="0.2">
      <c r="A1" s="172"/>
      <c r="B1" s="173" t="s">
        <v>19</v>
      </c>
      <c r="C1" s="173"/>
      <c r="D1" s="173"/>
      <c r="E1" s="173"/>
      <c r="F1" s="173"/>
      <c r="G1" s="173"/>
      <c r="H1" s="16" t="s">
        <v>33</v>
      </c>
    </row>
    <row r="2" spans="1:19" ht="15" customHeight="1" x14ac:dyDescent="0.2">
      <c r="A2" s="172"/>
      <c r="B2" s="174" t="s">
        <v>20</v>
      </c>
      <c r="C2" s="174"/>
      <c r="D2" s="174"/>
      <c r="E2" s="174"/>
      <c r="F2" s="174"/>
      <c r="G2" s="174"/>
      <c r="H2" s="17" t="s">
        <v>34</v>
      </c>
    </row>
    <row r="3" spans="1:19" ht="15" customHeight="1" x14ac:dyDescent="0.2">
      <c r="A3" s="172"/>
      <c r="B3" s="174"/>
      <c r="C3" s="174"/>
      <c r="D3" s="174"/>
      <c r="E3" s="174"/>
      <c r="F3" s="174"/>
      <c r="G3" s="174"/>
      <c r="H3" s="16" t="s">
        <v>35</v>
      </c>
    </row>
    <row r="4" spans="1:19" ht="15" customHeight="1" x14ac:dyDescent="0.2">
      <c r="A4" s="172"/>
      <c r="B4" s="173" t="s">
        <v>21</v>
      </c>
      <c r="C4" s="173"/>
      <c r="D4" s="173"/>
      <c r="E4" s="173"/>
      <c r="F4" s="173" t="s">
        <v>22</v>
      </c>
      <c r="G4" s="173"/>
      <c r="H4" s="17">
        <v>1</v>
      </c>
    </row>
    <row r="5" spans="1:19" ht="15" customHeight="1" x14ac:dyDescent="0.2">
      <c r="A5" s="172"/>
      <c r="B5" s="174" t="s">
        <v>23</v>
      </c>
      <c r="C5" s="174"/>
      <c r="D5" s="174"/>
      <c r="E5" s="174"/>
      <c r="F5" s="174" t="s">
        <v>24</v>
      </c>
      <c r="G5" s="174"/>
      <c r="H5" s="16" t="s">
        <v>25</v>
      </c>
    </row>
    <row r="6" spans="1:19" ht="15" customHeight="1" x14ac:dyDescent="0.2">
      <c r="A6" s="172"/>
      <c r="B6" s="174"/>
      <c r="C6" s="174"/>
      <c r="D6" s="174"/>
      <c r="E6" s="174"/>
      <c r="F6" s="174"/>
      <c r="G6" s="174"/>
      <c r="H6" s="19">
        <v>40997</v>
      </c>
    </row>
    <row r="7" spans="1:19" ht="15.75" customHeight="1" x14ac:dyDescent="0.25">
      <c r="A7" s="175" t="s">
        <v>20</v>
      </c>
      <c r="B7" s="175"/>
      <c r="C7" s="175"/>
      <c r="D7" s="175"/>
      <c r="E7" s="175"/>
      <c r="F7" s="175"/>
      <c r="G7" s="175"/>
      <c r="H7" s="17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12" customHeight="1" x14ac:dyDescent="0.2">
      <c r="A8" s="176" t="s">
        <v>36</v>
      </c>
      <c r="B8" s="176"/>
      <c r="C8" s="176"/>
      <c r="D8" s="176"/>
      <c r="E8" s="176"/>
      <c r="F8" s="176"/>
      <c r="G8" s="176"/>
      <c r="H8" s="176"/>
    </row>
    <row r="9" spans="1:19" ht="14.25" customHeight="1" x14ac:dyDescent="0.2">
      <c r="A9" s="177" t="s">
        <v>69</v>
      </c>
      <c r="B9" s="177"/>
      <c r="C9" s="177"/>
      <c r="D9" s="177"/>
      <c r="E9" s="177"/>
      <c r="F9" s="177"/>
      <c r="G9" s="177"/>
      <c r="H9" s="177"/>
    </row>
    <row r="10" spans="1:19" ht="14.25" customHeight="1" x14ac:dyDescent="0.2">
      <c r="A10" s="21"/>
      <c r="B10" s="22"/>
      <c r="C10" s="22"/>
      <c r="D10" s="22"/>
      <c r="E10" s="22"/>
      <c r="F10" s="22"/>
      <c r="G10" s="22"/>
      <c r="H10" s="22"/>
    </row>
    <row r="11" spans="1:19" ht="14.25" customHeight="1" x14ac:dyDescent="0.2">
      <c r="A11" s="176" t="s">
        <v>37</v>
      </c>
      <c r="B11" s="176"/>
      <c r="C11" s="176"/>
      <c r="D11" s="176"/>
      <c r="E11" s="23"/>
      <c r="F11" s="176" t="s">
        <v>38</v>
      </c>
      <c r="G11" s="176"/>
      <c r="H11" s="176"/>
    </row>
    <row r="12" spans="1:19" ht="14.25" customHeight="1" x14ac:dyDescent="0.2">
      <c r="A12" s="23" t="s">
        <v>62</v>
      </c>
      <c r="B12" s="23"/>
      <c r="C12" s="171">
        <v>9840855</v>
      </c>
      <c r="D12" s="171"/>
      <c r="E12" s="23"/>
      <c r="F12" s="23" t="s">
        <v>62</v>
      </c>
      <c r="G12" s="171">
        <v>1362232</v>
      </c>
      <c r="H12" s="171"/>
    </row>
    <row r="13" spans="1:19" ht="12" customHeight="1" x14ac:dyDescent="0.2">
      <c r="A13" s="23"/>
      <c r="B13" s="23"/>
      <c r="C13" s="23"/>
      <c r="D13" s="23"/>
      <c r="E13" s="23"/>
      <c r="F13" s="23"/>
      <c r="G13" s="23"/>
      <c r="H13" s="23"/>
    </row>
    <row r="14" spans="1:19" ht="22.5" customHeight="1" x14ac:dyDescent="0.2">
      <c r="A14" s="24" t="s">
        <v>39</v>
      </c>
      <c r="B14" s="24" t="s">
        <v>40</v>
      </c>
      <c r="C14" s="24" t="s">
        <v>41</v>
      </c>
      <c r="D14" s="25" t="s">
        <v>42</v>
      </c>
      <c r="E14" s="23"/>
      <c r="F14" s="24" t="s">
        <v>39</v>
      </c>
      <c r="G14" s="24" t="s">
        <v>41</v>
      </c>
      <c r="H14" s="25" t="s">
        <v>42</v>
      </c>
      <c r="K14" s="26"/>
    </row>
    <row r="15" spans="1:19" ht="12" customHeight="1" x14ac:dyDescent="0.2">
      <c r="A15" s="27" t="s">
        <v>7</v>
      </c>
      <c r="B15" s="28" t="s">
        <v>43</v>
      </c>
      <c r="C15" s="36">
        <v>0.5</v>
      </c>
      <c r="D15" s="29">
        <f t="shared" ref="D15:D23" si="0">$C$12*C15</f>
        <v>4920427.5</v>
      </c>
      <c r="E15" s="23"/>
      <c r="F15" s="27" t="s">
        <v>7</v>
      </c>
      <c r="G15" s="36">
        <v>0.5</v>
      </c>
      <c r="H15" s="29">
        <f t="shared" ref="H15:H23" si="1">$G$12*G15</f>
        <v>681116</v>
      </c>
      <c r="K15" s="26"/>
    </row>
    <row r="16" spans="1:19" ht="12" customHeight="1" x14ac:dyDescent="0.2">
      <c r="A16" s="27" t="s">
        <v>44</v>
      </c>
      <c r="B16" s="28" t="s">
        <v>45</v>
      </c>
      <c r="C16" s="36">
        <v>0.25</v>
      </c>
      <c r="D16" s="29">
        <f t="shared" si="0"/>
        <v>2460213.75</v>
      </c>
      <c r="E16" s="23"/>
      <c r="F16" s="27" t="s">
        <v>44</v>
      </c>
      <c r="G16" s="36">
        <v>0.25</v>
      </c>
      <c r="H16" s="29">
        <f t="shared" si="1"/>
        <v>340558</v>
      </c>
      <c r="K16" s="26"/>
    </row>
    <row r="17" spans="1:11" ht="12" customHeight="1" x14ac:dyDescent="0.2">
      <c r="A17" s="27" t="s">
        <v>6</v>
      </c>
      <c r="B17" s="28" t="s">
        <v>46</v>
      </c>
      <c r="C17" s="36">
        <v>0.1</v>
      </c>
      <c r="D17" s="29">
        <f t="shared" si="0"/>
        <v>984085.5</v>
      </c>
      <c r="E17" s="23"/>
      <c r="F17" s="27" t="s">
        <v>6</v>
      </c>
      <c r="G17" s="36">
        <v>0.1</v>
      </c>
      <c r="H17" s="29">
        <f t="shared" si="1"/>
        <v>136223.20000000001</v>
      </c>
      <c r="K17" s="26"/>
    </row>
    <row r="18" spans="1:11" ht="12" customHeight="1" x14ac:dyDescent="0.2">
      <c r="A18" s="27" t="s">
        <v>47</v>
      </c>
      <c r="B18" s="28" t="s">
        <v>48</v>
      </c>
      <c r="C18" s="36">
        <v>0.05</v>
      </c>
      <c r="D18" s="29">
        <f t="shared" si="0"/>
        <v>492042.75</v>
      </c>
      <c r="E18" s="23"/>
      <c r="F18" s="27" t="s">
        <v>47</v>
      </c>
      <c r="G18" s="36">
        <v>0.05</v>
      </c>
      <c r="H18" s="29">
        <f t="shared" si="1"/>
        <v>68111.600000000006</v>
      </c>
      <c r="K18" s="26"/>
    </row>
    <row r="19" spans="1:11" ht="12" customHeight="1" x14ac:dyDescent="0.2">
      <c r="A19" s="27" t="s">
        <v>9</v>
      </c>
      <c r="B19" s="28" t="s">
        <v>49</v>
      </c>
      <c r="C19" s="36">
        <v>0.02</v>
      </c>
      <c r="D19" s="29">
        <f t="shared" si="0"/>
        <v>196817.1</v>
      </c>
      <c r="E19" s="23"/>
      <c r="F19" s="27" t="s">
        <v>9</v>
      </c>
      <c r="G19" s="36">
        <v>0.02</v>
      </c>
      <c r="H19" s="29">
        <f t="shared" si="1"/>
        <v>27244.639999999999</v>
      </c>
      <c r="K19" s="26"/>
    </row>
    <row r="20" spans="1:11" ht="12" customHeight="1" x14ac:dyDescent="0.2">
      <c r="A20" s="27" t="s">
        <v>50</v>
      </c>
      <c r="B20" s="28" t="s">
        <v>51</v>
      </c>
      <c r="C20" s="36">
        <v>0.02</v>
      </c>
      <c r="D20" s="29">
        <f t="shared" si="0"/>
        <v>196817.1</v>
      </c>
      <c r="E20" s="23"/>
      <c r="F20" s="27" t="s">
        <v>50</v>
      </c>
      <c r="G20" s="36">
        <v>0.02</v>
      </c>
      <c r="H20" s="29">
        <f t="shared" si="1"/>
        <v>27244.639999999999</v>
      </c>
      <c r="K20" s="26"/>
    </row>
    <row r="21" spans="1:11" s="47" customFormat="1" ht="12" customHeight="1" x14ac:dyDescent="0.2">
      <c r="A21" s="42" t="s">
        <v>63</v>
      </c>
      <c r="B21" s="43" t="s">
        <v>52</v>
      </c>
      <c r="C21" s="44">
        <v>0.01</v>
      </c>
      <c r="D21" s="45">
        <f t="shared" si="0"/>
        <v>98408.55</v>
      </c>
      <c r="E21" s="46"/>
      <c r="F21" s="42" t="s">
        <v>63</v>
      </c>
      <c r="G21" s="44">
        <v>0.01</v>
      </c>
      <c r="H21" s="45">
        <f t="shared" si="1"/>
        <v>13622.32</v>
      </c>
      <c r="K21" s="48"/>
    </row>
    <row r="22" spans="1:11" ht="12" customHeight="1" x14ac:dyDescent="0.2">
      <c r="A22" s="27" t="s">
        <v>8</v>
      </c>
      <c r="B22" s="28" t="s">
        <v>53</v>
      </c>
      <c r="C22" s="36">
        <v>0.02</v>
      </c>
      <c r="D22" s="29">
        <f t="shared" si="0"/>
        <v>196817.1</v>
      </c>
      <c r="E22" s="23"/>
      <c r="F22" s="27" t="s">
        <v>8</v>
      </c>
      <c r="G22" s="36">
        <v>0.02</v>
      </c>
      <c r="H22" s="29">
        <f t="shared" si="1"/>
        <v>27244.639999999999</v>
      </c>
      <c r="K22" s="26"/>
    </row>
    <row r="23" spans="1:11" ht="12" customHeight="1" x14ac:dyDescent="0.2">
      <c r="A23" s="27" t="s">
        <v>54</v>
      </c>
      <c r="B23" s="28" t="s">
        <v>55</v>
      </c>
      <c r="C23" s="36">
        <v>0.02</v>
      </c>
      <c r="D23" s="29">
        <f t="shared" si="0"/>
        <v>196817.1</v>
      </c>
      <c r="E23" s="23"/>
      <c r="F23" s="27" t="s">
        <v>54</v>
      </c>
      <c r="G23" s="36">
        <v>0.02</v>
      </c>
      <c r="H23" s="29">
        <f t="shared" si="1"/>
        <v>27244.639999999999</v>
      </c>
      <c r="K23" s="26"/>
    </row>
    <row r="24" spans="1:11" ht="12" customHeight="1" x14ac:dyDescent="0.2">
      <c r="A24" s="31" t="s">
        <v>56</v>
      </c>
      <c r="B24" s="32"/>
      <c r="C24" s="33">
        <f>SUM(C15:C23)</f>
        <v>0.9900000000000001</v>
      </c>
      <c r="D24" s="34">
        <f>SUM(D15:D23)</f>
        <v>9742446.4499999993</v>
      </c>
      <c r="E24" s="23"/>
      <c r="F24" s="31" t="s">
        <v>56</v>
      </c>
      <c r="G24" s="33">
        <f>SUM(G15:G23)</f>
        <v>0.9900000000000001</v>
      </c>
      <c r="H24" s="34">
        <f>SUM(H15:H23)</f>
        <v>1348609.6799999997</v>
      </c>
      <c r="K24" s="35"/>
    </row>
    <row r="25" spans="1:11" ht="12" customHeight="1" x14ac:dyDescent="0.2">
      <c r="A25" s="23"/>
      <c r="B25" s="23"/>
      <c r="C25" s="23"/>
      <c r="D25" s="23"/>
      <c r="E25" s="23"/>
      <c r="F25" s="23"/>
      <c r="G25" s="23"/>
      <c r="H25" s="23"/>
    </row>
    <row r="26" spans="1:11" ht="12" customHeight="1" x14ac:dyDescent="0.2">
      <c r="A26" s="23"/>
      <c r="B26" s="23"/>
      <c r="C26" s="23"/>
      <c r="D26" s="23"/>
      <c r="E26" s="23"/>
      <c r="F26" s="23"/>
      <c r="G26" s="23"/>
      <c r="H26" s="23"/>
    </row>
    <row r="27" spans="1:11" ht="12" customHeight="1" x14ac:dyDescent="0.2">
      <c r="A27" s="176" t="s">
        <v>57</v>
      </c>
      <c r="B27" s="176"/>
      <c r="C27" s="176"/>
      <c r="D27" s="176"/>
      <c r="E27" s="23"/>
      <c r="F27" s="176" t="s">
        <v>58</v>
      </c>
      <c r="G27" s="176"/>
      <c r="H27" s="176"/>
    </row>
    <row r="28" spans="1:11" ht="12" customHeight="1" x14ac:dyDescent="0.2">
      <c r="A28" s="23" t="s">
        <v>62</v>
      </c>
      <c r="B28" s="23"/>
      <c r="C28" s="171">
        <v>159692</v>
      </c>
      <c r="D28" s="171"/>
      <c r="E28" s="23"/>
      <c r="F28" s="23" t="s">
        <v>62</v>
      </c>
      <c r="G28" s="171">
        <v>2954441</v>
      </c>
      <c r="H28" s="171"/>
    </row>
    <row r="29" spans="1:11" ht="12" customHeight="1" x14ac:dyDescent="0.2">
      <c r="A29" s="23"/>
      <c r="B29" s="23"/>
      <c r="C29" s="23"/>
      <c r="D29" s="23"/>
      <c r="E29" s="23"/>
      <c r="F29" s="23"/>
      <c r="G29" s="23"/>
      <c r="H29" s="23"/>
    </row>
    <row r="30" spans="1:11" ht="22.5" customHeight="1" x14ac:dyDescent="0.2">
      <c r="A30" s="24" t="s">
        <v>39</v>
      </c>
      <c r="B30" s="24"/>
      <c r="C30" s="24" t="s">
        <v>41</v>
      </c>
      <c r="D30" s="25" t="s">
        <v>42</v>
      </c>
      <c r="E30" s="23"/>
      <c r="F30" s="24" t="s">
        <v>39</v>
      </c>
      <c r="G30" s="24" t="s">
        <v>41</v>
      </c>
      <c r="H30" s="25" t="s">
        <v>42</v>
      </c>
    </row>
    <row r="31" spans="1:11" ht="12" customHeight="1" x14ac:dyDescent="0.2">
      <c r="A31" s="27" t="s">
        <v>7</v>
      </c>
      <c r="B31" s="27"/>
      <c r="C31" s="36"/>
      <c r="D31" s="29">
        <f t="shared" ref="D31:D39" si="2">$C$28*C31</f>
        <v>0</v>
      </c>
      <c r="E31" s="23"/>
      <c r="F31" s="27" t="s">
        <v>7</v>
      </c>
      <c r="G31" s="36">
        <v>0.45</v>
      </c>
      <c r="H31" s="29">
        <f t="shared" ref="H31:H39" si="3">$G$28*G31</f>
        <v>1329498.45</v>
      </c>
    </row>
    <row r="32" spans="1:11" ht="12" customHeight="1" x14ac:dyDescent="0.2">
      <c r="A32" s="27" t="s">
        <v>44</v>
      </c>
      <c r="B32" s="27"/>
      <c r="C32" s="36">
        <v>0.71</v>
      </c>
      <c r="D32" s="29">
        <f t="shared" si="2"/>
        <v>113381.31999999999</v>
      </c>
      <c r="E32" s="23"/>
      <c r="F32" s="27" t="s">
        <v>44</v>
      </c>
      <c r="G32" s="30">
        <v>0.2</v>
      </c>
      <c r="H32" s="29">
        <f t="shared" si="3"/>
        <v>590888.20000000007</v>
      </c>
    </row>
    <row r="33" spans="1:8" ht="12" customHeight="1" x14ac:dyDescent="0.2">
      <c r="A33" s="27" t="s">
        <v>6</v>
      </c>
      <c r="B33" s="27"/>
      <c r="C33" s="49">
        <v>0.28999999999999998</v>
      </c>
      <c r="D33" s="29">
        <f t="shared" si="2"/>
        <v>46310.68</v>
      </c>
      <c r="E33" s="23"/>
      <c r="F33" s="27" t="s">
        <v>6</v>
      </c>
      <c r="G33" s="30">
        <v>0.2</v>
      </c>
      <c r="H33" s="29">
        <f t="shared" si="3"/>
        <v>590888.20000000007</v>
      </c>
    </row>
    <row r="34" spans="1:8" ht="12" customHeight="1" x14ac:dyDescent="0.2">
      <c r="A34" s="27" t="s">
        <v>47</v>
      </c>
      <c r="B34" s="27"/>
      <c r="C34" s="36"/>
      <c r="D34" s="29">
        <f t="shared" si="2"/>
        <v>0</v>
      </c>
      <c r="E34" s="23"/>
      <c r="F34" s="27" t="s">
        <v>47</v>
      </c>
      <c r="G34" s="36">
        <v>0.05</v>
      </c>
      <c r="H34" s="29">
        <f t="shared" si="3"/>
        <v>147722.05000000002</v>
      </c>
    </row>
    <row r="35" spans="1:8" ht="12" customHeight="1" x14ac:dyDescent="0.2">
      <c r="A35" s="27" t="s">
        <v>9</v>
      </c>
      <c r="B35" s="27"/>
      <c r="C35" s="36"/>
      <c r="D35" s="29">
        <f t="shared" si="2"/>
        <v>0</v>
      </c>
      <c r="E35" s="23"/>
      <c r="F35" s="27" t="s">
        <v>9</v>
      </c>
      <c r="G35" s="36">
        <v>0.02</v>
      </c>
      <c r="H35" s="29">
        <f t="shared" si="3"/>
        <v>59088.82</v>
      </c>
    </row>
    <row r="36" spans="1:8" ht="12" customHeight="1" x14ac:dyDescent="0.2">
      <c r="A36" s="27" t="s">
        <v>50</v>
      </c>
      <c r="B36" s="27"/>
      <c r="C36" s="36"/>
      <c r="D36" s="29">
        <f t="shared" si="2"/>
        <v>0</v>
      </c>
      <c r="E36" s="23"/>
      <c r="F36" s="27" t="s">
        <v>50</v>
      </c>
      <c r="G36" s="36">
        <v>0.02</v>
      </c>
      <c r="H36" s="29">
        <f t="shared" si="3"/>
        <v>59088.82</v>
      </c>
    </row>
    <row r="37" spans="1:8" s="47" customFormat="1" ht="12" customHeight="1" x14ac:dyDescent="0.2">
      <c r="A37" s="42" t="s">
        <v>63</v>
      </c>
      <c r="B37" s="42"/>
      <c r="C37" s="44"/>
      <c r="D37" s="45">
        <f t="shared" si="2"/>
        <v>0</v>
      </c>
      <c r="E37" s="46"/>
      <c r="F37" s="42" t="s">
        <v>63</v>
      </c>
      <c r="G37" s="44">
        <v>0.01</v>
      </c>
      <c r="H37" s="45">
        <f t="shared" si="3"/>
        <v>29544.41</v>
      </c>
    </row>
    <row r="38" spans="1:8" ht="12" customHeight="1" x14ac:dyDescent="0.2">
      <c r="A38" s="27" t="s">
        <v>8</v>
      </c>
      <c r="B38" s="27"/>
      <c r="C38" s="36"/>
      <c r="D38" s="29">
        <f t="shared" si="2"/>
        <v>0</v>
      </c>
      <c r="E38" s="23"/>
      <c r="F38" s="27" t="s">
        <v>8</v>
      </c>
      <c r="G38" s="36">
        <v>0.02</v>
      </c>
      <c r="H38" s="29">
        <f t="shared" si="3"/>
        <v>59088.82</v>
      </c>
    </row>
    <row r="39" spans="1:8" ht="12" customHeight="1" x14ac:dyDescent="0.2">
      <c r="A39" s="27" t="s">
        <v>54</v>
      </c>
      <c r="B39" s="27"/>
      <c r="C39" s="36"/>
      <c r="D39" s="29">
        <f t="shared" si="2"/>
        <v>0</v>
      </c>
      <c r="E39" s="23"/>
      <c r="F39" s="27" t="s">
        <v>54</v>
      </c>
      <c r="G39" s="36">
        <v>0.02</v>
      </c>
      <c r="H39" s="29">
        <f t="shared" si="3"/>
        <v>59088.82</v>
      </c>
    </row>
    <row r="40" spans="1:8" ht="12" customHeight="1" x14ac:dyDescent="0.2">
      <c r="A40" s="31" t="s">
        <v>56</v>
      </c>
      <c r="B40" s="31"/>
      <c r="C40" s="33">
        <f>SUM(C31:C35)</f>
        <v>1</v>
      </c>
      <c r="D40" s="34">
        <f>SUM(D31:D39)</f>
        <v>159692</v>
      </c>
      <c r="E40" s="23"/>
      <c r="F40" s="31" t="s">
        <v>56</v>
      </c>
      <c r="G40" s="33">
        <f>SUM(G31:G39)</f>
        <v>0.99000000000000021</v>
      </c>
      <c r="H40" s="34">
        <f>SUM(H31:H39)</f>
        <v>2924896.5899999994</v>
      </c>
    </row>
    <row r="41" spans="1:8" ht="12" customHeight="1" x14ac:dyDescent="0.2">
      <c r="A41" s="23"/>
      <c r="B41" s="23"/>
      <c r="C41" s="23"/>
      <c r="D41" s="23"/>
      <c r="E41" s="23"/>
      <c r="F41" s="23"/>
      <c r="G41" s="23"/>
      <c r="H41" s="23"/>
    </row>
    <row r="42" spans="1:8" ht="12" customHeight="1" x14ac:dyDescent="0.2">
      <c r="A42" s="23"/>
      <c r="B42" s="23"/>
      <c r="C42" s="23"/>
      <c r="D42" s="23"/>
      <c r="E42" s="23"/>
      <c r="F42" s="23"/>
      <c r="G42" s="23"/>
      <c r="H42" s="23"/>
    </row>
    <row r="43" spans="1:8" ht="12" customHeight="1" x14ac:dyDescent="0.2">
      <c r="A43" s="176" t="s">
        <v>59</v>
      </c>
      <c r="B43" s="176"/>
      <c r="C43" s="176"/>
      <c r="D43" s="176"/>
      <c r="E43" s="23"/>
      <c r="F43" s="176" t="s">
        <v>60</v>
      </c>
      <c r="G43" s="176"/>
      <c r="H43" s="176"/>
    </row>
    <row r="44" spans="1:8" ht="12" customHeight="1" x14ac:dyDescent="0.2">
      <c r="A44" s="23" t="s">
        <v>62</v>
      </c>
      <c r="B44" s="23"/>
      <c r="C44" s="171">
        <v>2310278</v>
      </c>
      <c r="D44" s="171"/>
      <c r="E44" s="23"/>
      <c r="F44" s="23" t="s">
        <v>62</v>
      </c>
      <c r="G44" s="171">
        <v>252668</v>
      </c>
      <c r="H44" s="171"/>
    </row>
    <row r="45" spans="1:8" ht="12" customHeight="1" x14ac:dyDescent="0.2">
      <c r="A45" s="23"/>
      <c r="B45" s="23"/>
      <c r="C45" s="23"/>
      <c r="D45" s="23"/>
      <c r="E45" s="23"/>
      <c r="F45" s="23"/>
      <c r="G45" s="23"/>
      <c r="H45" s="23"/>
    </row>
    <row r="46" spans="1:8" ht="22.5" customHeight="1" x14ac:dyDescent="0.2">
      <c r="A46" s="24" t="s">
        <v>39</v>
      </c>
      <c r="B46" s="24"/>
      <c r="C46" s="24" t="s">
        <v>41</v>
      </c>
      <c r="D46" s="25" t="s">
        <v>42</v>
      </c>
      <c r="E46" s="23"/>
      <c r="F46" s="24" t="s">
        <v>39</v>
      </c>
      <c r="G46" s="24" t="s">
        <v>41</v>
      </c>
      <c r="H46" s="25" t="s">
        <v>42</v>
      </c>
    </row>
    <row r="47" spans="1:8" ht="12" customHeight="1" x14ac:dyDescent="0.2">
      <c r="A47" s="27" t="s">
        <v>7</v>
      </c>
      <c r="B47" s="27"/>
      <c r="C47" s="36">
        <v>0.15</v>
      </c>
      <c r="D47" s="29">
        <f t="shared" ref="D47:D55" si="4">$C$44*C47</f>
        <v>346541.7</v>
      </c>
      <c r="E47" s="23"/>
      <c r="F47" s="27" t="s">
        <v>7</v>
      </c>
      <c r="G47" s="36">
        <v>0.5</v>
      </c>
      <c r="H47" s="29">
        <f t="shared" ref="H47:H55" si="5">$G$44*G47</f>
        <v>126334</v>
      </c>
    </row>
    <row r="48" spans="1:8" ht="12" customHeight="1" x14ac:dyDescent="0.2">
      <c r="A48" s="27" t="s">
        <v>44</v>
      </c>
      <c r="B48" s="27"/>
      <c r="C48" s="49">
        <v>0.125</v>
      </c>
      <c r="D48" s="29">
        <f t="shared" si="4"/>
        <v>288784.75</v>
      </c>
      <c r="E48" s="23"/>
      <c r="F48" s="27" t="s">
        <v>44</v>
      </c>
      <c r="G48" s="36">
        <v>0.1</v>
      </c>
      <c r="H48" s="29">
        <f t="shared" si="5"/>
        <v>25266.800000000003</v>
      </c>
    </row>
    <row r="49" spans="1:8" ht="12" customHeight="1" x14ac:dyDescent="0.2">
      <c r="A49" s="27" t="s">
        <v>6</v>
      </c>
      <c r="B49" s="27"/>
      <c r="C49" s="49">
        <v>0.125</v>
      </c>
      <c r="D49" s="29">
        <f t="shared" si="4"/>
        <v>288784.75</v>
      </c>
      <c r="E49" s="23"/>
      <c r="F49" s="27" t="s">
        <v>6</v>
      </c>
      <c r="G49" s="36">
        <v>0.1</v>
      </c>
      <c r="H49" s="29">
        <f t="shared" si="5"/>
        <v>25266.800000000003</v>
      </c>
    </row>
    <row r="50" spans="1:8" ht="12" customHeight="1" x14ac:dyDescent="0.2">
      <c r="A50" s="27" t="s">
        <v>47</v>
      </c>
      <c r="B50" s="27"/>
      <c r="C50" s="36">
        <v>0.5</v>
      </c>
      <c r="D50" s="29">
        <f t="shared" si="4"/>
        <v>1155139</v>
      </c>
      <c r="E50" s="23"/>
      <c r="F50" s="27" t="s">
        <v>47</v>
      </c>
      <c r="G50" s="36">
        <v>0.15</v>
      </c>
      <c r="H50" s="29">
        <f t="shared" si="5"/>
        <v>37900.199999999997</v>
      </c>
    </row>
    <row r="51" spans="1:8" ht="12" customHeight="1" x14ac:dyDescent="0.2">
      <c r="A51" s="27" t="s">
        <v>9</v>
      </c>
      <c r="B51" s="27"/>
      <c r="C51" s="36">
        <v>0.02</v>
      </c>
      <c r="D51" s="29">
        <f t="shared" si="4"/>
        <v>46205.56</v>
      </c>
      <c r="E51" s="23"/>
      <c r="F51" s="27" t="s">
        <v>9</v>
      </c>
      <c r="G51" s="36">
        <v>0.03</v>
      </c>
      <c r="H51" s="29">
        <f t="shared" si="5"/>
        <v>7580.04</v>
      </c>
    </row>
    <row r="52" spans="1:8" ht="12" customHeight="1" x14ac:dyDescent="0.2">
      <c r="A52" s="27" t="s">
        <v>50</v>
      </c>
      <c r="B52" s="27"/>
      <c r="C52" s="36">
        <v>0.02</v>
      </c>
      <c r="D52" s="29">
        <f t="shared" si="4"/>
        <v>46205.56</v>
      </c>
      <c r="E52" s="23"/>
      <c r="F52" s="27" t="s">
        <v>50</v>
      </c>
      <c r="G52" s="36">
        <v>0.03</v>
      </c>
      <c r="H52" s="29">
        <f t="shared" si="5"/>
        <v>7580.04</v>
      </c>
    </row>
    <row r="53" spans="1:8" s="47" customFormat="1" ht="12" customHeight="1" x14ac:dyDescent="0.2">
      <c r="A53" s="42" t="s">
        <v>63</v>
      </c>
      <c r="B53" s="42"/>
      <c r="C53" s="44">
        <v>0.01</v>
      </c>
      <c r="D53" s="45">
        <f t="shared" si="4"/>
        <v>23102.78</v>
      </c>
      <c r="E53" s="46"/>
      <c r="F53" s="42" t="s">
        <v>63</v>
      </c>
      <c r="G53" s="50">
        <v>1.4999999999999999E-2</v>
      </c>
      <c r="H53" s="45">
        <f t="shared" si="5"/>
        <v>3790.02</v>
      </c>
    </row>
    <row r="54" spans="1:8" ht="12" customHeight="1" x14ac:dyDescent="0.2">
      <c r="A54" s="27" t="s">
        <v>8</v>
      </c>
      <c r="B54" s="27"/>
      <c r="C54" s="36">
        <v>0.02</v>
      </c>
      <c r="D54" s="29">
        <f t="shared" si="4"/>
        <v>46205.56</v>
      </c>
      <c r="E54" s="23"/>
      <c r="F54" s="27" t="s">
        <v>8</v>
      </c>
      <c r="G54" s="36">
        <v>0.03</v>
      </c>
      <c r="H54" s="29">
        <f t="shared" si="5"/>
        <v>7580.04</v>
      </c>
    </row>
    <row r="55" spans="1:8" ht="12" customHeight="1" x14ac:dyDescent="0.2">
      <c r="A55" s="27" t="s">
        <v>54</v>
      </c>
      <c r="B55" s="27"/>
      <c r="C55" s="36">
        <v>0.02</v>
      </c>
      <c r="D55" s="29">
        <f t="shared" si="4"/>
        <v>46205.56</v>
      </c>
      <c r="E55" s="23"/>
      <c r="F55" s="27" t="s">
        <v>54</v>
      </c>
      <c r="G55" s="36">
        <v>0.03</v>
      </c>
      <c r="H55" s="29">
        <f t="shared" si="5"/>
        <v>7580.04</v>
      </c>
    </row>
    <row r="56" spans="1:8" ht="12" customHeight="1" x14ac:dyDescent="0.2">
      <c r="A56" s="31" t="s">
        <v>56</v>
      </c>
      <c r="B56" s="31"/>
      <c r="C56" s="33">
        <f>SUM(C47:C51)</f>
        <v>0.92</v>
      </c>
      <c r="D56" s="34">
        <f>SUM(D47:D55)</f>
        <v>2287175.2199999997</v>
      </c>
      <c r="E56" s="23"/>
      <c r="F56" s="31" t="s">
        <v>56</v>
      </c>
      <c r="G56" s="51">
        <f>SUM(G47:G55)</f>
        <v>0.9850000000000001</v>
      </c>
      <c r="H56" s="34">
        <f>SUM(H47:H55)</f>
        <v>248877.98</v>
      </c>
    </row>
    <row r="57" spans="1:8" ht="12" customHeight="1" x14ac:dyDescent="0.2">
      <c r="A57" s="23"/>
      <c r="B57" s="23"/>
      <c r="C57" s="23"/>
      <c r="D57" s="23"/>
      <c r="E57" s="23"/>
      <c r="F57" s="23"/>
      <c r="G57" s="23"/>
      <c r="H57" s="23"/>
    </row>
    <row r="59" spans="1:8" ht="12" customHeight="1" x14ac:dyDescent="0.2">
      <c r="A59" s="176" t="s">
        <v>61</v>
      </c>
      <c r="B59" s="176"/>
      <c r="C59" s="176"/>
      <c r="F59" s="176"/>
      <c r="G59" s="176"/>
      <c r="H59" s="176"/>
    </row>
    <row r="60" spans="1:8" ht="12" customHeight="1" x14ac:dyDescent="0.2">
      <c r="A60" s="23" t="s">
        <v>62</v>
      </c>
      <c r="B60" s="178">
        <v>0</v>
      </c>
      <c r="C60" s="178"/>
      <c r="F60" s="23"/>
      <c r="G60" s="178"/>
      <c r="H60" s="178"/>
    </row>
    <row r="61" spans="1:8" ht="12" customHeight="1" x14ac:dyDescent="0.2">
      <c r="A61" s="23"/>
      <c r="B61" s="23"/>
      <c r="C61" s="23"/>
      <c r="F61" s="23"/>
      <c r="G61" s="23"/>
      <c r="H61" s="23"/>
    </row>
    <row r="62" spans="1:8" ht="33.75" customHeight="1" x14ac:dyDescent="0.2">
      <c r="A62" s="24" t="s">
        <v>39</v>
      </c>
      <c r="B62" s="24" t="s">
        <v>41</v>
      </c>
      <c r="C62" s="25" t="s">
        <v>42</v>
      </c>
      <c r="F62" s="37"/>
      <c r="G62" s="37"/>
      <c r="H62" s="38"/>
    </row>
    <row r="63" spans="1:8" ht="12" customHeight="1" x14ac:dyDescent="0.2">
      <c r="A63" s="27" t="s">
        <v>7</v>
      </c>
      <c r="B63" s="36">
        <v>0.1111</v>
      </c>
      <c r="C63" s="29">
        <f t="shared" ref="C63:C72" si="6">$B$60*B63</f>
        <v>0</v>
      </c>
      <c r="F63" s="23"/>
      <c r="G63" s="39"/>
      <c r="H63" s="40"/>
    </row>
    <row r="64" spans="1:8" ht="12" customHeight="1" x14ac:dyDescent="0.2">
      <c r="A64" s="27" t="s">
        <v>44</v>
      </c>
      <c r="B64" s="36">
        <v>0.1111</v>
      </c>
      <c r="C64" s="29">
        <f t="shared" si="6"/>
        <v>0</v>
      </c>
      <c r="F64" s="23"/>
      <c r="G64" s="39"/>
      <c r="H64" s="40"/>
    </row>
    <row r="65" spans="1:8" ht="12" customHeight="1" x14ac:dyDescent="0.2">
      <c r="A65" s="27" t="s">
        <v>6</v>
      </c>
      <c r="B65" s="36">
        <v>0.1111</v>
      </c>
      <c r="C65" s="29">
        <f t="shared" si="6"/>
        <v>0</v>
      </c>
      <c r="F65" s="23"/>
      <c r="G65" s="39"/>
      <c r="H65" s="40"/>
    </row>
    <row r="66" spans="1:8" ht="12" customHeight="1" x14ac:dyDescent="0.2">
      <c r="A66" s="27" t="s">
        <v>47</v>
      </c>
      <c r="B66" s="36">
        <v>0.1111</v>
      </c>
      <c r="C66" s="29">
        <f t="shared" si="6"/>
        <v>0</v>
      </c>
      <c r="F66" s="23"/>
      <c r="G66" s="39"/>
      <c r="H66" s="40"/>
    </row>
    <row r="67" spans="1:8" ht="12" customHeight="1" x14ac:dyDescent="0.2">
      <c r="A67" s="27" t="s">
        <v>9</v>
      </c>
      <c r="B67" s="36">
        <v>0.1111</v>
      </c>
      <c r="C67" s="29">
        <f t="shared" si="6"/>
        <v>0</v>
      </c>
      <c r="F67" s="23"/>
      <c r="G67" s="39"/>
      <c r="H67" s="40"/>
    </row>
    <row r="68" spans="1:8" ht="12" customHeight="1" x14ac:dyDescent="0.2">
      <c r="A68" s="27" t="s">
        <v>50</v>
      </c>
      <c r="B68" s="36">
        <v>0.1111</v>
      </c>
      <c r="C68" s="29">
        <f t="shared" si="6"/>
        <v>0</v>
      </c>
      <c r="F68" s="23"/>
      <c r="G68" s="39"/>
      <c r="H68" s="40"/>
    </row>
    <row r="69" spans="1:8" ht="12" customHeight="1" x14ac:dyDescent="0.2">
      <c r="A69" s="27" t="s">
        <v>63</v>
      </c>
      <c r="B69" s="36">
        <v>0.1111</v>
      </c>
      <c r="C69" s="29">
        <f t="shared" si="6"/>
        <v>0</v>
      </c>
      <c r="F69" s="23"/>
      <c r="G69" s="39"/>
      <c r="H69" s="40"/>
    </row>
    <row r="70" spans="1:8" ht="12" customHeight="1" x14ac:dyDescent="0.2">
      <c r="A70" s="27" t="s">
        <v>8</v>
      </c>
      <c r="B70" s="36">
        <v>0.1111</v>
      </c>
      <c r="C70" s="29">
        <f t="shared" si="6"/>
        <v>0</v>
      </c>
      <c r="F70" s="23"/>
      <c r="G70" s="39"/>
      <c r="H70" s="40"/>
    </row>
    <row r="71" spans="1:8" ht="12" customHeight="1" x14ac:dyDescent="0.2">
      <c r="A71" s="27" t="s">
        <v>54</v>
      </c>
      <c r="B71" s="36">
        <v>0.1111</v>
      </c>
      <c r="C71" s="29">
        <f t="shared" si="6"/>
        <v>0</v>
      </c>
      <c r="F71" s="23"/>
      <c r="G71" s="39"/>
      <c r="H71" s="40"/>
    </row>
    <row r="72" spans="1:8" ht="12" customHeight="1" x14ac:dyDescent="0.2">
      <c r="A72" s="31" t="s">
        <v>56</v>
      </c>
      <c r="B72" s="33">
        <f>SUM(B63:B71)</f>
        <v>0.9998999999999999</v>
      </c>
      <c r="C72" s="29">
        <f t="shared" si="6"/>
        <v>0</v>
      </c>
      <c r="F72" s="23"/>
      <c r="G72" s="39"/>
      <c r="H72" s="40"/>
    </row>
  </sheetData>
  <sheetProtection selectLockedCells="1" selectUnlockedCells="1"/>
  <mergeCells count="26">
    <mergeCell ref="C44:D44"/>
    <mergeCell ref="G44:H44"/>
    <mergeCell ref="A59:C59"/>
    <mergeCell ref="F59:H59"/>
    <mergeCell ref="B60:C60"/>
    <mergeCell ref="G60:H60"/>
    <mergeCell ref="A27:D27"/>
    <mergeCell ref="F27:H27"/>
    <mergeCell ref="C28:D28"/>
    <mergeCell ref="G28:H28"/>
    <mergeCell ref="A43:D43"/>
    <mergeCell ref="F43:H43"/>
    <mergeCell ref="C12:D12"/>
    <mergeCell ref="G12:H12"/>
    <mergeCell ref="A1:A6"/>
    <mergeCell ref="B1:G1"/>
    <mergeCell ref="B2:G3"/>
    <mergeCell ref="B4:E4"/>
    <mergeCell ref="F4:G4"/>
    <mergeCell ref="B5:E6"/>
    <mergeCell ref="F5:G6"/>
    <mergeCell ref="A7:H7"/>
    <mergeCell ref="A8:H8"/>
    <mergeCell ref="A9:H9"/>
    <mergeCell ref="A11:D11"/>
    <mergeCell ref="F11:H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COMPARATIVO </vt:lpstr>
      <vt:lpstr>CONSOLIDADO POR AREA</vt:lpstr>
      <vt:lpstr>INSUMOS</vt:lpstr>
      <vt:lpstr>Lavanderia</vt:lpstr>
      <vt:lpstr>SEDE</vt:lpstr>
      <vt:lpstr>SERVICIOS PUBLICOS X SEDE</vt:lpstr>
      <vt:lpstr>INSUMOS MEGACENTRO</vt:lpstr>
      <vt:lpstr>SERVICIOS PUBLICOS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 FISCAL</dc:creator>
  <cp:lastModifiedBy>Usuario</cp:lastModifiedBy>
  <dcterms:created xsi:type="dcterms:W3CDTF">2018-09-13T12:03:07Z</dcterms:created>
  <dcterms:modified xsi:type="dcterms:W3CDTF">2021-01-15T21:02:26Z</dcterms:modified>
</cp:coreProperties>
</file>