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DICADORES\Desktop\"/>
    </mc:Choice>
  </mc:AlternateContent>
  <xr:revisionPtr revIDLastSave="0" documentId="13_ncr:1_{EA31D5EA-3E0B-4B07-B41A-4AAFDD08B27F}" xr6:coauthVersionLast="47" xr6:coauthVersionMax="47" xr10:uidLastSave="{00000000-0000-0000-0000-000000000000}"/>
  <bookViews>
    <workbookView xWindow="-120" yWindow="-120" windowWidth="20730" windowHeight="11160" xr2:uid="{CD415B88-9633-463F-A8AF-1AA87C153A28}"/>
  </bookViews>
  <sheets>
    <sheet name="LITOGRAFIA" sheetId="1" r:id="rId1"/>
    <sheet name="OBSOLETOS" sheetId="2" state="hidden" r:id="rId2"/>
    <sheet name="KARDEX" sheetId="3" r:id="rId3"/>
    <sheet name="ENTRADAS" sheetId="4" r:id="rId4"/>
    <sheet name="SALIDAS" sheetId="5" r:id="rId5"/>
    <sheet name="DISTRIBUCIÓN" sheetId="6" r:id="rId6"/>
  </sheets>
  <definedNames>
    <definedName name="_xlnm._FilterDatabase" localSheetId="3" hidden="1">ENTRADAS!$A$1:$C$1</definedName>
    <definedName name="_xlnm._FilterDatabase" localSheetId="2" hidden="1">KARDEX!$A$6:$F$6</definedName>
    <definedName name="_xlnm._FilterDatabase" localSheetId="0" hidden="1">LITOGRAFIA!$A$7:$G$62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5" l="1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C8" i="3" l="1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AC88" i="6" l="1"/>
  <c r="R111" i="6"/>
  <c r="E74" i="6"/>
  <c r="E50" i="6"/>
  <c r="Z109" i="6"/>
  <c r="AB15" i="6"/>
  <c r="E26" i="6"/>
  <c r="Z93" i="6"/>
  <c r="AC37" i="6"/>
  <c r="E98" i="6"/>
  <c r="E90" i="6"/>
  <c r="AB111" i="6"/>
  <c r="E58" i="6"/>
  <c r="F19" i="3"/>
  <c r="F59" i="3"/>
  <c r="F28" i="3"/>
  <c r="F13" i="3"/>
  <c r="F21" i="3"/>
  <c r="F29" i="3"/>
  <c r="F37" i="3"/>
  <c r="F45" i="3"/>
  <c r="F53" i="3"/>
  <c r="F61" i="3"/>
  <c r="F69" i="3"/>
  <c r="F30" i="3"/>
  <c r="F46" i="3"/>
  <c r="F62" i="3"/>
  <c r="F78" i="3"/>
  <c r="F17" i="3"/>
  <c r="E34" i="6"/>
  <c r="AB95" i="6"/>
  <c r="E18" i="6"/>
  <c r="AA86" i="6"/>
  <c r="E10" i="6"/>
  <c r="AA70" i="6"/>
  <c r="E82" i="6"/>
  <c r="AC96" i="6"/>
  <c r="E106" i="6"/>
  <c r="E42" i="6"/>
  <c r="AC80" i="6"/>
  <c r="AB79" i="6"/>
  <c r="AA54" i="6"/>
  <c r="AC69" i="6"/>
  <c r="AB63" i="6"/>
  <c r="AA38" i="6"/>
  <c r="AC58" i="6"/>
  <c r="AB47" i="6"/>
  <c r="AA22" i="6"/>
  <c r="AC48" i="6"/>
  <c r="AB31" i="6"/>
  <c r="Z13" i="6"/>
  <c r="AA14" i="6"/>
  <c r="AA78" i="6"/>
  <c r="AB39" i="6"/>
  <c r="AC32" i="6"/>
  <c r="AC84" i="6"/>
  <c r="AC108" i="6"/>
  <c r="E46" i="6"/>
  <c r="E78" i="6"/>
  <c r="E63" i="6"/>
  <c r="E111" i="6"/>
  <c r="V85" i="6"/>
  <c r="X96" i="6"/>
  <c r="Y77" i="6"/>
  <c r="AB26" i="6"/>
  <c r="AB106" i="6"/>
  <c r="AC66" i="6"/>
  <c r="AC102" i="6"/>
  <c r="E40" i="6"/>
  <c r="E80" i="6"/>
  <c r="Y20" i="6"/>
  <c r="Z77" i="6"/>
  <c r="Y9" i="6"/>
  <c r="Y52" i="6"/>
  <c r="Y93" i="6"/>
  <c r="Z69" i="6"/>
  <c r="AA30" i="6"/>
  <c r="AA94" i="6"/>
  <c r="AB55" i="6"/>
  <c r="AC42" i="6"/>
  <c r="AC74" i="6"/>
  <c r="E14" i="6"/>
  <c r="E38" i="6"/>
  <c r="E70" i="6"/>
  <c r="E71" i="6"/>
  <c r="E103" i="6"/>
  <c r="W80" i="6"/>
  <c r="Y13" i="6"/>
  <c r="Y100" i="6"/>
  <c r="Z56" i="6"/>
  <c r="Z88" i="6"/>
  <c r="AA33" i="6"/>
  <c r="AA65" i="6"/>
  <c r="AB10" i="6"/>
  <c r="AB74" i="6"/>
  <c r="AC19" i="6"/>
  <c r="AC56" i="6"/>
  <c r="AC94" i="6"/>
  <c r="E16" i="6"/>
  <c r="E48" i="6"/>
  <c r="E64" i="6"/>
  <c r="E96" i="6"/>
  <c r="X80" i="6"/>
  <c r="Y29" i="6"/>
  <c r="Z53" i="6"/>
  <c r="Z85" i="6"/>
  <c r="AA62" i="6"/>
  <c r="AA110" i="6"/>
  <c r="AB71" i="6"/>
  <c r="AC16" i="6"/>
  <c r="AC53" i="6"/>
  <c r="AC92" i="6"/>
  <c r="E22" i="6"/>
  <c r="E54" i="6"/>
  <c r="E86" i="6"/>
  <c r="E102" i="6"/>
  <c r="E95" i="6"/>
  <c r="T35" i="6"/>
  <c r="X75" i="6"/>
  <c r="Y57" i="6"/>
  <c r="Z38" i="6"/>
  <c r="Z104" i="6"/>
  <c r="AA49" i="6"/>
  <c r="AA97" i="6"/>
  <c r="AB42" i="6"/>
  <c r="AB90" i="6"/>
  <c r="AC34" i="6"/>
  <c r="AC77" i="6"/>
  <c r="AC110" i="6"/>
  <c r="E32" i="6"/>
  <c r="E72" i="6"/>
  <c r="E104" i="6"/>
  <c r="X100" i="6"/>
  <c r="Z22" i="6"/>
  <c r="X91" i="6"/>
  <c r="Y73" i="6"/>
  <c r="Z34" i="6"/>
  <c r="Z101" i="6"/>
  <c r="AA46" i="6"/>
  <c r="AB23" i="6"/>
  <c r="AB87" i="6"/>
  <c r="AB103" i="6"/>
  <c r="AC64" i="6"/>
  <c r="AC100" i="6"/>
  <c r="E30" i="6"/>
  <c r="E62" i="6"/>
  <c r="E94" i="6"/>
  <c r="E110" i="6"/>
  <c r="E79" i="6"/>
  <c r="X49" i="6"/>
  <c r="Y36" i="6"/>
  <c r="Z18" i="6"/>
  <c r="Z72" i="6"/>
  <c r="AA17" i="6"/>
  <c r="AA81" i="6"/>
  <c r="AB58" i="6"/>
  <c r="AC45" i="6"/>
  <c r="AC86" i="6"/>
  <c r="E24" i="6"/>
  <c r="E56" i="6"/>
  <c r="E88" i="6"/>
  <c r="Y61" i="6"/>
  <c r="Z45" i="6"/>
  <c r="AA95" i="6"/>
  <c r="AA111" i="6"/>
  <c r="AB24" i="6"/>
  <c r="AB40" i="6"/>
  <c r="AB56" i="6"/>
  <c r="AB72" i="6"/>
  <c r="AB88" i="6"/>
  <c r="AB104" i="6"/>
  <c r="AC17" i="6"/>
  <c r="AC33" i="6"/>
  <c r="AC43" i="6"/>
  <c r="AC54" i="6"/>
  <c r="AC65" i="6"/>
  <c r="AC75" i="6"/>
  <c r="AC85" i="6"/>
  <c r="AC93" i="6"/>
  <c r="AC101" i="6"/>
  <c r="AC109" i="6"/>
  <c r="E15" i="6"/>
  <c r="E23" i="6"/>
  <c r="E31" i="6"/>
  <c r="E39" i="6"/>
  <c r="E47" i="6"/>
  <c r="E55" i="6"/>
  <c r="E87" i="6"/>
  <c r="AB92" i="6"/>
  <c r="AB108" i="6"/>
  <c r="AC21" i="6"/>
  <c r="AC35" i="6"/>
  <c r="AC46" i="6"/>
  <c r="AC57" i="6"/>
  <c r="AC67" i="6"/>
  <c r="AC78" i="6"/>
  <c r="AC87" i="6"/>
  <c r="AC95" i="6"/>
  <c r="AC103" i="6"/>
  <c r="AC111" i="6"/>
  <c r="E17" i="6"/>
  <c r="E25" i="6"/>
  <c r="E33" i="6"/>
  <c r="E41" i="6"/>
  <c r="E49" i="6"/>
  <c r="E57" i="6"/>
  <c r="E65" i="6"/>
  <c r="E73" i="6"/>
  <c r="E81" i="6"/>
  <c r="E89" i="6"/>
  <c r="E97" i="6"/>
  <c r="E105" i="6"/>
  <c r="Y41" i="6"/>
  <c r="Z61" i="6"/>
  <c r="T99" i="6"/>
  <c r="W26" i="6"/>
  <c r="W89" i="6"/>
  <c r="X26" i="6"/>
  <c r="X58" i="6"/>
  <c r="Y84" i="6"/>
  <c r="Y105" i="6"/>
  <c r="E66" i="6"/>
  <c r="AC104" i="6"/>
  <c r="AC24" i="6"/>
  <c r="AA102" i="6"/>
  <c r="X18" i="6"/>
  <c r="AB76" i="6"/>
  <c r="AB60" i="6"/>
  <c r="AB44" i="6"/>
  <c r="AB28" i="6"/>
  <c r="AB12" i="6"/>
  <c r="AA99" i="6"/>
  <c r="AA83" i="6"/>
  <c r="AA67" i="6"/>
  <c r="AA51" i="6"/>
  <c r="AA35" i="6"/>
  <c r="AA19" i="6"/>
  <c r="Z106" i="6"/>
  <c r="Z90" i="6"/>
  <c r="Z74" i="6"/>
  <c r="Z58" i="6"/>
  <c r="Z42" i="6"/>
  <c r="Z21" i="6"/>
  <c r="Y101" i="6"/>
  <c r="Y81" i="6"/>
  <c r="Y60" i="6"/>
  <c r="Y37" i="6"/>
  <c r="Y17" i="6"/>
  <c r="X99" i="6"/>
  <c r="X76" i="6"/>
  <c r="X55" i="6"/>
  <c r="X25" i="6"/>
  <c r="W81" i="6"/>
  <c r="W14" i="6"/>
  <c r="T75" i="6"/>
  <c r="AA79" i="6"/>
  <c r="AA63" i="6"/>
  <c r="AA47" i="6"/>
  <c r="AA31" i="6"/>
  <c r="AA15" i="6"/>
  <c r="Z102" i="6"/>
  <c r="Z86" i="6"/>
  <c r="Z70" i="6"/>
  <c r="Z54" i="6"/>
  <c r="Z37" i="6"/>
  <c r="Z14" i="6"/>
  <c r="Y97" i="6"/>
  <c r="Y76" i="6"/>
  <c r="Y53" i="6"/>
  <c r="Y33" i="6"/>
  <c r="Y12" i="6"/>
  <c r="X92" i="6"/>
  <c r="X72" i="6"/>
  <c r="X48" i="6"/>
  <c r="X10" i="6"/>
  <c r="W73" i="6"/>
  <c r="V61" i="6"/>
  <c r="T11" i="6"/>
  <c r="X68" i="6"/>
  <c r="X43" i="6"/>
  <c r="X9" i="6"/>
  <c r="W64" i="6"/>
  <c r="V21" i="6"/>
  <c r="S74" i="6"/>
  <c r="E109" i="6"/>
  <c r="E101" i="6"/>
  <c r="E93" i="6"/>
  <c r="E85" i="6"/>
  <c r="E77" i="6"/>
  <c r="E69" i="6"/>
  <c r="E61" i="6"/>
  <c r="E53" i="6"/>
  <c r="E45" i="6"/>
  <c r="E37" i="6"/>
  <c r="E29" i="6"/>
  <c r="E21" i="6"/>
  <c r="E13" i="6"/>
  <c r="AC107" i="6"/>
  <c r="AC99" i="6"/>
  <c r="AC91" i="6"/>
  <c r="AC83" i="6"/>
  <c r="AC73" i="6"/>
  <c r="AC62" i="6"/>
  <c r="AC51" i="6"/>
  <c r="AC41" i="6"/>
  <c r="AC29" i="6"/>
  <c r="AC13" i="6"/>
  <c r="AB100" i="6"/>
  <c r="AB84" i="6"/>
  <c r="AB68" i="6"/>
  <c r="AB52" i="6"/>
  <c r="AB36" i="6"/>
  <c r="AB20" i="6"/>
  <c r="AA107" i="6"/>
  <c r="AA91" i="6"/>
  <c r="AA75" i="6"/>
  <c r="AA59" i="6"/>
  <c r="AA43" i="6"/>
  <c r="AA27" i="6"/>
  <c r="AA11" i="6"/>
  <c r="Z98" i="6"/>
  <c r="Z82" i="6"/>
  <c r="Z66" i="6"/>
  <c r="Z50" i="6"/>
  <c r="Z30" i="6"/>
  <c r="Z10" i="6"/>
  <c r="Y92" i="6"/>
  <c r="Y69" i="6"/>
  <c r="Y49" i="6"/>
  <c r="Y28" i="6"/>
  <c r="X108" i="6"/>
  <c r="X88" i="6"/>
  <c r="X67" i="6"/>
  <c r="X39" i="6"/>
  <c r="W105" i="6"/>
  <c r="W57" i="6"/>
  <c r="U100" i="6"/>
  <c r="S50" i="6"/>
  <c r="E108" i="6"/>
  <c r="E100" i="6"/>
  <c r="E92" i="6"/>
  <c r="E84" i="6"/>
  <c r="E76" i="6"/>
  <c r="E68" i="6"/>
  <c r="E60" i="6"/>
  <c r="E52" i="6"/>
  <c r="E44" i="6"/>
  <c r="E36" i="6"/>
  <c r="E28" i="6"/>
  <c r="E20" i="6"/>
  <c r="E12" i="6"/>
  <c r="AC106" i="6"/>
  <c r="AC98" i="6"/>
  <c r="AC90" i="6"/>
  <c r="AC82" i="6"/>
  <c r="AC72" i="6"/>
  <c r="AC61" i="6"/>
  <c r="AC50" i="6"/>
  <c r="AC40" i="6"/>
  <c r="AC27" i="6"/>
  <c r="AC11" i="6"/>
  <c r="AB98" i="6"/>
  <c r="AB82" i="6"/>
  <c r="AB66" i="6"/>
  <c r="AB50" i="6"/>
  <c r="AB34" i="6"/>
  <c r="AB18" i="6"/>
  <c r="AA105" i="6"/>
  <c r="AA89" i="6"/>
  <c r="AA73" i="6"/>
  <c r="AA57" i="6"/>
  <c r="AA41" i="6"/>
  <c r="AA25" i="6"/>
  <c r="AA9" i="6"/>
  <c r="Z96" i="6"/>
  <c r="Z80" i="6"/>
  <c r="Z64" i="6"/>
  <c r="Z48" i="6"/>
  <c r="Z29" i="6"/>
  <c r="Y109" i="6"/>
  <c r="Y89" i="6"/>
  <c r="Y68" i="6"/>
  <c r="Y45" i="6"/>
  <c r="Y25" i="6"/>
  <c r="X107" i="6"/>
  <c r="X84" i="6"/>
  <c r="X64" i="6"/>
  <c r="X36" i="6"/>
  <c r="W97" i="6"/>
  <c r="W48" i="6"/>
  <c r="U60" i="6"/>
  <c r="F15" i="6"/>
  <c r="F23" i="6"/>
  <c r="F31" i="6"/>
  <c r="F39" i="6"/>
  <c r="F47" i="6"/>
  <c r="F55" i="6"/>
  <c r="F63" i="6"/>
  <c r="F71" i="6"/>
  <c r="F79" i="6"/>
  <c r="F87" i="6"/>
  <c r="F95" i="6"/>
  <c r="F103" i="6"/>
  <c r="F111" i="6"/>
  <c r="G16" i="6"/>
  <c r="G24" i="6"/>
  <c r="G32" i="6"/>
  <c r="G40" i="6"/>
  <c r="G48" i="6"/>
  <c r="G56" i="6"/>
  <c r="G64" i="6"/>
  <c r="G72" i="6"/>
  <c r="G80" i="6"/>
  <c r="G88" i="6"/>
  <c r="G96" i="6"/>
  <c r="G104" i="6"/>
  <c r="H9" i="6"/>
  <c r="H17" i="6"/>
  <c r="H25" i="6"/>
  <c r="H33" i="6"/>
  <c r="H41" i="6"/>
  <c r="H49" i="6"/>
  <c r="H57" i="6"/>
  <c r="H65" i="6"/>
  <c r="H73" i="6"/>
  <c r="H81" i="6"/>
  <c r="H89" i="6"/>
  <c r="H97" i="6"/>
  <c r="H105" i="6"/>
  <c r="I10" i="6"/>
  <c r="I18" i="6"/>
  <c r="I26" i="6"/>
  <c r="I34" i="6"/>
  <c r="I42" i="6"/>
  <c r="I50" i="6"/>
  <c r="I58" i="6"/>
  <c r="I66" i="6"/>
  <c r="I74" i="6"/>
  <c r="I82" i="6"/>
  <c r="I90" i="6"/>
  <c r="I98" i="6"/>
  <c r="I106" i="6"/>
  <c r="J11" i="6"/>
  <c r="J19" i="6"/>
  <c r="J27" i="6"/>
  <c r="J35" i="6"/>
  <c r="J43" i="6"/>
  <c r="J51" i="6"/>
  <c r="J59" i="6"/>
  <c r="J67" i="6"/>
  <c r="J75" i="6"/>
  <c r="J83" i="6"/>
  <c r="J91" i="6"/>
  <c r="J99" i="6"/>
  <c r="J107" i="6"/>
  <c r="K12" i="6"/>
  <c r="K20" i="6"/>
  <c r="K28" i="6"/>
  <c r="K36" i="6"/>
  <c r="K44" i="6"/>
  <c r="K52" i="6"/>
  <c r="K60" i="6"/>
  <c r="K68" i="6"/>
  <c r="K76" i="6"/>
  <c r="K84" i="6"/>
  <c r="K92" i="6"/>
  <c r="K100" i="6"/>
  <c r="K108" i="6"/>
  <c r="L13" i="6"/>
  <c r="L21" i="6"/>
  <c r="L29" i="6"/>
  <c r="L37" i="6"/>
  <c r="L45" i="6"/>
  <c r="L53" i="6"/>
  <c r="L61" i="6"/>
  <c r="L69" i="6"/>
  <c r="E9" i="6"/>
  <c r="F16" i="6"/>
  <c r="F24" i="6"/>
  <c r="F32" i="6"/>
  <c r="F40" i="6"/>
  <c r="F48" i="6"/>
  <c r="F56" i="6"/>
  <c r="F64" i="6"/>
  <c r="F72" i="6"/>
  <c r="F80" i="6"/>
  <c r="F88" i="6"/>
  <c r="F96" i="6"/>
  <c r="F104" i="6"/>
  <c r="G9" i="6"/>
  <c r="G17" i="6"/>
  <c r="G25" i="6"/>
  <c r="G33" i="6"/>
  <c r="G41" i="6"/>
  <c r="G49" i="6"/>
  <c r="G57" i="6"/>
  <c r="G65" i="6"/>
  <c r="G73" i="6"/>
  <c r="G81" i="6"/>
  <c r="G89" i="6"/>
  <c r="G97" i="6"/>
  <c r="G105" i="6"/>
  <c r="H10" i="6"/>
  <c r="H18" i="6"/>
  <c r="H26" i="6"/>
  <c r="H34" i="6"/>
  <c r="H42" i="6"/>
  <c r="H50" i="6"/>
  <c r="H58" i="6"/>
  <c r="H66" i="6"/>
  <c r="H74" i="6"/>
  <c r="H82" i="6"/>
  <c r="H90" i="6"/>
  <c r="H98" i="6"/>
  <c r="H106" i="6"/>
  <c r="I11" i="6"/>
  <c r="I19" i="6"/>
  <c r="I27" i="6"/>
  <c r="I35" i="6"/>
  <c r="I43" i="6"/>
  <c r="I51" i="6"/>
  <c r="I59" i="6"/>
  <c r="I67" i="6"/>
  <c r="I75" i="6"/>
  <c r="I83" i="6"/>
  <c r="I91" i="6"/>
  <c r="I99" i="6"/>
  <c r="I107" i="6"/>
  <c r="J12" i="6"/>
  <c r="J20" i="6"/>
  <c r="J28" i="6"/>
  <c r="J36" i="6"/>
  <c r="J44" i="6"/>
  <c r="J52" i="6"/>
  <c r="J60" i="6"/>
  <c r="J68" i="6"/>
  <c r="J76" i="6"/>
  <c r="J84" i="6"/>
  <c r="J92" i="6"/>
  <c r="J100" i="6"/>
  <c r="J108" i="6"/>
  <c r="K13" i="6"/>
  <c r="K21" i="6"/>
  <c r="K29" i="6"/>
  <c r="K37" i="6"/>
  <c r="K45" i="6"/>
  <c r="K53" i="6"/>
  <c r="K61" i="6"/>
  <c r="K69" i="6"/>
  <c r="K77" i="6"/>
  <c r="K85" i="6"/>
  <c r="K93" i="6"/>
  <c r="K101" i="6"/>
  <c r="K109" i="6"/>
  <c r="L14" i="6"/>
  <c r="L22" i="6"/>
  <c r="L30" i="6"/>
  <c r="L38" i="6"/>
  <c r="L46" i="6"/>
  <c r="F9" i="6"/>
  <c r="F17" i="6"/>
  <c r="F25" i="6"/>
  <c r="F33" i="6"/>
  <c r="F41" i="6"/>
  <c r="F49" i="6"/>
  <c r="F57" i="6"/>
  <c r="F65" i="6"/>
  <c r="F73" i="6"/>
  <c r="F81" i="6"/>
  <c r="F89" i="6"/>
  <c r="F97" i="6"/>
  <c r="F105" i="6"/>
  <c r="G10" i="6"/>
  <c r="G18" i="6"/>
  <c r="G26" i="6"/>
  <c r="G34" i="6"/>
  <c r="G42" i="6"/>
  <c r="G50" i="6"/>
  <c r="G58" i="6"/>
  <c r="G66" i="6"/>
  <c r="G74" i="6"/>
  <c r="G82" i="6"/>
  <c r="G90" i="6"/>
  <c r="G98" i="6"/>
  <c r="G106" i="6"/>
  <c r="H11" i="6"/>
  <c r="H19" i="6"/>
  <c r="H27" i="6"/>
  <c r="H35" i="6"/>
  <c r="H43" i="6"/>
  <c r="H51" i="6"/>
  <c r="H59" i="6"/>
  <c r="H67" i="6"/>
  <c r="H75" i="6"/>
  <c r="H83" i="6"/>
  <c r="H91" i="6"/>
  <c r="H99" i="6"/>
  <c r="H107" i="6"/>
  <c r="I12" i="6"/>
  <c r="I20" i="6"/>
  <c r="I28" i="6"/>
  <c r="I36" i="6"/>
  <c r="I44" i="6"/>
  <c r="I52" i="6"/>
  <c r="I60" i="6"/>
  <c r="I68" i="6"/>
  <c r="I76" i="6"/>
  <c r="I84" i="6"/>
  <c r="I92" i="6"/>
  <c r="I100" i="6"/>
  <c r="I108" i="6"/>
  <c r="J13" i="6"/>
  <c r="J21" i="6"/>
  <c r="J29" i="6"/>
  <c r="J37" i="6"/>
  <c r="J45" i="6"/>
  <c r="J53" i="6"/>
  <c r="J61" i="6"/>
  <c r="J69" i="6"/>
  <c r="J77" i="6"/>
  <c r="J85" i="6"/>
  <c r="J93" i="6"/>
  <c r="J101" i="6"/>
  <c r="J109" i="6"/>
  <c r="K14" i="6"/>
  <c r="K22" i="6"/>
  <c r="K30" i="6"/>
  <c r="K38" i="6"/>
  <c r="K46" i="6"/>
  <c r="K54" i="6"/>
  <c r="K62" i="6"/>
  <c r="K70" i="6"/>
  <c r="K78" i="6"/>
  <c r="K86" i="6"/>
  <c r="K94" i="6"/>
  <c r="K102" i="6"/>
  <c r="K110" i="6"/>
  <c r="L15" i="6"/>
  <c r="L23" i="6"/>
  <c r="L31" i="6"/>
  <c r="L39" i="6"/>
  <c r="F10" i="6"/>
  <c r="F18" i="6"/>
  <c r="F26" i="6"/>
  <c r="F34" i="6"/>
  <c r="F42" i="6"/>
  <c r="F50" i="6"/>
  <c r="F58" i="6"/>
  <c r="F66" i="6"/>
  <c r="F74" i="6"/>
  <c r="F82" i="6"/>
  <c r="F90" i="6"/>
  <c r="F98" i="6"/>
  <c r="F106" i="6"/>
  <c r="G11" i="6"/>
  <c r="G19" i="6"/>
  <c r="G27" i="6"/>
  <c r="G35" i="6"/>
  <c r="G43" i="6"/>
  <c r="G51" i="6"/>
  <c r="G59" i="6"/>
  <c r="G67" i="6"/>
  <c r="G75" i="6"/>
  <c r="G83" i="6"/>
  <c r="G91" i="6"/>
  <c r="G99" i="6"/>
  <c r="G107" i="6"/>
  <c r="H12" i="6"/>
  <c r="H20" i="6"/>
  <c r="H28" i="6"/>
  <c r="H36" i="6"/>
  <c r="H44" i="6"/>
  <c r="H52" i="6"/>
  <c r="H60" i="6"/>
  <c r="H68" i="6"/>
  <c r="H76" i="6"/>
  <c r="H84" i="6"/>
  <c r="H92" i="6"/>
  <c r="H100" i="6"/>
  <c r="H108" i="6"/>
  <c r="I13" i="6"/>
  <c r="I21" i="6"/>
  <c r="I29" i="6"/>
  <c r="I37" i="6"/>
  <c r="I45" i="6"/>
  <c r="I53" i="6"/>
  <c r="I61" i="6"/>
  <c r="I69" i="6"/>
  <c r="I77" i="6"/>
  <c r="I85" i="6"/>
  <c r="I93" i="6"/>
  <c r="I101" i="6"/>
  <c r="I109" i="6"/>
  <c r="J14" i="6"/>
  <c r="J22" i="6"/>
  <c r="J30" i="6"/>
  <c r="J38" i="6"/>
  <c r="J46" i="6"/>
  <c r="J54" i="6"/>
  <c r="J62" i="6"/>
  <c r="J70" i="6"/>
  <c r="J78" i="6"/>
  <c r="J86" i="6"/>
  <c r="J94" i="6"/>
  <c r="J102" i="6"/>
  <c r="J110" i="6"/>
  <c r="K15" i="6"/>
  <c r="K23" i="6"/>
  <c r="K31" i="6"/>
  <c r="K39" i="6"/>
  <c r="K47" i="6"/>
  <c r="K55" i="6"/>
  <c r="K63" i="6"/>
  <c r="K71" i="6"/>
  <c r="K79" i="6"/>
  <c r="K87" i="6"/>
  <c r="K95" i="6"/>
  <c r="K103" i="6"/>
  <c r="K111" i="6"/>
  <c r="L16" i="6"/>
  <c r="L24" i="6"/>
  <c r="L32" i="6"/>
  <c r="L40" i="6"/>
  <c r="F11" i="6"/>
  <c r="F19" i="6"/>
  <c r="F27" i="6"/>
  <c r="F35" i="6"/>
  <c r="F43" i="6"/>
  <c r="F51" i="6"/>
  <c r="F59" i="6"/>
  <c r="F67" i="6"/>
  <c r="F75" i="6"/>
  <c r="F83" i="6"/>
  <c r="F91" i="6"/>
  <c r="F99" i="6"/>
  <c r="F107" i="6"/>
  <c r="G12" i="6"/>
  <c r="G20" i="6"/>
  <c r="G28" i="6"/>
  <c r="G36" i="6"/>
  <c r="G44" i="6"/>
  <c r="G52" i="6"/>
  <c r="G60" i="6"/>
  <c r="G68" i="6"/>
  <c r="G76" i="6"/>
  <c r="G84" i="6"/>
  <c r="G92" i="6"/>
  <c r="G100" i="6"/>
  <c r="G108" i="6"/>
  <c r="H13" i="6"/>
  <c r="H21" i="6"/>
  <c r="H29" i="6"/>
  <c r="H37" i="6"/>
  <c r="H45" i="6"/>
  <c r="H53" i="6"/>
  <c r="H61" i="6"/>
  <c r="H69" i="6"/>
  <c r="H77" i="6"/>
  <c r="H85" i="6"/>
  <c r="H93" i="6"/>
  <c r="H101" i="6"/>
  <c r="H109" i="6"/>
  <c r="I14" i="6"/>
  <c r="I22" i="6"/>
  <c r="I30" i="6"/>
  <c r="I38" i="6"/>
  <c r="I46" i="6"/>
  <c r="I54" i="6"/>
  <c r="I62" i="6"/>
  <c r="I70" i="6"/>
  <c r="I78" i="6"/>
  <c r="I86" i="6"/>
  <c r="I94" i="6"/>
  <c r="I102" i="6"/>
  <c r="I110" i="6"/>
  <c r="J15" i="6"/>
  <c r="J23" i="6"/>
  <c r="J31" i="6"/>
  <c r="J39" i="6"/>
  <c r="J47" i="6"/>
  <c r="J55" i="6"/>
  <c r="J63" i="6"/>
  <c r="J71" i="6"/>
  <c r="J79" i="6"/>
  <c r="J87" i="6"/>
  <c r="J95" i="6"/>
  <c r="J103" i="6"/>
  <c r="J111" i="6"/>
  <c r="K16" i="6"/>
  <c r="K24" i="6"/>
  <c r="K32" i="6"/>
  <c r="K40" i="6"/>
  <c r="K48" i="6"/>
  <c r="K56" i="6"/>
  <c r="K64" i="6"/>
  <c r="K72" i="6"/>
  <c r="K80" i="6"/>
  <c r="K88" i="6"/>
  <c r="K96" i="6"/>
  <c r="K104" i="6"/>
  <c r="L9" i="6"/>
  <c r="L17" i="6"/>
  <c r="L25" i="6"/>
  <c r="L33" i="6"/>
  <c r="L41" i="6"/>
  <c r="L49" i="6"/>
  <c r="L57" i="6"/>
  <c r="L65" i="6"/>
  <c r="F12" i="6"/>
  <c r="F20" i="6"/>
  <c r="F28" i="6"/>
  <c r="F36" i="6"/>
  <c r="F44" i="6"/>
  <c r="F52" i="6"/>
  <c r="F60" i="6"/>
  <c r="F68" i="6"/>
  <c r="F76" i="6"/>
  <c r="F84" i="6"/>
  <c r="F92" i="6"/>
  <c r="F100" i="6"/>
  <c r="F108" i="6"/>
  <c r="G13" i="6"/>
  <c r="G21" i="6"/>
  <c r="G29" i="6"/>
  <c r="G37" i="6"/>
  <c r="G45" i="6"/>
  <c r="G53" i="6"/>
  <c r="G61" i="6"/>
  <c r="G69" i="6"/>
  <c r="G77" i="6"/>
  <c r="G85" i="6"/>
  <c r="G93" i="6"/>
  <c r="G101" i="6"/>
  <c r="G109" i="6"/>
  <c r="H14" i="6"/>
  <c r="H22" i="6"/>
  <c r="H30" i="6"/>
  <c r="H38" i="6"/>
  <c r="H46" i="6"/>
  <c r="H54" i="6"/>
  <c r="H62" i="6"/>
  <c r="H70" i="6"/>
  <c r="H78" i="6"/>
  <c r="H86" i="6"/>
  <c r="H94" i="6"/>
  <c r="H102" i="6"/>
  <c r="H110" i="6"/>
  <c r="I15" i="6"/>
  <c r="I23" i="6"/>
  <c r="I31" i="6"/>
  <c r="I39" i="6"/>
  <c r="I47" i="6"/>
  <c r="I55" i="6"/>
  <c r="I63" i="6"/>
  <c r="I71" i="6"/>
  <c r="I79" i="6"/>
  <c r="I87" i="6"/>
  <c r="I95" i="6"/>
  <c r="I103" i="6"/>
  <c r="I111" i="6"/>
  <c r="J16" i="6"/>
  <c r="J24" i="6"/>
  <c r="J32" i="6"/>
  <c r="J40" i="6"/>
  <c r="J48" i="6"/>
  <c r="J56" i="6"/>
  <c r="J64" i="6"/>
  <c r="J72" i="6"/>
  <c r="J80" i="6"/>
  <c r="J88" i="6"/>
  <c r="J96" i="6"/>
  <c r="J104" i="6"/>
  <c r="K9" i="6"/>
  <c r="K17" i="6"/>
  <c r="K25" i="6"/>
  <c r="K33" i="6"/>
  <c r="K41" i="6"/>
  <c r="K49" i="6"/>
  <c r="K57" i="6"/>
  <c r="K65" i="6"/>
  <c r="K73" i="6"/>
  <c r="K81" i="6"/>
  <c r="K89" i="6"/>
  <c r="K97" i="6"/>
  <c r="K105" i="6"/>
  <c r="L10" i="6"/>
  <c r="L18" i="6"/>
  <c r="L26" i="6"/>
  <c r="L34" i="6"/>
  <c r="L42" i="6"/>
  <c r="L50" i="6"/>
  <c r="L58" i="6"/>
  <c r="L66" i="6"/>
  <c r="F13" i="6"/>
  <c r="F21" i="6"/>
  <c r="F29" i="6"/>
  <c r="F37" i="6"/>
  <c r="F45" i="6"/>
  <c r="F53" i="6"/>
  <c r="F61" i="6"/>
  <c r="F69" i="6"/>
  <c r="F77" i="6"/>
  <c r="F85" i="6"/>
  <c r="F93" i="6"/>
  <c r="F101" i="6"/>
  <c r="F109" i="6"/>
  <c r="G14" i="6"/>
  <c r="G22" i="6"/>
  <c r="G30" i="6"/>
  <c r="G38" i="6"/>
  <c r="G46" i="6"/>
  <c r="G54" i="6"/>
  <c r="G62" i="6"/>
  <c r="G70" i="6"/>
  <c r="G78" i="6"/>
  <c r="G86" i="6"/>
  <c r="G94" i="6"/>
  <c r="G102" i="6"/>
  <c r="G110" i="6"/>
  <c r="H15" i="6"/>
  <c r="H23" i="6"/>
  <c r="H31" i="6"/>
  <c r="H39" i="6"/>
  <c r="H47" i="6"/>
  <c r="H55" i="6"/>
  <c r="H63" i="6"/>
  <c r="H71" i="6"/>
  <c r="H79" i="6"/>
  <c r="H87" i="6"/>
  <c r="H95" i="6"/>
  <c r="H103" i="6"/>
  <c r="H111" i="6"/>
  <c r="I16" i="6"/>
  <c r="I24" i="6"/>
  <c r="I32" i="6"/>
  <c r="I40" i="6"/>
  <c r="I48" i="6"/>
  <c r="I56" i="6"/>
  <c r="I64" i="6"/>
  <c r="I72" i="6"/>
  <c r="I80" i="6"/>
  <c r="I88" i="6"/>
  <c r="I96" i="6"/>
  <c r="I104" i="6"/>
  <c r="J9" i="6"/>
  <c r="J17" i="6"/>
  <c r="J25" i="6"/>
  <c r="J33" i="6"/>
  <c r="J41" i="6"/>
  <c r="J49" i="6"/>
  <c r="J57" i="6"/>
  <c r="J65" i="6"/>
  <c r="J73" i="6"/>
  <c r="J81" i="6"/>
  <c r="J89" i="6"/>
  <c r="J97" i="6"/>
  <c r="J105" i="6"/>
  <c r="K10" i="6"/>
  <c r="K18" i="6"/>
  <c r="K26" i="6"/>
  <c r="K34" i="6"/>
  <c r="K42" i="6"/>
  <c r="K50" i="6"/>
  <c r="K58" i="6"/>
  <c r="K66" i="6"/>
  <c r="K74" i="6"/>
  <c r="K82" i="6"/>
  <c r="K90" i="6"/>
  <c r="K98" i="6"/>
  <c r="K106" i="6"/>
  <c r="L11" i="6"/>
  <c r="L19" i="6"/>
  <c r="L27" i="6"/>
  <c r="L35" i="6"/>
  <c r="L43" i="6"/>
  <c r="F14" i="6"/>
  <c r="F22" i="6"/>
  <c r="F30" i="6"/>
  <c r="F38" i="6"/>
  <c r="F46" i="6"/>
  <c r="F54" i="6"/>
  <c r="F62" i="6"/>
  <c r="F70" i="6"/>
  <c r="F78" i="6"/>
  <c r="F86" i="6"/>
  <c r="F94" i="6"/>
  <c r="F102" i="6"/>
  <c r="F110" i="6"/>
  <c r="G15" i="6"/>
  <c r="G23" i="6"/>
  <c r="G31" i="6"/>
  <c r="G39" i="6"/>
  <c r="G47" i="6"/>
  <c r="G55" i="6"/>
  <c r="G63" i="6"/>
  <c r="G71" i="6"/>
  <c r="G79" i="6"/>
  <c r="G87" i="6"/>
  <c r="G95" i="6"/>
  <c r="G103" i="6"/>
  <c r="G111" i="6"/>
  <c r="H16" i="6"/>
  <c r="H24" i="6"/>
  <c r="H32" i="6"/>
  <c r="H40" i="6"/>
  <c r="H48" i="6"/>
  <c r="H56" i="6"/>
  <c r="H64" i="6"/>
  <c r="H72" i="6"/>
  <c r="H80" i="6"/>
  <c r="H88" i="6"/>
  <c r="H96" i="6"/>
  <c r="H104" i="6"/>
  <c r="I9" i="6"/>
  <c r="I17" i="6"/>
  <c r="I25" i="6"/>
  <c r="I33" i="6"/>
  <c r="I41" i="6"/>
  <c r="I49" i="6"/>
  <c r="I57" i="6"/>
  <c r="I65" i="6"/>
  <c r="I73" i="6"/>
  <c r="I81" i="6"/>
  <c r="I89" i="6"/>
  <c r="I97" i="6"/>
  <c r="I105" i="6"/>
  <c r="J10" i="6"/>
  <c r="J18" i="6"/>
  <c r="J26" i="6"/>
  <c r="J34" i="6"/>
  <c r="J42" i="6"/>
  <c r="J50" i="6"/>
  <c r="J58" i="6"/>
  <c r="J66" i="6"/>
  <c r="J74" i="6"/>
  <c r="J82" i="6"/>
  <c r="J90" i="6"/>
  <c r="J98" i="6"/>
  <c r="J106" i="6"/>
  <c r="K11" i="6"/>
  <c r="K19" i="6"/>
  <c r="K27" i="6"/>
  <c r="K35" i="6"/>
  <c r="K43" i="6"/>
  <c r="K51" i="6"/>
  <c r="K59" i="6"/>
  <c r="K67" i="6"/>
  <c r="K75" i="6"/>
  <c r="K83" i="6"/>
  <c r="K91" i="6"/>
  <c r="K99" i="6"/>
  <c r="K107" i="6"/>
  <c r="L12" i="6"/>
  <c r="L20" i="6"/>
  <c r="L28" i="6"/>
  <c r="L36" i="6"/>
  <c r="L44" i="6"/>
  <c r="L52" i="6"/>
  <c r="L60" i="6"/>
  <c r="L68" i="6"/>
  <c r="L62" i="6"/>
  <c r="L74" i="6"/>
  <c r="L82" i="6"/>
  <c r="L90" i="6"/>
  <c r="L98" i="6"/>
  <c r="L106" i="6"/>
  <c r="M11" i="6"/>
  <c r="M19" i="6"/>
  <c r="M27" i="6"/>
  <c r="M35" i="6"/>
  <c r="M43" i="6"/>
  <c r="M51" i="6"/>
  <c r="M59" i="6"/>
  <c r="M67" i="6"/>
  <c r="M75" i="6"/>
  <c r="M83" i="6"/>
  <c r="M91" i="6"/>
  <c r="M99" i="6"/>
  <c r="M107" i="6"/>
  <c r="N12" i="6"/>
  <c r="N20" i="6"/>
  <c r="N28" i="6"/>
  <c r="N36" i="6"/>
  <c r="N44" i="6"/>
  <c r="N52" i="6"/>
  <c r="N60" i="6"/>
  <c r="N68" i="6"/>
  <c r="N76" i="6"/>
  <c r="N84" i="6"/>
  <c r="N92" i="6"/>
  <c r="N100" i="6"/>
  <c r="N108" i="6"/>
  <c r="O13" i="6"/>
  <c r="O21" i="6"/>
  <c r="O29" i="6"/>
  <c r="O37" i="6"/>
  <c r="O45" i="6"/>
  <c r="O53" i="6"/>
  <c r="O61" i="6"/>
  <c r="O69" i="6"/>
  <c r="O77" i="6"/>
  <c r="O85" i="6"/>
  <c r="O93" i="6"/>
  <c r="O101" i="6"/>
  <c r="O109" i="6"/>
  <c r="P14" i="6"/>
  <c r="P22" i="6"/>
  <c r="P30" i="6"/>
  <c r="P38" i="6"/>
  <c r="P46" i="6"/>
  <c r="P54" i="6"/>
  <c r="P62" i="6"/>
  <c r="P70" i="6"/>
  <c r="P78" i="6"/>
  <c r="P86" i="6"/>
  <c r="P94" i="6"/>
  <c r="P102" i="6"/>
  <c r="P110" i="6"/>
  <c r="Q15" i="6"/>
  <c r="Q23" i="6"/>
  <c r="Q31" i="6"/>
  <c r="Q39" i="6"/>
  <c r="Q47" i="6"/>
  <c r="Q55" i="6"/>
  <c r="Q63" i="6"/>
  <c r="Q71" i="6"/>
  <c r="Q79" i="6"/>
  <c r="Q87" i="6"/>
  <c r="Q95" i="6"/>
  <c r="Q103" i="6"/>
  <c r="Q111" i="6"/>
  <c r="R16" i="6"/>
  <c r="R24" i="6"/>
  <c r="R32" i="6"/>
  <c r="R40" i="6"/>
  <c r="R48" i="6"/>
  <c r="R56" i="6"/>
  <c r="R64" i="6"/>
  <c r="R72" i="6"/>
  <c r="R80" i="6"/>
  <c r="R88" i="6"/>
  <c r="L47" i="6"/>
  <c r="L63" i="6"/>
  <c r="L75" i="6"/>
  <c r="L83" i="6"/>
  <c r="L91" i="6"/>
  <c r="L99" i="6"/>
  <c r="L107" i="6"/>
  <c r="M12" i="6"/>
  <c r="M20" i="6"/>
  <c r="M28" i="6"/>
  <c r="M36" i="6"/>
  <c r="M44" i="6"/>
  <c r="M52" i="6"/>
  <c r="M60" i="6"/>
  <c r="M68" i="6"/>
  <c r="M76" i="6"/>
  <c r="M84" i="6"/>
  <c r="M92" i="6"/>
  <c r="M100" i="6"/>
  <c r="M108" i="6"/>
  <c r="N13" i="6"/>
  <c r="N21" i="6"/>
  <c r="N29" i="6"/>
  <c r="N37" i="6"/>
  <c r="N45" i="6"/>
  <c r="N53" i="6"/>
  <c r="N61" i="6"/>
  <c r="N69" i="6"/>
  <c r="N77" i="6"/>
  <c r="N85" i="6"/>
  <c r="N93" i="6"/>
  <c r="N101" i="6"/>
  <c r="N109" i="6"/>
  <c r="O14" i="6"/>
  <c r="O22" i="6"/>
  <c r="O30" i="6"/>
  <c r="O38" i="6"/>
  <c r="O46" i="6"/>
  <c r="O54" i="6"/>
  <c r="O62" i="6"/>
  <c r="O70" i="6"/>
  <c r="O78" i="6"/>
  <c r="O86" i="6"/>
  <c r="O94" i="6"/>
  <c r="O102" i="6"/>
  <c r="O110" i="6"/>
  <c r="P15" i="6"/>
  <c r="P23" i="6"/>
  <c r="P31" i="6"/>
  <c r="P39" i="6"/>
  <c r="P47" i="6"/>
  <c r="P55" i="6"/>
  <c r="P63" i="6"/>
  <c r="P71" i="6"/>
  <c r="P79" i="6"/>
  <c r="P87" i="6"/>
  <c r="P95" i="6"/>
  <c r="P103" i="6"/>
  <c r="P111" i="6"/>
  <c r="Q16" i="6"/>
  <c r="Q24" i="6"/>
  <c r="Q32" i="6"/>
  <c r="Q40" i="6"/>
  <c r="Q48" i="6"/>
  <c r="Q56" i="6"/>
  <c r="Q64" i="6"/>
  <c r="Q72" i="6"/>
  <c r="Q80" i="6"/>
  <c r="Q88" i="6"/>
  <c r="Q96" i="6"/>
  <c r="Q104" i="6"/>
  <c r="R9" i="6"/>
  <c r="R17" i="6"/>
  <c r="R25" i="6"/>
  <c r="R33" i="6"/>
  <c r="R41" i="6"/>
  <c r="R49" i="6"/>
  <c r="R57" i="6"/>
  <c r="L48" i="6"/>
  <c r="L64" i="6"/>
  <c r="L76" i="6"/>
  <c r="L84" i="6"/>
  <c r="L92" i="6"/>
  <c r="L100" i="6"/>
  <c r="L108" i="6"/>
  <c r="M13" i="6"/>
  <c r="M21" i="6"/>
  <c r="M29" i="6"/>
  <c r="M37" i="6"/>
  <c r="M45" i="6"/>
  <c r="M53" i="6"/>
  <c r="M61" i="6"/>
  <c r="M69" i="6"/>
  <c r="M77" i="6"/>
  <c r="M85" i="6"/>
  <c r="M93" i="6"/>
  <c r="M101" i="6"/>
  <c r="M109" i="6"/>
  <c r="N14" i="6"/>
  <c r="N22" i="6"/>
  <c r="N30" i="6"/>
  <c r="N38" i="6"/>
  <c r="N46" i="6"/>
  <c r="N54" i="6"/>
  <c r="N62" i="6"/>
  <c r="N70" i="6"/>
  <c r="N78" i="6"/>
  <c r="N86" i="6"/>
  <c r="N94" i="6"/>
  <c r="N102" i="6"/>
  <c r="N110" i="6"/>
  <c r="O15" i="6"/>
  <c r="O23" i="6"/>
  <c r="O31" i="6"/>
  <c r="O39" i="6"/>
  <c r="O47" i="6"/>
  <c r="O55" i="6"/>
  <c r="O63" i="6"/>
  <c r="O71" i="6"/>
  <c r="O79" i="6"/>
  <c r="O87" i="6"/>
  <c r="O95" i="6"/>
  <c r="O103" i="6"/>
  <c r="O111" i="6"/>
  <c r="P16" i="6"/>
  <c r="P24" i="6"/>
  <c r="P32" i="6"/>
  <c r="P40" i="6"/>
  <c r="P48" i="6"/>
  <c r="P56" i="6"/>
  <c r="P64" i="6"/>
  <c r="P72" i="6"/>
  <c r="P80" i="6"/>
  <c r="P88" i="6"/>
  <c r="P96" i="6"/>
  <c r="P104" i="6"/>
  <c r="Q9" i="6"/>
  <c r="Q17" i="6"/>
  <c r="Q25" i="6"/>
  <c r="Q33" i="6"/>
  <c r="Q41" i="6"/>
  <c r="Q49" i="6"/>
  <c r="Q57" i="6"/>
  <c r="Q65" i="6"/>
  <c r="Q73" i="6"/>
  <c r="Q81" i="6"/>
  <c r="Q89" i="6"/>
  <c r="Q97" i="6"/>
  <c r="Q105" i="6"/>
  <c r="R10" i="6"/>
  <c r="R18" i="6"/>
  <c r="R26" i="6"/>
  <c r="R34" i="6"/>
  <c r="R42" i="6"/>
  <c r="R50" i="6"/>
  <c r="R58" i="6"/>
  <c r="L51" i="6"/>
  <c r="L67" i="6"/>
  <c r="L77" i="6"/>
  <c r="L85" i="6"/>
  <c r="L93" i="6"/>
  <c r="L101" i="6"/>
  <c r="L109" i="6"/>
  <c r="M14" i="6"/>
  <c r="M22" i="6"/>
  <c r="M30" i="6"/>
  <c r="M38" i="6"/>
  <c r="M46" i="6"/>
  <c r="M54" i="6"/>
  <c r="M62" i="6"/>
  <c r="M70" i="6"/>
  <c r="M78" i="6"/>
  <c r="M86" i="6"/>
  <c r="M94" i="6"/>
  <c r="M102" i="6"/>
  <c r="M110" i="6"/>
  <c r="N15" i="6"/>
  <c r="N23" i="6"/>
  <c r="N31" i="6"/>
  <c r="N39" i="6"/>
  <c r="N47" i="6"/>
  <c r="N55" i="6"/>
  <c r="N63" i="6"/>
  <c r="N71" i="6"/>
  <c r="N79" i="6"/>
  <c r="N87" i="6"/>
  <c r="N95" i="6"/>
  <c r="N103" i="6"/>
  <c r="N111" i="6"/>
  <c r="O16" i="6"/>
  <c r="O24" i="6"/>
  <c r="O32" i="6"/>
  <c r="O40" i="6"/>
  <c r="O48" i="6"/>
  <c r="O56" i="6"/>
  <c r="O64" i="6"/>
  <c r="O72" i="6"/>
  <c r="O80" i="6"/>
  <c r="O88" i="6"/>
  <c r="O96" i="6"/>
  <c r="O104" i="6"/>
  <c r="P9" i="6"/>
  <c r="P17" i="6"/>
  <c r="P25" i="6"/>
  <c r="P33" i="6"/>
  <c r="P41" i="6"/>
  <c r="P49" i="6"/>
  <c r="P57" i="6"/>
  <c r="P65" i="6"/>
  <c r="P73" i="6"/>
  <c r="P81" i="6"/>
  <c r="P89" i="6"/>
  <c r="P97" i="6"/>
  <c r="P105" i="6"/>
  <c r="Q10" i="6"/>
  <c r="Q18" i="6"/>
  <c r="Q26" i="6"/>
  <c r="Q34" i="6"/>
  <c r="Q42" i="6"/>
  <c r="Q50" i="6"/>
  <c r="Q58" i="6"/>
  <c r="Q66" i="6"/>
  <c r="L54" i="6"/>
  <c r="L70" i="6"/>
  <c r="L78" i="6"/>
  <c r="L86" i="6"/>
  <c r="L94" i="6"/>
  <c r="L102" i="6"/>
  <c r="L110" i="6"/>
  <c r="M15" i="6"/>
  <c r="M23" i="6"/>
  <c r="M31" i="6"/>
  <c r="M39" i="6"/>
  <c r="M47" i="6"/>
  <c r="M55" i="6"/>
  <c r="M63" i="6"/>
  <c r="M71" i="6"/>
  <c r="M79" i="6"/>
  <c r="M87" i="6"/>
  <c r="M95" i="6"/>
  <c r="M103" i="6"/>
  <c r="M111" i="6"/>
  <c r="N16" i="6"/>
  <c r="N24" i="6"/>
  <c r="N32" i="6"/>
  <c r="N40" i="6"/>
  <c r="N48" i="6"/>
  <c r="N56" i="6"/>
  <c r="N64" i="6"/>
  <c r="N72" i="6"/>
  <c r="N80" i="6"/>
  <c r="N88" i="6"/>
  <c r="N96" i="6"/>
  <c r="N104" i="6"/>
  <c r="O9" i="6"/>
  <c r="O17" i="6"/>
  <c r="O25" i="6"/>
  <c r="O33" i="6"/>
  <c r="O41" i="6"/>
  <c r="O49" i="6"/>
  <c r="O57" i="6"/>
  <c r="O65" i="6"/>
  <c r="O73" i="6"/>
  <c r="O81" i="6"/>
  <c r="O89" i="6"/>
  <c r="O97" i="6"/>
  <c r="O105" i="6"/>
  <c r="P10" i="6"/>
  <c r="P18" i="6"/>
  <c r="P26" i="6"/>
  <c r="P34" i="6"/>
  <c r="P42" i="6"/>
  <c r="P50" i="6"/>
  <c r="P58" i="6"/>
  <c r="P66" i="6"/>
  <c r="P74" i="6"/>
  <c r="P82" i="6"/>
  <c r="P90" i="6"/>
  <c r="P98" i="6"/>
  <c r="P106" i="6"/>
  <c r="Q11" i="6"/>
  <c r="Q19" i="6"/>
  <c r="Q27" i="6"/>
  <c r="Q35" i="6"/>
  <c r="Q43" i="6"/>
  <c r="Q51" i="6"/>
  <c r="Q59" i="6"/>
  <c r="Q67" i="6"/>
  <c r="Q75" i="6"/>
  <c r="Q83" i="6"/>
  <c r="Q91" i="6"/>
  <c r="Q99" i="6"/>
  <c r="Q107" i="6"/>
  <c r="R12" i="6"/>
  <c r="R20" i="6"/>
  <c r="R28" i="6"/>
  <c r="R36" i="6"/>
  <c r="R44" i="6"/>
  <c r="R52" i="6"/>
  <c r="R60" i="6"/>
  <c r="R68" i="6"/>
  <c r="R76" i="6"/>
  <c r="R84" i="6"/>
  <c r="L55" i="6"/>
  <c r="L71" i="6"/>
  <c r="L79" i="6"/>
  <c r="L87" i="6"/>
  <c r="L95" i="6"/>
  <c r="L103" i="6"/>
  <c r="L111" i="6"/>
  <c r="M16" i="6"/>
  <c r="M24" i="6"/>
  <c r="M32" i="6"/>
  <c r="M40" i="6"/>
  <c r="M48" i="6"/>
  <c r="M56" i="6"/>
  <c r="M64" i="6"/>
  <c r="M72" i="6"/>
  <c r="M80" i="6"/>
  <c r="M88" i="6"/>
  <c r="M96" i="6"/>
  <c r="M104" i="6"/>
  <c r="N9" i="6"/>
  <c r="N17" i="6"/>
  <c r="N25" i="6"/>
  <c r="N33" i="6"/>
  <c r="N41" i="6"/>
  <c r="N49" i="6"/>
  <c r="N57" i="6"/>
  <c r="N65" i="6"/>
  <c r="N73" i="6"/>
  <c r="N81" i="6"/>
  <c r="N89" i="6"/>
  <c r="N97" i="6"/>
  <c r="N105" i="6"/>
  <c r="O10" i="6"/>
  <c r="O18" i="6"/>
  <c r="O26" i="6"/>
  <c r="O34" i="6"/>
  <c r="O42" i="6"/>
  <c r="O50" i="6"/>
  <c r="O58" i="6"/>
  <c r="O66" i="6"/>
  <c r="O74" i="6"/>
  <c r="O82" i="6"/>
  <c r="O90" i="6"/>
  <c r="O98" i="6"/>
  <c r="O106" i="6"/>
  <c r="P11" i="6"/>
  <c r="P19" i="6"/>
  <c r="P27" i="6"/>
  <c r="P35" i="6"/>
  <c r="P43" i="6"/>
  <c r="P51" i="6"/>
  <c r="P59" i="6"/>
  <c r="P67" i="6"/>
  <c r="P75" i="6"/>
  <c r="P83" i="6"/>
  <c r="P91" i="6"/>
  <c r="P99" i="6"/>
  <c r="P107" i="6"/>
  <c r="Q12" i="6"/>
  <c r="Q20" i="6"/>
  <c r="Q28" i="6"/>
  <c r="Q36" i="6"/>
  <c r="Q44" i="6"/>
  <c r="Q52" i="6"/>
  <c r="Q60" i="6"/>
  <c r="Q68" i="6"/>
  <c r="Q76" i="6"/>
  <c r="Q84" i="6"/>
  <c r="Q92" i="6"/>
  <c r="Q100" i="6"/>
  <c r="Q108" i="6"/>
  <c r="R13" i="6"/>
  <c r="R21" i="6"/>
  <c r="R29" i="6"/>
  <c r="R37" i="6"/>
  <c r="R45" i="6"/>
  <c r="R53" i="6"/>
  <c r="R61" i="6"/>
  <c r="R69" i="6"/>
  <c r="R77" i="6"/>
  <c r="R85" i="6"/>
  <c r="R93" i="6"/>
  <c r="R101" i="6"/>
  <c r="R109" i="6"/>
  <c r="S14" i="6"/>
  <c r="L56" i="6"/>
  <c r="L72" i="6"/>
  <c r="L80" i="6"/>
  <c r="L88" i="6"/>
  <c r="L96" i="6"/>
  <c r="L104" i="6"/>
  <c r="M9" i="6"/>
  <c r="M17" i="6"/>
  <c r="M25" i="6"/>
  <c r="M33" i="6"/>
  <c r="M41" i="6"/>
  <c r="M49" i="6"/>
  <c r="M57" i="6"/>
  <c r="M65" i="6"/>
  <c r="M73" i="6"/>
  <c r="M81" i="6"/>
  <c r="M89" i="6"/>
  <c r="M97" i="6"/>
  <c r="M105" i="6"/>
  <c r="N10" i="6"/>
  <c r="N18" i="6"/>
  <c r="N26" i="6"/>
  <c r="N34" i="6"/>
  <c r="N42" i="6"/>
  <c r="N50" i="6"/>
  <c r="N58" i="6"/>
  <c r="N66" i="6"/>
  <c r="N74" i="6"/>
  <c r="N82" i="6"/>
  <c r="N90" i="6"/>
  <c r="N98" i="6"/>
  <c r="N106" i="6"/>
  <c r="O11" i="6"/>
  <c r="O19" i="6"/>
  <c r="O27" i="6"/>
  <c r="O35" i="6"/>
  <c r="O43" i="6"/>
  <c r="O51" i="6"/>
  <c r="O59" i="6"/>
  <c r="O67" i="6"/>
  <c r="O75" i="6"/>
  <c r="O83" i="6"/>
  <c r="O91" i="6"/>
  <c r="O99" i="6"/>
  <c r="O107" i="6"/>
  <c r="P12" i="6"/>
  <c r="P20" i="6"/>
  <c r="P28" i="6"/>
  <c r="P36" i="6"/>
  <c r="P44" i="6"/>
  <c r="P52" i="6"/>
  <c r="P60" i="6"/>
  <c r="P68" i="6"/>
  <c r="P76" i="6"/>
  <c r="P84" i="6"/>
  <c r="P92" i="6"/>
  <c r="P100" i="6"/>
  <c r="P108" i="6"/>
  <c r="Q13" i="6"/>
  <c r="Q21" i="6"/>
  <c r="Q29" i="6"/>
  <c r="Q37" i="6"/>
  <c r="Q45" i="6"/>
  <c r="Q53" i="6"/>
  <c r="Q61" i="6"/>
  <c r="Q69" i="6"/>
  <c r="Q77" i="6"/>
  <c r="Q85" i="6"/>
  <c r="Q93" i="6"/>
  <c r="Q101" i="6"/>
  <c r="Q109" i="6"/>
  <c r="R14" i="6"/>
  <c r="R22" i="6"/>
  <c r="R30" i="6"/>
  <c r="R38" i="6"/>
  <c r="R46" i="6"/>
  <c r="R54" i="6"/>
  <c r="R62" i="6"/>
  <c r="R70" i="6"/>
  <c r="R78" i="6"/>
  <c r="R86" i="6"/>
  <c r="R94" i="6"/>
  <c r="R102" i="6"/>
  <c r="R110" i="6"/>
  <c r="S15" i="6"/>
  <c r="M18" i="6"/>
  <c r="M82" i="6"/>
  <c r="N43" i="6"/>
  <c r="N107" i="6"/>
  <c r="O68" i="6"/>
  <c r="P29" i="6"/>
  <c r="P93" i="6"/>
  <c r="Q54" i="6"/>
  <c r="Q94" i="6"/>
  <c r="R23" i="6"/>
  <c r="R55" i="6"/>
  <c r="R74" i="6"/>
  <c r="R90" i="6"/>
  <c r="R100" i="6"/>
  <c r="S9" i="6"/>
  <c r="S19" i="6"/>
  <c r="S27" i="6"/>
  <c r="S35" i="6"/>
  <c r="S43" i="6"/>
  <c r="S51" i="6"/>
  <c r="S59" i="6"/>
  <c r="S67" i="6"/>
  <c r="S75" i="6"/>
  <c r="S83" i="6"/>
  <c r="S91" i="6"/>
  <c r="S99" i="6"/>
  <c r="S107" i="6"/>
  <c r="T12" i="6"/>
  <c r="T20" i="6"/>
  <c r="T28" i="6"/>
  <c r="T36" i="6"/>
  <c r="T44" i="6"/>
  <c r="T52" i="6"/>
  <c r="T60" i="6"/>
  <c r="T68" i="6"/>
  <c r="T76" i="6"/>
  <c r="T84" i="6"/>
  <c r="T92" i="6"/>
  <c r="T100" i="6"/>
  <c r="T108" i="6"/>
  <c r="U13" i="6"/>
  <c r="U21" i="6"/>
  <c r="U29" i="6"/>
  <c r="U37" i="6"/>
  <c r="U45" i="6"/>
  <c r="U53" i="6"/>
  <c r="U61" i="6"/>
  <c r="U69" i="6"/>
  <c r="U77" i="6"/>
  <c r="U85" i="6"/>
  <c r="U93" i="6"/>
  <c r="U101" i="6"/>
  <c r="U109" i="6"/>
  <c r="V14" i="6"/>
  <c r="V22" i="6"/>
  <c r="V30" i="6"/>
  <c r="V38" i="6"/>
  <c r="V46" i="6"/>
  <c r="V54" i="6"/>
  <c r="V62" i="6"/>
  <c r="V70" i="6"/>
  <c r="V78" i="6"/>
  <c r="V86" i="6"/>
  <c r="V94" i="6"/>
  <c r="V102" i="6"/>
  <c r="V110" i="6"/>
  <c r="W15" i="6"/>
  <c r="W23" i="6"/>
  <c r="W31" i="6"/>
  <c r="W39" i="6"/>
  <c r="W47" i="6"/>
  <c r="W55" i="6"/>
  <c r="W63" i="6"/>
  <c r="W71" i="6"/>
  <c r="W79" i="6"/>
  <c r="W87" i="6"/>
  <c r="W95" i="6"/>
  <c r="W103" i="6"/>
  <c r="W111" i="6"/>
  <c r="X16" i="6"/>
  <c r="X24" i="6"/>
  <c r="L59" i="6"/>
  <c r="M26" i="6"/>
  <c r="M90" i="6"/>
  <c r="N51" i="6"/>
  <c r="O12" i="6"/>
  <c r="O76" i="6"/>
  <c r="P37" i="6"/>
  <c r="P101" i="6"/>
  <c r="Q62" i="6"/>
  <c r="Q98" i="6"/>
  <c r="R27" i="6"/>
  <c r="R59" i="6"/>
  <c r="R75" i="6"/>
  <c r="R91" i="6"/>
  <c r="R103" i="6"/>
  <c r="S10" i="6"/>
  <c r="S20" i="6"/>
  <c r="S28" i="6"/>
  <c r="S36" i="6"/>
  <c r="S44" i="6"/>
  <c r="S52" i="6"/>
  <c r="S60" i="6"/>
  <c r="S68" i="6"/>
  <c r="S76" i="6"/>
  <c r="S84" i="6"/>
  <c r="S92" i="6"/>
  <c r="S100" i="6"/>
  <c r="S108" i="6"/>
  <c r="T13" i="6"/>
  <c r="T21" i="6"/>
  <c r="T29" i="6"/>
  <c r="T37" i="6"/>
  <c r="T45" i="6"/>
  <c r="T53" i="6"/>
  <c r="T61" i="6"/>
  <c r="T69" i="6"/>
  <c r="T77" i="6"/>
  <c r="T85" i="6"/>
  <c r="T93" i="6"/>
  <c r="T101" i="6"/>
  <c r="T109" i="6"/>
  <c r="U14" i="6"/>
  <c r="U22" i="6"/>
  <c r="U30" i="6"/>
  <c r="U38" i="6"/>
  <c r="U46" i="6"/>
  <c r="U54" i="6"/>
  <c r="U62" i="6"/>
  <c r="U70" i="6"/>
  <c r="U78" i="6"/>
  <c r="U86" i="6"/>
  <c r="U94" i="6"/>
  <c r="U102" i="6"/>
  <c r="U110" i="6"/>
  <c r="V15" i="6"/>
  <c r="V23" i="6"/>
  <c r="V31" i="6"/>
  <c r="V39" i="6"/>
  <c r="V47" i="6"/>
  <c r="V55" i="6"/>
  <c r="V63" i="6"/>
  <c r="V71" i="6"/>
  <c r="V79" i="6"/>
  <c r="V87" i="6"/>
  <c r="V95" i="6"/>
  <c r="V103" i="6"/>
  <c r="V111" i="6"/>
  <c r="W16" i="6"/>
  <c r="W24" i="6"/>
  <c r="L73" i="6"/>
  <c r="M34" i="6"/>
  <c r="M98" i="6"/>
  <c r="N59" i="6"/>
  <c r="O20" i="6"/>
  <c r="O84" i="6"/>
  <c r="P45" i="6"/>
  <c r="P109" i="6"/>
  <c r="Q70" i="6"/>
  <c r="Q102" i="6"/>
  <c r="R31" i="6"/>
  <c r="R63" i="6"/>
  <c r="R79" i="6"/>
  <c r="R92" i="6"/>
  <c r="R104" i="6"/>
  <c r="S11" i="6"/>
  <c r="S21" i="6"/>
  <c r="S29" i="6"/>
  <c r="S37" i="6"/>
  <c r="S45" i="6"/>
  <c r="S53" i="6"/>
  <c r="S61" i="6"/>
  <c r="S69" i="6"/>
  <c r="S77" i="6"/>
  <c r="S85" i="6"/>
  <c r="S93" i="6"/>
  <c r="S101" i="6"/>
  <c r="S109" i="6"/>
  <c r="T14" i="6"/>
  <c r="T22" i="6"/>
  <c r="T30" i="6"/>
  <c r="T38" i="6"/>
  <c r="T46" i="6"/>
  <c r="T54" i="6"/>
  <c r="T62" i="6"/>
  <c r="T70" i="6"/>
  <c r="T78" i="6"/>
  <c r="T86" i="6"/>
  <c r="T94" i="6"/>
  <c r="T102" i="6"/>
  <c r="T110" i="6"/>
  <c r="U15" i="6"/>
  <c r="U23" i="6"/>
  <c r="U31" i="6"/>
  <c r="U39" i="6"/>
  <c r="U47" i="6"/>
  <c r="U55" i="6"/>
  <c r="U63" i="6"/>
  <c r="U71" i="6"/>
  <c r="U79" i="6"/>
  <c r="U87" i="6"/>
  <c r="U95" i="6"/>
  <c r="U103" i="6"/>
  <c r="U111" i="6"/>
  <c r="V16" i="6"/>
  <c r="V24" i="6"/>
  <c r="V32" i="6"/>
  <c r="V40" i="6"/>
  <c r="V48" i="6"/>
  <c r="V56" i="6"/>
  <c r="V64" i="6"/>
  <c r="V72" i="6"/>
  <c r="V80" i="6"/>
  <c r="V88" i="6"/>
  <c r="V96" i="6"/>
  <c r="V104" i="6"/>
  <c r="W9" i="6"/>
  <c r="W17" i="6"/>
  <c r="W25" i="6"/>
  <c r="W33" i="6"/>
  <c r="W41" i="6"/>
  <c r="L81" i="6"/>
  <c r="M42" i="6"/>
  <c r="M106" i="6"/>
  <c r="N67" i="6"/>
  <c r="O28" i="6"/>
  <c r="O92" i="6"/>
  <c r="P53" i="6"/>
  <c r="Q14" i="6"/>
  <c r="Q74" i="6"/>
  <c r="Q106" i="6"/>
  <c r="R35" i="6"/>
  <c r="R65" i="6"/>
  <c r="R81" i="6"/>
  <c r="R95" i="6"/>
  <c r="R105" i="6"/>
  <c r="S12" i="6"/>
  <c r="S22" i="6"/>
  <c r="S30" i="6"/>
  <c r="S38" i="6"/>
  <c r="S46" i="6"/>
  <c r="S54" i="6"/>
  <c r="S62" i="6"/>
  <c r="S70" i="6"/>
  <c r="S78" i="6"/>
  <c r="S86" i="6"/>
  <c r="S94" i="6"/>
  <c r="S102" i="6"/>
  <c r="S110" i="6"/>
  <c r="T15" i="6"/>
  <c r="T23" i="6"/>
  <c r="T31" i="6"/>
  <c r="T39" i="6"/>
  <c r="T47" i="6"/>
  <c r="T55" i="6"/>
  <c r="T63" i="6"/>
  <c r="T71" i="6"/>
  <c r="T79" i="6"/>
  <c r="T87" i="6"/>
  <c r="T95" i="6"/>
  <c r="T103" i="6"/>
  <c r="T111" i="6"/>
  <c r="U16" i="6"/>
  <c r="U24" i="6"/>
  <c r="U32" i="6"/>
  <c r="U40" i="6"/>
  <c r="U48" i="6"/>
  <c r="U56" i="6"/>
  <c r="U64" i="6"/>
  <c r="U72" i="6"/>
  <c r="U80" i="6"/>
  <c r="U88" i="6"/>
  <c r="U96" i="6"/>
  <c r="U104" i="6"/>
  <c r="V9" i="6"/>
  <c r="V17" i="6"/>
  <c r="V25" i="6"/>
  <c r="V33" i="6"/>
  <c r="V41" i="6"/>
  <c r="V49" i="6"/>
  <c r="V57" i="6"/>
  <c r="V65" i="6"/>
  <c r="V73" i="6"/>
  <c r="V81" i="6"/>
  <c r="V89" i="6"/>
  <c r="V97" i="6"/>
  <c r="V105" i="6"/>
  <c r="L89" i="6"/>
  <c r="M50" i="6"/>
  <c r="N11" i="6"/>
  <c r="N75" i="6"/>
  <c r="O36" i="6"/>
  <c r="O100" i="6"/>
  <c r="P61" i="6"/>
  <c r="Q22" i="6"/>
  <c r="Q78" i="6"/>
  <c r="Q110" i="6"/>
  <c r="R39" i="6"/>
  <c r="R66" i="6"/>
  <c r="R82" i="6"/>
  <c r="R96" i="6"/>
  <c r="R106" i="6"/>
  <c r="S13" i="6"/>
  <c r="S23" i="6"/>
  <c r="S31" i="6"/>
  <c r="S39" i="6"/>
  <c r="S47" i="6"/>
  <c r="S55" i="6"/>
  <c r="S63" i="6"/>
  <c r="S71" i="6"/>
  <c r="S79" i="6"/>
  <c r="S87" i="6"/>
  <c r="S95" i="6"/>
  <c r="S103" i="6"/>
  <c r="S111" i="6"/>
  <c r="T16" i="6"/>
  <c r="T24" i="6"/>
  <c r="T32" i="6"/>
  <c r="T40" i="6"/>
  <c r="T48" i="6"/>
  <c r="T56" i="6"/>
  <c r="T64" i="6"/>
  <c r="T72" i="6"/>
  <c r="T80" i="6"/>
  <c r="T88" i="6"/>
  <c r="T96" i="6"/>
  <c r="T104" i="6"/>
  <c r="U9" i="6"/>
  <c r="U17" i="6"/>
  <c r="U25" i="6"/>
  <c r="U33" i="6"/>
  <c r="U41" i="6"/>
  <c r="U49" i="6"/>
  <c r="U57" i="6"/>
  <c r="U65" i="6"/>
  <c r="U73" i="6"/>
  <c r="U81" i="6"/>
  <c r="U89" i="6"/>
  <c r="U97" i="6"/>
  <c r="U105" i="6"/>
  <c r="V10" i="6"/>
  <c r="V18" i="6"/>
  <c r="V26" i="6"/>
  <c r="V34" i="6"/>
  <c r="V42" i="6"/>
  <c r="V50" i="6"/>
  <c r="V58" i="6"/>
  <c r="V66" i="6"/>
  <c r="V74" i="6"/>
  <c r="V82" i="6"/>
  <c r="V90" i="6"/>
  <c r="V98" i="6"/>
  <c r="V106" i="6"/>
  <c r="W11" i="6"/>
  <c r="W19" i="6"/>
  <c r="W27" i="6"/>
  <c r="W35" i="6"/>
  <c r="W43" i="6"/>
  <c r="W51" i="6"/>
  <c r="W59" i="6"/>
  <c r="W67" i="6"/>
  <c r="W75" i="6"/>
  <c r="W83" i="6"/>
  <c r="W91" i="6"/>
  <c r="W99" i="6"/>
  <c r="W107" i="6"/>
  <c r="X12" i="6"/>
  <c r="X20" i="6"/>
  <c r="X28" i="6"/>
  <c r="L97" i="6"/>
  <c r="M58" i="6"/>
  <c r="N19" i="6"/>
  <c r="N83" i="6"/>
  <c r="O44" i="6"/>
  <c r="O108" i="6"/>
  <c r="P69" i="6"/>
  <c r="Q30" i="6"/>
  <c r="Q82" i="6"/>
  <c r="R11" i="6"/>
  <c r="R43" i="6"/>
  <c r="R67" i="6"/>
  <c r="R83" i="6"/>
  <c r="R97" i="6"/>
  <c r="R107" i="6"/>
  <c r="S16" i="6"/>
  <c r="S24" i="6"/>
  <c r="S32" i="6"/>
  <c r="S40" i="6"/>
  <c r="S48" i="6"/>
  <c r="S56" i="6"/>
  <c r="S64" i="6"/>
  <c r="S72" i="6"/>
  <c r="S80" i="6"/>
  <c r="S88" i="6"/>
  <c r="S96" i="6"/>
  <c r="S104" i="6"/>
  <c r="T9" i="6"/>
  <c r="T17" i="6"/>
  <c r="T25" i="6"/>
  <c r="T33" i="6"/>
  <c r="T41" i="6"/>
  <c r="T49" i="6"/>
  <c r="T57" i="6"/>
  <c r="T65" i="6"/>
  <c r="T73" i="6"/>
  <c r="T81" i="6"/>
  <c r="T89" i="6"/>
  <c r="T97" i="6"/>
  <c r="T105" i="6"/>
  <c r="U10" i="6"/>
  <c r="U18" i="6"/>
  <c r="U26" i="6"/>
  <c r="U34" i="6"/>
  <c r="U42" i="6"/>
  <c r="U50" i="6"/>
  <c r="U58" i="6"/>
  <c r="U66" i="6"/>
  <c r="U74" i="6"/>
  <c r="U82" i="6"/>
  <c r="U90" i="6"/>
  <c r="U98" i="6"/>
  <c r="U106" i="6"/>
  <c r="V11" i="6"/>
  <c r="V19" i="6"/>
  <c r="V27" i="6"/>
  <c r="V35" i="6"/>
  <c r="V43" i="6"/>
  <c r="V51" i="6"/>
  <c r="V59" i="6"/>
  <c r="V67" i="6"/>
  <c r="V75" i="6"/>
  <c r="V83" i="6"/>
  <c r="V91" i="6"/>
  <c r="V99" i="6"/>
  <c r="V107" i="6"/>
  <c r="W12" i="6"/>
  <c r="W20" i="6"/>
  <c r="W28" i="6"/>
  <c r="W36" i="6"/>
  <c r="W44" i="6"/>
  <c r="W52" i="6"/>
  <c r="W60" i="6"/>
  <c r="W68" i="6"/>
  <c r="W76" i="6"/>
  <c r="W84" i="6"/>
  <c r="W92" i="6"/>
  <c r="W100" i="6"/>
  <c r="W108" i="6"/>
  <c r="X13" i="6"/>
  <c r="X21" i="6"/>
  <c r="X29" i="6"/>
  <c r="X37" i="6"/>
  <c r="X45" i="6"/>
  <c r="X53" i="6"/>
  <c r="X61" i="6"/>
  <c r="L105" i="6"/>
  <c r="M66" i="6"/>
  <c r="N27" i="6"/>
  <c r="N91" i="6"/>
  <c r="O52" i="6"/>
  <c r="P13" i="6"/>
  <c r="P77" i="6"/>
  <c r="Q38" i="6"/>
  <c r="Q86" i="6"/>
  <c r="R15" i="6"/>
  <c r="R47" i="6"/>
  <c r="R71" i="6"/>
  <c r="R87" i="6"/>
  <c r="R98" i="6"/>
  <c r="R108" i="6"/>
  <c r="S17" i="6"/>
  <c r="S25" i="6"/>
  <c r="S33" i="6"/>
  <c r="S41" i="6"/>
  <c r="S49" i="6"/>
  <c r="S57" i="6"/>
  <c r="S65" i="6"/>
  <c r="S73" i="6"/>
  <c r="S81" i="6"/>
  <c r="S89" i="6"/>
  <c r="S97" i="6"/>
  <c r="S105" i="6"/>
  <c r="T10" i="6"/>
  <c r="T18" i="6"/>
  <c r="T26" i="6"/>
  <c r="T34" i="6"/>
  <c r="T42" i="6"/>
  <c r="T50" i="6"/>
  <c r="T58" i="6"/>
  <c r="T66" i="6"/>
  <c r="T74" i="6"/>
  <c r="T82" i="6"/>
  <c r="T90" i="6"/>
  <c r="T98" i="6"/>
  <c r="T106" i="6"/>
  <c r="U11" i="6"/>
  <c r="U19" i="6"/>
  <c r="U27" i="6"/>
  <c r="U35" i="6"/>
  <c r="U43" i="6"/>
  <c r="U51" i="6"/>
  <c r="U59" i="6"/>
  <c r="U67" i="6"/>
  <c r="U75" i="6"/>
  <c r="U83" i="6"/>
  <c r="U91" i="6"/>
  <c r="U99" i="6"/>
  <c r="U107" i="6"/>
  <c r="V12" i="6"/>
  <c r="V20" i="6"/>
  <c r="V28" i="6"/>
  <c r="V36" i="6"/>
  <c r="V44" i="6"/>
  <c r="V52" i="6"/>
  <c r="V60" i="6"/>
  <c r="V68" i="6"/>
  <c r="V76" i="6"/>
  <c r="V84" i="6"/>
  <c r="V92" i="6"/>
  <c r="V100" i="6"/>
  <c r="V108" i="6"/>
  <c r="W13" i="6"/>
  <c r="W21" i="6"/>
  <c r="W29" i="6"/>
  <c r="W37" i="6"/>
  <c r="W45" i="6"/>
  <c r="W53" i="6"/>
  <c r="W61" i="6"/>
  <c r="W69" i="6"/>
  <c r="W77" i="6"/>
  <c r="W85" i="6"/>
  <c r="W93" i="6"/>
  <c r="W101" i="6"/>
  <c r="W109" i="6"/>
  <c r="X14" i="6"/>
  <c r="X22" i="6"/>
  <c r="X30" i="6"/>
  <c r="X38" i="6"/>
  <c r="X46" i="6"/>
  <c r="X54" i="6"/>
  <c r="Q46" i="6"/>
  <c r="S18" i="6"/>
  <c r="S82" i="6"/>
  <c r="T43" i="6"/>
  <c r="T107" i="6"/>
  <c r="U68" i="6"/>
  <c r="V29" i="6"/>
  <c r="V93" i="6"/>
  <c r="W30" i="6"/>
  <c r="W49" i="6"/>
  <c r="W65" i="6"/>
  <c r="M10" i="6"/>
  <c r="Q90" i="6"/>
  <c r="S26" i="6"/>
  <c r="S90" i="6"/>
  <c r="T51" i="6"/>
  <c r="U12" i="6"/>
  <c r="U76" i="6"/>
  <c r="V37" i="6"/>
  <c r="V101" i="6"/>
  <c r="W32" i="6"/>
  <c r="W50" i="6"/>
  <c r="W66" i="6"/>
  <c r="W82" i="6"/>
  <c r="W98" i="6"/>
  <c r="X11" i="6"/>
  <c r="X27" i="6"/>
  <c r="X40" i="6"/>
  <c r="X50" i="6"/>
  <c r="X60" i="6"/>
  <c r="X69" i="6"/>
  <c r="X77" i="6"/>
  <c r="X85" i="6"/>
  <c r="X93" i="6"/>
  <c r="X101" i="6"/>
  <c r="X109" i="6"/>
  <c r="Y14" i="6"/>
  <c r="Y22" i="6"/>
  <c r="Y30" i="6"/>
  <c r="Y38" i="6"/>
  <c r="Y46" i="6"/>
  <c r="Y54" i="6"/>
  <c r="Y62" i="6"/>
  <c r="Y70" i="6"/>
  <c r="Y78" i="6"/>
  <c r="Y86" i="6"/>
  <c r="Y94" i="6"/>
  <c r="Y102" i="6"/>
  <c r="Y110" i="6"/>
  <c r="Z15" i="6"/>
  <c r="Z23" i="6"/>
  <c r="Z31" i="6"/>
  <c r="Z39" i="6"/>
  <c r="Z47" i="6"/>
  <c r="Z55" i="6"/>
  <c r="Z63" i="6"/>
  <c r="Z71" i="6"/>
  <c r="Z79" i="6"/>
  <c r="Z87" i="6"/>
  <c r="Z95" i="6"/>
  <c r="Z103" i="6"/>
  <c r="Z111" i="6"/>
  <c r="AA16" i="6"/>
  <c r="AA24" i="6"/>
  <c r="AA32" i="6"/>
  <c r="AA40" i="6"/>
  <c r="AA48" i="6"/>
  <c r="AA56" i="6"/>
  <c r="AA64" i="6"/>
  <c r="AA72" i="6"/>
  <c r="AA80" i="6"/>
  <c r="AA88" i="6"/>
  <c r="AA96" i="6"/>
  <c r="AA104" i="6"/>
  <c r="AB9" i="6"/>
  <c r="AB17" i="6"/>
  <c r="AB25" i="6"/>
  <c r="AB33" i="6"/>
  <c r="AB41" i="6"/>
  <c r="AB49" i="6"/>
  <c r="AB57" i="6"/>
  <c r="AB65" i="6"/>
  <c r="AB73" i="6"/>
  <c r="AB81" i="6"/>
  <c r="AB89" i="6"/>
  <c r="AB97" i="6"/>
  <c r="AB105" i="6"/>
  <c r="AC10" i="6"/>
  <c r="AC18" i="6"/>
  <c r="AC26" i="6"/>
  <c r="M74" i="6"/>
  <c r="R19" i="6"/>
  <c r="S34" i="6"/>
  <c r="S98" i="6"/>
  <c r="T59" i="6"/>
  <c r="U20" i="6"/>
  <c r="U84" i="6"/>
  <c r="V45" i="6"/>
  <c r="V109" i="6"/>
  <c r="W34" i="6"/>
  <c r="W54" i="6"/>
  <c r="W70" i="6"/>
  <c r="W86" i="6"/>
  <c r="W102" i="6"/>
  <c r="X15" i="6"/>
  <c r="X31" i="6"/>
  <c r="X41" i="6"/>
  <c r="X51" i="6"/>
  <c r="X62" i="6"/>
  <c r="X70" i="6"/>
  <c r="X78" i="6"/>
  <c r="X86" i="6"/>
  <c r="X94" i="6"/>
  <c r="X102" i="6"/>
  <c r="X110" i="6"/>
  <c r="Y15" i="6"/>
  <c r="Y23" i="6"/>
  <c r="Y31" i="6"/>
  <c r="Y39" i="6"/>
  <c r="Y47" i="6"/>
  <c r="Y55" i="6"/>
  <c r="Y63" i="6"/>
  <c r="Y71" i="6"/>
  <c r="Y79" i="6"/>
  <c r="Y87" i="6"/>
  <c r="Y95" i="6"/>
  <c r="Y103" i="6"/>
  <c r="Y111" i="6"/>
  <c r="Z16" i="6"/>
  <c r="Z24" i="6"/>
  <c r="Z32" i="6"/>
  <c r="Z40" i="6"/>
  <c r="N35" i="6"/>
  <c r="R51" i="6"/>
  <c r="S42" i="6"/>
  <c r="S106" i="6"/>
  <c r="T67" i="6"/>
  <c r="U28" i="6"/>
  <c r="U92" i="6"/>
  <c r="V53" i="6"/>
  <c r="W10" i="6"/>
  <c r="W38" i="6"/>
  <c r="W56" i="6"/>
  <c r="W72" i="6"/>
  <c r="W88" i="6"/>
  <c r="W104" i="6"/>
  <c r="X17" i="6"/>
  <c r="X32" i="6"/>
  <c r="X42" i="6"/>
  <c r="X52" i="6"/>
  <c r="X63" i="6"/>
  <c r="X71" i="6"/>
  <c r="X79" i="6"/>
  <c r="X87" i="6"/>
  <c r="X95" i="6"/>
  <c r="X103" i="6"/>
  <c r="X111" i="6"/>
  <c r="Y16" i="6"/>
  <c r="Y24" i="6"/>
  <c r="Y32" i="6"/>
  <c r="Y40" i="6"/>
  <c r="Y48" i="6"/>
  <c r="Y56" i="6"/>
  <c r="Y64" i="6"/>
  <c r="Y72" i="6"/>
  <c r="Y80" i="6"/>
  <c r="Y88" i="6"/>
  <c r="Y96" i="6"/>
  <c r="Y104" i="6"/>
  <c r="Z9" i="6"/>
  <c r="Z17" i="6"/>
  <c r="Z25" i="6"/>
  <c r="Z33" i="6"/>
  <c r="Z41" i="6"/>
  <c r="Z49" i="6"/>
  <c r="Z57" i="6"/>
  <c r="Z65" i="6"/>
  <c r="Z73" i="6"/>
  <c r="Z81" i="6"/>
  <c r="Z89" i="6"/>
  <c r="Z97" i="6"/>
  <c r="Z105" i="6"/>
  <c r="AA10" i="6"/>
  <c r="AA18" i="6"/>
  <c r="AA26" i="6"/>
  <c r="AA34" i="6"/>
  <c r="AA42" i="6"/>
  <c r="AA50" i="6"/>
  <c r="AA58" i="6"/>
  <c r="AA66" i="6"/>
  <c r="AA74" i="6"/>
  <c r="AA82" i="6"/>
  <c r="AA90" i="6"/>
  <c r="AA98" i="6"/>
  <c r="AA106" i="6"/>
  <c r="AB11" i="6"/>
  <c r="AB19" i="6"/>
  <c r="AB27" i="6"/>
  <c r="AB35" i="6"/>
  <c r="AB43" i="6"/>
  <c r="AB51" i="6"/>
  <c r="AB59" i="6"/>
  <c r="AB67" i="6"/>
  <c r="AB75" i="6"/>
  <c r="AB83" i="6"/>
  <c r="AB91" i="6"/>
  <c r="AB99" i="6"/>
  <c r="AB107" i="6"/>
  <c r="AC12" i="6"/>
  <c r="AC20" i="6"/>
  <c r="AC28" i="6"/>
  <c r="AC36" i="6"/>
  <c r="AC44" i="6"/>
  <c r="AC52" i="6"/>
  <c r="AC60" i="6"/>
  <c r="AC68" i="6"/>
  <c r="AC76" i="6"/>
  <c r="N99" i="6"/>
  <c r="R73" i="6"/>
  <c r="O60" i="6"/>
  <c r="R89" i="6"/>
  <c r="S58" i="6"/>
  <c r="T19" i="6"/>
  <c r="T83" i="6"/>
  <c r="U44" i="6"/>
  <c r="U108" i="6"/>
  <c r="V69" i="6"/>
  <c r="W18" i="6"/>
  <c r="W42" i="6"/>
  <c r="W58" i="6"/>
  <c r="W74" i="6"/>
  <c r="W90" i="6"/>
  <c r="W106" i="6"/>
  <c r="X19" i="6"/>
  <c r="X34" i="6"/>
  <c r="X44" i="6"/>
  <c r="X56" i="6"/>
  <c r="X65" i="6"/>
  <c r="X73" i="6"/>
  <c r="X81" i="6"/>
  <c r="X89" i="6"/>
  <c r="X97" i="6"/>
  <c r="X105" i="6"/>
  <c r="Y10" i="6"/>
  <c r="Y18" i="6"/>
  <c r="Y26" i="6"/>
  <c r="Y34" i="6"/>
  <c r="Y42" i="6"/>
  <c r="Y50" i="6"/>
  <c r="Y58" i="6"/>
  <c r="Y66" i="6"/>
  <c r="Y74" i="6"/>
  <c r="Y82" i="6"/>
  <c r="Y90" i="6"/>
  <c r="Y98" i="6"/>
  <c r="Y106" i="6"/>
  <c r="Z11" i="6"/>
  <c r="Z19" i="6"/>
  <c r="Z27" i="6"/>
  <c r="Z35" i="6"/>
  <c r="Z43" i="6"/>
  <c r="Z51" i="6"/>
  <c r="Z59" i="6"/>
  <c r="Z67" i="6"/>
  <c r="Z75" i="6"/>
  <c r="Z83" i="6"/>
  <c r="Z91" i="6"/>
  <c r="Z99" i="6"/>
  <c r="Z107" i="6"/>
  <c r="AA12" i="6"/>
  <c r="AA20" i="6"/>
  <c r="AA28" i="6"/>
  <c r="AA36" i="6"/>
  <c r="AA44" i="6"/>
  <c r="AA52" i="6"/>
  <c r="AA60" i="6"/>
  <c r="AA68" i="6"/>
  <c r="AA76" i="6"/>
  <c r="AA84" i="6"/>
  <c r="AA92" i="6"/>
  <c r="AA100" i="6"/>
  <c r="AA108" i="6"/>
  <c r="AB13" i="6"/>
  <c r="AB21" i="6"/>
  <c r="AB29" i="6"/>
  <c r="AB37" i="6"/>
  <c r="AB45" i="6"/>
  <c r="AB53" i="6"/>
  <c r="AB61" i="6"/>
  <c r="AB69" i="6"/>
  <c r="AB77" i="6"/>
  <c r="AB85" i="6"/>
  <c r="AB93" i="6"/>
  <c r="AB101" i="6"/>
  <c r="AB109" i="6"/>
  <c r="AC14" i="6"/>
  <c r="AC22" i="6"/>
  <c r="AC30" i="6"/>
  <c r="P21" i="6"/>
  <c r="R99" i="6"/>
  <c r="S66" i="6"/>
  <c r="T27" i="6"/>
  <c r="T91" i="6"/>
  <c r="U52" i="6"/>
  <c r="V13" i="6"/>
  <c r="V77" i="6"/>
  <c r="W22" i="6"/>
  <c r="W46" i="6"/>
  <c r="W62" i="6"/>
  <c r="W78" i="6"/>
  <c r="W94" i="6"/>
  <c r="W110" i="6"/>
  <c r="X23" i="6"/>
  <c r="X35" i="6"/>
  <c r="X47" i="6"/>
  <c r="X57" i="6"/>
  <c r="X66" i="6"/>
  <c r="X74" i="6"/>
  <c r="X82" i="6"/>
  <c r="X90" i="6"/>
  <c r="X98" i="6"/>
  <c r="X106" i="6"/>
  <c r="Y11" i="6"/>
  <c r="Y19" i="6"/>
  <c r="Y27" i="6"/>
  <c r="Y35" i="6"/>
  <c r="Y43" i="6"/>
  <c r="Y51" i="6"/>
  <c r="Y59" i="6"/>
  <c r="Y67" i="6"/>
  <c r="Y75" i="6"/>
  <c r="Y83" i="6"/>
  <c r="Y91" i="6"/>
  <c r="Y99" i="6"/>
  <c r="Y107" i="6"/>
  <c r="Z12" i="6"/>
  <c r="Z20" i="6"/>
  <c r="Z28" i="6"/>
  <c r="Z36" i="6"/>
  <c r="Z44" i="6"/>
  <c r="Z52" i="6"/>
  <c r="Z60" i="6"/>
  <c r="Z68" i="6"/>
  <c r="Z76" i="6"/>
  <c r="Z84" i="6"/>
  <c r="Z92" i="6"/>
  <c r="Z100" i="6"/>
  <c r="Z108" i="6"/>
  <c r="AA13" i="6"/>
  <c r="AA21" i="6"/>
  <c r="AA29" i="6"/>
  <c r="AA37" i="6"/>
  <c r="AA45" i="6"/>
  <c r="AA53" i="6"/>
  <c r="AA61" i="6"/>
  <c r="AA69" i="6"/>
  <c r="AA77" i="6"/>
  <c r="AA85" i="6"/>
  <c r="AA93" i="6"/>
  <c r="AA101" i="6"/>
  <c r="AA109" i="6"/>
  <c r="AB14" i="6"/>
  <c r="AB22" i="6"/>
  <c r="AB30" i="6"/>
  <c r="AB38" i="6"/>
  <c r="AB46" i="6"/>
  <c r="AB54" i="6"/>
  <c r="AB62" i="6"/>
  <c r="AB70" i="6"/>
  <c r="AB78" i="6"/>
  <c r="AB86" i="6"/>
  <c r="AB94" i="6"/>
  <c r="AB102" i="6"/>
  <c r="AB110" i="6"/>
  <c r="AC15" i="6"/>
  <c r="AC23" i="6"/>
  <c r="AC31" i="6"/>
  <c r="AC39" i="6"/>
  <c r="AC47" i="6"/>
  <c r="AC55" i="6"/>
  <c r="AC63" i="6"/>
  <c r="AC71" i="6"/>
  <c r="AC79" i="6"/>
  <c r="P85" i="6"/>
  <c r="E107" i="6"/>
  <c r="E99" i="6"/>
  <c r="E91" i="6"/>
  <c r="E83" i="6"/>
  <c r="E75" i="6"/>
  <c r="E67" i="6"/>
  <c r="E59" i="6"/>
  <c r="E51" i="6"/>
  <c r="E43" i="6"/>
  <c r="E35" i="6"/>
  <c r="E27" i="6"/>
  <c r="E19" i="6"/>
  <c r="E11" i="6"/>
  <c r="AC105" i="6"/>
  <c r="AC97" i="6"/>
  <c r="AC89" i="6"/>
  <c r="AC81" i="6"/>
  <c r="AC70" i="6"/>
  <c r="AC59" i="6"/>
  <c r="AC49" i="6"/>
  <c r="AC38" i="6"/>
  <c r="AC25" i="6"/>
  <c r="AC9" i="6"/>
  <c r="AB96" i="6"/>
  <c r="AB80" i="6"/>
  <c r="AB64" i="6"/>
  <c r="AB48" i="6"/>
  <c r="AB32" i="6"/>
  <c r="AB16" i="6"/>
  <c r="AA103" i="6"/>
  <c r="AA87" i="6"/>
  <c r="AA71" i="6"/>
  <c r="AA55" i="6"/>
  <c r="AA39" i="6"/>
  <c r="AA23" i="6"/>
  <c r="Z110" i="6"/>
  <c r="Z94" i="6"/>
  <c r="Z78" i="6"/>
  <c r="Z62" i="6"/>
  <c r="Z46" i="6"/>
  <c r="Z26" i="6"/>
  <c r="Y108" i="6"/>
  <c r="Y85" i="6"/>
  <c r="Y65" i="6"/>
  <c r="Y44" i="6"/>
  <c r="Y21" i="6"/>
  <c r="X104" i="6"/>
  <c r="X83" i="6"/>
  <c r="X59" i="6"/>
  <c r="X33" i="6"/>
  <c r="W96" i="6"/>
  <c r="W40" i="6"/>
  <c r="U36" i="6"/>
  <c r="F102" i="3"/>
  <c r="F94" i="3"/>
  <c r="F86" i="3"/>
  <c r="F70" i="3"/>
  <c r="F76" i="3"/>
  <c r="F84" i="3"/>
  <c r="F99" i="3"/>
  <c r="F100" i="3"/>
  <c r="F107" i="3"/>
  <c r="F68" i="3"/>
  <c r="F92" i="3"/>
  <c r="F106" i="3"/>
  <c r="F98" i="3"/>
  <c r="F90" i="3"/>
  <c r="F82" i="3"/>
  <c r="F74" i="3"/>
  <c r="F91" i="3"/>
  <c r="F75" i="3"/>
  <c r="F51" i="3"/>
  <c r="F43" i="3"/>
  <c r="F35" i="3"/>
  <c r="F27" i="3"/>
  <c r="F11" i="3"/>
  <c r="F83" i="3"/>
  <c r="F67" i="3"/>
  <c r="F110" i="3"/>
  <c r="F66" i="3"/>
  <c r="F81" i="3"/>
  <c r="F73" i="3"/>
  <c r="F65" i="3"/>
  <c r="F57" i="3"/>
  <c r="F49" i="3"/>
  <c r="F41" i="3"/>
  <c r="F33" i="3"/>
  <c r="F25" i="3"/>
  <c r="F54" i="3"/>
  <c r="F38" i="3"/>
  <c r="F85" i="3"/>
  <c r="F77" i="3"/>
  <c r="F32" i="3"/>
  <c r="F64" i="3"/>
  <c r="F48" i="3"/>
  <c r="F24" i="3"/>
  <c r="F8" i="3"/>
  <c r="F60" i="3"/>
  <c r="F52" i="3"/>
  <c r="F44" i="3"/>
  <c r="F36" i="3"/>
  <c r="F20" i="3"/>
  <c r="F12" i="3"/>
  <c r="F80" i="3"/>
  <c r="F56" i="3"/>
  <c r="F40" i="3"/>
  <c r="F16" i="3"/>
  <c r="F72" i="3"/>
  <c r="F58" i="3"/>
  <c r="F50" i="3"/>
  <c r="F42" i="3"/>
  <c r="F34" i="3"/>
  <c r="F26" i="3"/>
  <c r="F18" i="3"/>
  <c r="F10" i="3"/>
  <c r="F9" i="3"/>
  <c r="F22" i="3"/>
  <c r="F14" i="3"/>
  <c r="F93" i="3"/>
  <c r="F105" i="3"/>
  <c r="F97" i="3"/>
  <c r="F89" i="3"/>
  <c r="F109" i="3"/>
  <c r="F101" i="3"/>
  <c r="F104" i="3"/>
  <c r="F96" i="3"/>
  <c r="F88" i="3"/>
  <c r="F103" i="3"/>
  <c r="F79" i="3"/>
  <c r="F55" i="3"/>
  <c r="F31" i="3"/>
  <c r="F23" i="3"/>
  <c r="F15" i="3"/>
  <c r="F63" i="3"/>
  <c r="F87" i="3"/>
  <c r="F39" i="3"/>
  <c r="F95" i="3"/>
  <c r="F71" i="3"/>
  <c r="F47" i="3"/>
  <c r="F108" i="3"/>
  <c r="F95" i="1"/>
  <c r="F109" i="1"/>
  <c r="F73" i="1"/>
  <c r="F96" i="1"/>
  <c r="F97" i="1"/>
  <c r="F98" i="1"/>
  <c r="F99" i="1"/>
  <c r="F100" i="1"/>
  <c r="F74" i="1"/>
  <c r="F38" i="1"/>
  <c r="F101" i="1"/>
  <c r="F102" i="1"/>
  <c r="F39" i="1"/>
  <c r="F75" i="1"/>
  <c r="F40" i="1"/>
  <c r="F103" i="1"/>
  <c r="F76" i="1"/>
  <c r="F41" i="1"/>
  <c r="F42" i="1"/>
  <c r="F43" i="1"/>
  <c r="F45" i="1"/>
  <c r="F77" i="1"/>
  <c r="F46" i="1"/>
  <c r="F104" i="1"/>
  <c r="F105" i="1"/>
  <c r="F78" i="1"/>
  <c r="F79" i="1"/>
  <c r="F106" i="1"/>
  <c r="F80" i="1"/>
  <c r="F107" i="1"/>
  <c r="F81" i="1"/>
  <c r="F82" i="1"/>
  <c r="F83" i="1"/>
  <c r="F110" i="1"/>
  <c r="F108" i="1"/>
  <c r="F84" i="1"/>
  <c r="F85" i="1"/>
  <c r="F86" i="1"/>
  <c r="F87" i="1"/>
  <c r="F88" i="1"/>
  <c r="F89" i="1"/>
  <c r="F90" i="1"/>
  <c r="F91" i="1"/>
  <c r="F92" i="1"/>
  <c r="F93" i="1"/>
  <c r="E95" i="1"/>
  <c r="E109" i="1"/>
  <c r="E73" i="1"/>
  <c r="E96" i="1"/>
  <c r="E97" i="1"/>
  <c r="E98" i="1"/>
  <c r="E99" i="1"/>
  <c r="E100" i="1"/>
  <c r="E74" i="1"/>
  <c r="E38" i="1"/>
  <c r="E101" i="1"/>
  <c r="E102" i="1"/>
  <c r="E39" i="1"/>
  <c r="E75" i="1"/>
  <c r="E40" i="1"/>
  <c r="E103" i="1"/>
  <c r="E76" i="1"/>
  <c r="E41" i="1"/>
  <c r="E42" i="1"/>
  <c r="E43" i="1"/>
  <c r="E45" i="1"/>
  <c r="E77" i="1"/>
  <c r="E46" i="1"/>
  <c r="E104" i="1"/>
  <c r="E105" i="1"/>
  <c r="E78" i="1"/>
  <c r="E79" i="1"/>
  <c r="E106" i="1"/>
  <c r="E80" i="1"/>
  <c r="E107" i="1"/>
  <c r="E81" i="1"/>
  <c r="E82" i="1"/>
  <c r="E83" i="1"/>
  <c r="E110" i="1"/>
  <c r="E108" i="1"/>
  <c r="E84" i="1"/>
  <c r="E85" i="1"/>
  <c r="E86" i="1"/>
  <c r="E87" i="1"/>
  <c r="E88" i="1"/>
  <c r="E89" i="1"/>
  <c r="E90" i="1"/>
  <c r="E91" i="1"/>
  <c r="E92" i="1"/>
  <c r="E93" i="1"/>
  <c r="G43" i="1"/>
  <c r="G63" i="1"/>
  <c r="G96" i="1"/>
  <c r="G102" i="1"/>
  <c r="G33" i="1"/>
  <c r="G103" i="1"/>
  <c r="G42" i="1"/>
  <c r="G110" i="1"/>
  <c r="G68" i="1"/>
  <c r="G80" i="1"/>
  <c r="G75" i="1"/>
  <c r="G81" i="1"/>
  <c r="G72" i="1"/>
  <c r="G105" i="1"/>
  <c r="G109" i="1"/>
  <c r="G65" i="1"/>
  <c r="G35" i="1"/>
  <c r="G107" i="1"/>
  <c r="G82" i="1"/>
  <c r="G39" i="1"/>
  <c r="G106" i="1"/>
  <c r="G38" i="1"/>
  <c r="G32" i="1"/>
  <c r="G78" i="1"/>
  <c r="G41" i="1"/>
  <c r="G97" i="1"/>
  <c r="G67" i="1"/>
  <c r="G98" i="1"/>
  <c r="G37" i="1"/>
  <c r="G99" i="1"/>
  <c r="G34" i="1"/>
  <c r="G36" i="1"/>
  <c r="E31" i="1"/>
  <c r="F31" i="1"/>
  <c r="E94" i="1"/>
  <c r="F94" i="1"/>
  <c r="G9" i="1"/>
  <c r="G8" i="1"/>
  <c r="G55" i="1"/>
  <c r="E37" i="1"/>
  <c r="F37" i="1"/>
  <c r="E36" i="1"/>
  <c r="F36" i="1"/>
  <c r="G53" i="1"/>
  <c r="G30" i="1"/>
  <c r="G12" i="1"/>
  <c r="G61" i="1"/>
  <c r="G56" i="1"/>
  <c r="G29" i="1"/>
  <c r="G60" i="1"/>
  <c r="E62" i="1"/>
  <c r="F62" i="1"/>
  <c r="E61" i="1"/>
  <c r="F61" i="1"/>
  <c r="E60" i="1"/>
  <c r="F60" i="1"/>
  <c r="E59" i="1"/>
  <c r="F59" i="1"/>
  <c r="G47" i="1"/>
  <c r="G21" i="1"/>
  <c r="E58" i="1"/>
  <c r="F58" i="1"/>
  <c r="E57" i="1"/>
  <c r="F57" i="1"/>
  <c r="E56" i="1"/>
  <c r="F56" i="1"/>
  <c r="E55" i="1"/>
  <c r="F55" i="1"/>
  <c r="E54" i="1"/>
  <c r="F54" i="1"/>
  <c r="E53" i="1"/>
  <c r="F53" i="1"/>
  <c r="G48" i="1"/>
  <c r="E52" i="1"/>
  <c r="F52" i="1"/>
  <c r="F47" i="1"/>
  <c r="F48" i="1"/>
  <c r="F49" i="1"/>
  <c r="F50" i="1"/>
  <c r="F51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2" i="1"/>
  <c r="F33" i="1"/>
  <c r="F34" i="1"/>
  <c r="F35" i="1"/>
  <c r="F63" i="1"/>
  <c r="F64" i="1"/>
  <c r="F65" i="1"/>
  <c r="F66" i="1"/>
  <c r="F67" i="1"/>
  <c r="F68" i="1"/>
  <c r="F69" i="1"/>
  <c r="F70" i="1"/>
  <c r="F71" i="1"/>
  <c r="F72" i="1"/>
  <c r="F44" i="1"/>
  <c r="F8" i="1"/>
  <c r="E51" i="1"/>
  <c r="E50" i="1"/>
  <c r="E49" i="1"/>
  <c r="E48" i="1"/>
  <c r="E47" i="1"/>
  <c r="E44" i="1"/>
  <c r="E72" i="1"/>
  <c r="E71" i="1"/>
  <c r="E70" i="1"/>
  <c r="E69" i="1"/>
  <c r="E68" i="1"/>
  <c r="E67" i="1"/>
  <c r="E66" i="1"/>
  <c r="E65" i="1"/>
  <c r="E64" i="1"/>
  <c r="E63" i="1"/>
  <c r="E35" i="1"/>
  <c r="E34" i="1"/>
  <c r="E33" i="1"/>
  <c r="E32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J7" i="6" l="1"/>
  <c r="F7" i="6"/>
  <c r="G7" i="6"/>
  <c r="I7" i="6"/>
  <c r="H7" i="6"/>
  <c r="E7" i="6"/>
  <c r="K7" i="6" l="1"/>
  <c r="L7" i="6" l="1"/>
  <c r="N7" i="6" l="1"/>
  <c r="M7" i="6"/>
  <c r="O7" i="6" l="1"/>
  <c r="P7" i="6" l="1"/>
  <c r="R7" i="6"/>
  <c r="S7" i="6" l="1"/>
  <c r="Q7" i="6"/>
  <c r="T7" i="6" l="1"/>
  <c r="U7" i="6"/>
  <c r="V7" i="6" l="1"/>
  <c r="W7" i="6"/>
  <c r="X7" i="6" l="1"/>
  <c r="Y7" i="6"/>
  <c r="Z7" i="6"/>
  <c r="AA7" i="6" l="1"/>
  <c r="AC7" i="6" l="1"/>
  <c r="AB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Cristian</author>
  </authors>
  <commentList>
    <comment ref="G65" authorId="0" shapeId="0" xr:uid="{313E6CB3-7F37-4756-A549-3369ABB8643B}">
      <text>
        <r>
          <rPr>
            <b/>
            <sz val="9"/>
            <color indexed="81"/>
            <rFont val="Tahoma"/>
            <family val="2"/>
          </rPr>
          <t>Cristian:</t>
        </r>
        <r>
          <rPr>
            <sz val="9"/>
            <color indexed="81"/>
            <rFont val="Tahoma"/>
            <family val="2"/>
          </rPr>
          <t xml:space="preserve">
50 PISO</t>
        </r>
      </text>
    </comment>
    <comment ref="G72" authorId="0" shapeId="0" xr:uid="{F08E401E-049C-4983-8619-2AB60726BBE2}">
      <text>
        <r>
          <rPr>
            <b/>
            <sz val="9"/>
            <color indexed="81"/>
            <rFont val="Tahoma"/>
            <family val="2"/>
          </rPr>
          <t>Cristian:</t>
        </r>
        <r>
          <rPr>
            <sz val="9"/>
            <color indexed="81"/>
            <rFont val="Tahoma"/>
            <family val="2"/>
          </rPr>
          <t xml:space="preserve">
REVISAR SI SE PUEDE CAMBIAR CODIGO</t>
        </r>
      </text>
    </comment>
    <comment ref="G85" authorId="0" shapeId="0" xr:uid="{CDCAD421-18B2-47DB-9F8A-25E28E06F394}">
      <text>
        <r>
          <rPr>
            <b/>
            <sz val="9"/>
            <color indexed="81"/>
            <rFont val="Tahoma"/>
            <family val="2"/>
          </rPr>
          <t>Cristian:</t>
        </r>
        <r>
          <rPr>
            <sz val="9"/>
            <color indexed="81"/>
            <rFont val="Tahoma"/>
            <family val="2"/>
          </rPr>
          <t xml:space="preserve">
REVISAR SI SE PEUDE CAMBIAR CDIGO</t>
        </r>
      </text>
    </comment>
    <comment ref="G102" authorId="0" shapeId="0" xr:uid="{60F289C1-0FAA-47E2-B48A-9B09D1B0511F}">
      <text>
        <r>
          <rPr>
            <b/>
            <sz val="9"/>
            <color indexed="81"/>
            <rFont val="Tahoma"/>
            <family val="2"/>
          </rPr>
          <t>Cristian:</t>
        </r>
        <r>
          <rPr>
            <sz val="9"/>
            <color indexed="81"/>
            <rFont val="Tahoma"/>
            <family val="2"/>
          </rPr>
          <t xml:space="preserve">
50 PISO</t>
        </r>
      </text>
    </comment>
    <comment ref="G107" authorId="0" shapeId="0" xr:uid="{3722F4DF-BD3A-4494-AA2E-21C430F1D5AB}">
      <text>
        <r>
          <rPr>
            <b/>
            <sz val="9"/>
            <color indexed="81"/>
            <rFont val="Tahoma"/>
            <family val="2"/>
          </rPr>
          <t>Cristian:</t>
        </r>
        <r>
          <rPr>
            <sz val="9"/>
            <color indexed="81"/>
            <rFont val="Tahoma"/>
            <family val="2"/>
          </rPr>
          <t xml:space="preserve">
47 PISO</t>
        </r>
      </text>
    </comment>
  </commentList>
</comments>
</file>

<file path=xl/sharedStrings.xml><?xml version="1.0" encoding="utf-8"?>
<sst xmlns="http://schemas.openxmlformats.org/spreadsheetml/2006/main" count="477" uniqueCount="247">
  <si>
    <t>NOMBRE</t>
  </si>
  <si>
    <t>06-1-FT-010</t>
  </si>
  <si>
    <t>01-1-FT-011</t>
  </si>
  <si>
    <t>FORMATO DE CUSTODIA DE INSTRUMENTAL</t>
  </si>
  <si>
    <t>03-FT-048</t>
  </si>
  <si>
    <t>06-FT-022</t>
  </si>
  <si>
    <t>17-FT-023</t>
  </si>
  <si>
    <t>03-O-FT-0025</t>
  </si>
  <si>
    <t>SISTEMA DE ALERTA TEMPRANA</t>
  </si>
  <si>
    <t>05-FT-013</t>
  </si>
  <si>
    <t>ROTULO PARA ESTUDIO HISTOPATOLOGICO</t>
  </si>
  <si>
    <t>NOTIFICACION PERDIDA DEL INSTRUMENTAL</t>
  </si>
  <si>
    <t>03-FT-028</t>
  </si>
  <si>
    <t>ROTULO DE LIQUIDOS ENDOVENOSOS</t>
  </si>
  <si>
    <t>03-M-FT-023</t>
  </si>
  <si>
    <t>ROTULO DE INSUMOS</t>
  </si>
  <si>
    <t>06-FT-020</t>
  </si>
  <si>
    <t>INFORME DE ANESTESIA_RECORD ANESTESIA</t>
  </si>
  <si>
    <t>PAZ Y SALVO</t>
  </si>
  <si>
    <t>04-FT-005</t>
  </si>
  <si>
    <t>MONITOREO RESPIRATORIO</t>
  </si>
  <si>
    <t>03-M-FT-019</t>
  </si>
  <si>
    <t>MARCACION DE CILINDROS</t>
  </si>
  <si>
    <t>05-FT-040</t>
  </si>
  <si>
    <t>05-FT-029</t>
  </si>
  <si>
    <t>03-FT-046</t>
  </si>
  <si>
    <t>NOTA DE EVOLUCION</t>
  </si>
  <si>
    <t>ST-FT-034</t>
  </si>
  <si>
    <t>HEMOCOMPONENTE ENTREGADO</t>
  </si>
  <si>
    <t>03-O-FT-0022</t>
  </si>
  <si>
    <t>05-FT-014</t>
  </si>
  <si>
    <t>ROTULO PARA ESTUDIO CITOPATOLOGICO (LIQUIDOS)</t>
  </si>
  <si>
    <t>06-FT-032</t>
  </si>
  <si>
    <t>CONSETIMIENTO INFORMADO EN PROCEDIMIENTO DE ANESTESIA</t>
  </si>
  <si>
    <t>03-O-FT-030</t>
  </si>
  <si>
    <t>CONSETIMIENTO INFORMADO TRABAJO DE PARTO</t>
  </si>
  <si>
    <t>03-O-FT-029</t>
  </si>
  <si>
    <t>CONSENTIMIENTO INFORMADO CESAREA</t>
  </si>
  <si>
    <t>03-M-FT-004</t>
  </si>
  <si>
    <t>ROTULO DE SOLUCIONES</t>
  </si>
  <si>
    <t>COMPORTAMIENTO DE ACOMPAÑANTES A LA UNIDAD DE CUIDADOS ESPECIALES</t>
  </si>
  <si>
    <t>12-FT-004</t>
  </si>
  <si>
    <t>17-FT-029</t>
  </si>
  <si>
    <t>CONCILIACION DE MEDICAMENTOS</t>
  </si>
  <si>
    <t>NOTA DE ENFERMERIA</t>
  </si>
  <si>
    <t>ENCUESTA DE SATISFACCION UCI</t>
  </si>
  <si>
    <t>TARJETA DE PROGRAMACION - TERAPIA FISICA/OCUPACIONAL</t>
  </si>
  <si>
    <t>HOJA DE MONITORIZACION HEMODINAMICA</t>
  </si>
  <si>
    <t>ENCUESTA DE SATISFACCION CARDIOLOGIA</t>
  </si>
  <si>
    <t>03-O-FT-007</t>
  </si>
  <si>
    <t>V1</t>
  </si>
  <si>
    <t>ENCUESTA DE SATISFACCION PARTOS</t>
  </si>
  <si>
    <t>03-FT-030</t>
  </si>
  <si>
    <t>CONTROL MENSUAL CARRO DE PARO</t>
  </si>
  <si>
    <t>02-FT-0079</t>
  </si>
  <si>
    <t>LISTA DE CHAQUEO TRANFUSIONES</t>
  </si>
  <si>
    <t>ENCUESTA DE SATISFACCION URGENCIAS</t>
  </si>
  <si>
    <t>ENCUESTA DE SATISFACCION ENCUESTA CONSULTA EXTERNA</t>
  </si>
  <si>
    <t>ENCUESTA DE SATISFACCION DE AMBULANCIA</t>
  </si>
  <si>
    <t>12-FT-002</t>
  </si>
  <si>
    <t>ESCUCHANDO AL USUARIO (PQRS)</t>
  </si>
  <si>
    <t>06-FT-058</t>
  </si>
  <si>
    <t>LISTA DE CHEQUEO DE INGRESO Y EGRESO PACIENTE (CX)</t>
  </si>
  <si>
    <t>16-FT-022</t>
  </si>
  <si>
    <t>03-FT-025</t>
  </si>
  <si>
    <t>ENCUESTA DE SATIFACCION CX</t>
  </si>
  <si>
    <t>02-FT-013</t>
  </si>
  <si>
    <t>PERMISO AUSENCIA LABORAL</t>
  </si>
  <si>
    <t>13-FT-035</t>
  </si>
  <si>
    <t>SOLICITUD AMBULANCIA</t>
  </si>
  <si>
    <t>06-FT-087</t>
  </si>
  <si>
    <t>04-FT-018</t>
  </si>
  <si>
    <t>CONTROL REGISTRO DE PACIENTES EN UCI</t>
  </si>
  <si>
    <t>03-M-FT-022</t>
  </si>
  <si>
    <t>ENTREGA DE EXAMENES DE ELECTROFISIOLOGIA</t>
  </si>
  <si>
    <t>05-FT-002</t>
  </si>
  <si>
    <t>FORMULA MEDICA</t>
  </si>
  <si>
    <t>ENCUESTA DE SATISFACCION LABORATORIO CLINICO</t>
  </si>
  <si>
    <t>06-FT-0081</t>
  </si>
  <si>
    <t>ESCALA DE ALDRETE</t>
  </si>
  <si>
    <t>03-FT-079</t>
  </si>
  <si>
    <t>04-FT-020</t>
  </si>
  <si>
    <t>06-1-FT-015</t>
  </si>
  <si>
    <t>LISTA DE CHEQUEO DESCARGA DEL AUTOCLAVE</t>
  </si>
  <si>
    <t>03-FT-080</t>
  </si>
  <si>
    <t>FORMATO DE AUDITORIA HISTORIA CLINICA</t>
  </si>
  <si>
    <t>ROTULO IDENTIFICACION PACIENTE CIRUGIA SEGURA</t>
  </si>
  <si>
    <t>ENCUESTA DE SATISFACCION ATENCION DOMICILIARIA</t>
  </si>
  <si>
    <t>ENTREGA INFORMACION AL USUARIO</t>
  </si>
  <si>
    <t>ENCUESTA DE SATISFACCION NEONATOS</t>
  </si>
  <si>
    <t>ENCUESTA DE SATISFACCION ONCOLOGIA</t>
  </si>
  <si>
    <t>LISTA DE CHEQUEO DE INGRESO Y EGRESO PACIENTE (INTERNACION)</t>
  </si>
  <si>
    <t>ENCUESTA DE SATIFACCION HOSPITALIZACION</t>
  </si>
  <si>
    <t>ENCUESTA DE SATISFACCION TERAPIA FISICA</t>
  </si>
  <si>
    <t>06-1-FT-016</t>
  </si>
  <si>
    <t>LISTA DE CHAEQUEO MATERIAL ESTERILIZADO</t>
  </si>
  <si>
    <t>03-FT-081</t>
  </si>
  <si>
    <t>INVENTARIO Y ENTREGA DE ELEMENTOS AL USUARIO</t>
  </si>
  <si>
    <t>06-FT-065</t>
  </si>
  <si>
    <t>REGISTRO DE ENVIO DE MUESTRAS AL LABORATORIO</t>
  </si>
  <si>
    <t>03-O-FT-0024</t>
  </si>
  <si>
    <t>REPORTE LABORATORIO PARTOS</t>
  </si>
  <si>
    <t>03-O-FT-0021</t>
  </si>
  <si>
    <t>CONTROL ACTIVIDAD UTERINA</t>
  </si>
  <si>
    <t>06-FT-031</t>
  </si>
  <si>
    <t>06-1-FT-009</t>
  </si>
  <si>
    <t>REGISTRO INGRESO PACIENTE HEMODINAMIA</t>
  </si>
  <si>
    <t>AUTORIZACIÓN SALIDA EQUIPOS INSTRUMENTAL</t>
  </si>
  <si>
    <t>03-O-FT-001</t>
  </si>
  <si>
    <t>PARTOGRAMA</t>
  </si>
  <si>
    <t>04-FT-001</t>
  </si>
  <si>
    <t>REGISTRO DIARIO</t>
  </si>
  <si>
    <t>06-1-FT-013</t>
  </si>
  <si>
    <t>REGISTRO DE ESTERILIZACION DE AUTOCLAVE</t>
  </si>
  <si>
    <t>06-FT-066</t>
  </si>
  <si>
    <t>03-FT-093</t>
  </si>
  <si>
    <t>SOLICITUD PROCEDIMIENTO PACIENTE HOSPITALIZADO</t>
  </si>
  <si>
    <t>03-FT-041</t>
  </si>
  <si>
    <t>HOJA DE TRANSFUSION</t>
  </si>
  <si>
    <t>03-FT-063</t>
  </si>
  <si>
    <t>CONSENTIMIENTO Y DISENTIMIENTO INFORMADO DE HOSPITALIZACIÓN</t>
  </si>
  <si>
    <t>06-FT-029</t>
  </si>
  <si>
    <t>REGISTRO DE PERFUSION</t>
  </si>
  <si>
    <t>03-FT-047</t>
  </si>
  <si>
    <t>HOJA DE GLUCOMETRIA</t>
  </si>
  <si>
    <t>08-3-FT-028</t>
  </si>
  <si>
    <t>REGISTRO DE VALORACIONES</t>
  </si>
  <si>
    <t>03-FT-023</t>
  </si>
  <si>
    <t>TARJETA DE MEDICAMENTOS</t>
  </si>
  <si>
    <t>05-FT-004</t>
  </si>
  <si>
    <t>COMPROMISO DE CUIDADOS DEL DISPOSITIVO</t>
  </si>
  <si>
    <t>17-FT-021</t>
  </si>
  <si>
    <t>HOJA DE GASTOS HEMODINAMIA</t>
  </si>
  <si>
    <t>03-FT-024</t>
  </si>
  <si>
    <t>PLAN DE CUIDADOS ENFERMERIA</t>
  </si>
  <si>
    <t>06-FT-050</t>
  </si>
  <si>
    <t>CONSENTIMIENTO INFORMADO ANGIOGRAFIA DE RETINA</t>
  </si>
  <si>
    <t>06-1-FT-022</t>
  </si>
  <si>
    <t>RECIBO Y ENTREGA MATERIAL DE CASAS COMERCIALES</t>
  </si>
  <si>
    <t>COPORTAMIENTO ACOMPAÑANTE CUIDADOS ESPECIALES</t>
  </si>
  <si>
    <t>03-FT-074</t>
  </si>
  <si>
    <t>03-FT-026</t>
  </si>
  <si>
    <t>FORMATO TRATAMIENTOS</t>
  </si>
  <si>
    <t>06-FT-042</t>
  </si>
  <si>
    <t>HISTORIA CLINICA: CONSENTIMIMENTO Y DISENTIMIENTO INFORMADO GENERAL</t>
  </si>
  <si>
    <t>04-FT-028</t>
  </si>
  <si>
    <t>CONTROL DE LIQUIDOS</t>
  </si>
  <si>
    <t>17-FT-024</t>
  </si>
  <si>
    <t>HOJA DE GASTOS CIRUGIA OFTALMOLOGICA</t>
  </si>
  <si>
    <t>06-FT-085</t>
  </si>
  <si>
    <t>RESERVA DE CAMAS A UNIDAD DE CUIDADO INTENSIVO/INTERMEDIO</t>
  </si>
  <si>
    <t>HOJA DE GASTO HEMODINAMIA ESPECIAL</t>
  </si>
  <si>
    <t>03-M-FT-035</t>
  </si>
  <si>
    <t>REGISTRO DEL CUMPLIMIENTO DEL PROCEDIMIENTO PARA EL RETIRO DE EPP COVID 19</t>
  </si>
  <si>
    <t>02-FT-0062</t>
  </si>
  <si>
    <t>HISTORIA CLINICA: REGISTRO DIARIO DE ADMINISTRACIÓN DE OXIGENO</t>
  </si>
  <si>
    <t>05-FT-009</t>
  </si>
  <si>
    <t>CONSENTIMIENTO INFORMADO ECOCARDIOGRAMA TRANSESOFAGICO</t>
  </si>
  <si>
    <t>17-FT-022</t>
  </si>
  <si>
    <t>HOJA DE GASTO CIRUGIA GENERAL</t>
  </si>
  <si>
    <t>08-2-FT-001</t>
  </si>
  <si>
    <t>03-O-FT-006</t>
  </si>
  <si>
    <t>LISTA DE CHEQUEO DE LA SEGURIDAD DEL PARTO</t>
  </si>
  <si>
    <t>06-FT-069</t>
  </si>
  <si>
    <t>HOJA DE GASTO MATERIAL DE OSTEOSINTESIS</t>
  </si>
  <si>
    <t>04-FT-017</t>
  </si>
  <si>
    <t>CHEQUEO CONTROL DE HISTORIA CLINICA POR SERVICIO Y AUTIRIZACIONES</t>
  </si>
  <si>
    <t>05-FT-039</t>
  </si>
  <si>
    <t>CONSENTIMIENTO INFORMADO PARA TELESALUD</t>
  </si>
  <si>
    <t>CONSENTIMIENTO / DISENTIMIENTO INFORMADO PARA PROCEDIMIENTOS QUIRÚRGICOS Y ANESTÉSICOS INTRAHOSPITALARIOS DURANTE LA PANDEMIA COVID-19</t>
  </si>
  <si>
    <t>06-FT-088</t>
  </si>
  <si>
    <t>CONSENTIMIENTO / DISENTIMIENTO INFORMADO ESPECIAL CIRUGÍA AMBULATORIA EN CONTINGENCIA COVID 19</t>
  </si>
  <si>
    <t>06-FT-067</t>
  </si>
  <si>
    <t>LISTA DE CHEQUEO DE CIRUGIA DE CARDIO</t>
  </si>
  <si>
    <t>03-O-FT-027</t>
  </si>
  <si>
    <t>GRUPO DE LA CLASIFICACION DE ROBSON</t>
  </si>
  <si>
    <t>06-FT-043</t>
  </si>
  <si>
    <t>18-FT-006</t>
  </si>
  <si>
    <t>SOLICITUD DE COPIA DE HISTORIA CLINICA</t>
  </si>
  <si>
    <t>03-FT-022</t>
  </si>
  <si>
    <t>CENSO PACIENTES</t>
  </si>
  <si>
    <t>03-FT-004</t>
  </si>
  <si>
    <t>SOLICITUD Y JUSTIFICACION MEDICA PARA MEDICAMENTOS NO POS</t>
  </si>
  <si>
    <t>CONTROL DE RUTAS DE ATENCION DOMICILIARIA</t>
  </si>
  <si>
    <t>05-FT-010</t>
  </si>
  <si>
    <t>CONSENTIMIENTO INFORMADO ECOCARDIOGRAMA STRESS</t>
  </si>
  <si>
    <t>06-OD-002</t>
  </si>
  <si>
    <t>INDICACIONES AL PACIENTE QUE VA A SER INTERVENIDO QUIRURGICAMENTE (INDICACIONES PREQUIRURGICAS)</t>
  </si>
  <si>
    <t>17-FT-025</t>
  </si>
  <si>
    <t>HOJA DE GASTOS CIRUGIA PEDIATRICA</t>
  </si>
  <si>
    <t>03-O-FT-031</t>
  </si>
  <si>
    <t>LISTA DE CHEQUEO ATENCION DE LA MADRE Y EL RECIEN NACIDO</t>
  </si>
  <si>
    <t>06-FT-083</t>
  </si>
  <si>
    <t>REGISTRO DE PACIENTES CIRUGIA DE URGENCIAS</t>
  </si>
  <si>
    <t>05-FT-038</t>
  </si>
  <si>
    <t>CONSENTIMIENTO INFORMADO CONSULTA EXTERNA EN CONTINGENCIA COVID 19</t>
  </si>
  <si>
    <t>CONSENTIMIENTO INFORMADO PARA ACOMPAÑANTE (MODELO PUBLICADO POR EL MINISTERIO DE SALUD Y PROTECCION SOCAL) - COVID 19</t>
  </si>
  <si>
    <t>06-1-FT-020</t>
  </si>
  <si>
    <t>VERIFICACIÓN DE LIMPIEZA Y DESINFECCIÓN EN LA CENTRAL DE ESTERILIZACION</t>
  </si>
  <si>
    <t>05-FT-015</t>
  </si>
  <si>
    <t>CONSENTIMIENTO Y DISENTIMIENTO INFORMADO MESA TEST BASCULANTE</t>
  </si>
  <si>
    <t>EXISTENCIAS</t>
  </si>
  <si>
    <t>SALIDAS</t>
  </si>
  <si>
    <t>CANTIDAD INICIAL NOV / 21</t>
  </si>
  <si>
    <t>FECHA</t>
  </si>
  <si>
    <t>CÓDIGO</t>
  </si>
  <si>
    <t>ÁREA</t>
  </si>
  <si>
    <t>ENTRADA</t>
  </si>
  <si>
    <t>CANTIDAD</t>
  </si>
  <si>
    <t>CANTIDAD2</t>
  </si>
  <si>
    <t>CANTIDAD3</t>
  </si>
  <si>
    <t>Columna1</t>
  </si>
  <si>
    <t>CÓDIGO INTERNO</t>
  </si>
  <si>
    <t>SALIDAS LITOGRAFÍA</t>
  </si>
  <si>
    <t>FORMATOS</t>
  </si>
  <si>
    <t>DISTRIBUCIÓN EJECUCIÓN PRESUPUESTAL</t>
  </si>
  <si>
    <t>VR. UNITARIO</t>
  </si>
  <si>
    <t>IVA</t>
  </si>
  <si>
    <t>CONSULTA</t>
  </si>
  <si>
    <t>CALL CENTER</t>
  </si>
  <si>
    <t>HOSPI</t>
  </si>
  <si>
    <t>CX</t>
  </si>
  <si>
    <t>UCI - PAT - TRANSFU</t>
  </si>
  <si>
    <t>UCI PED - NEO - PARTOS</t>
  </si>
  <si>
    <t>URGENCIAS</t>
  </si>
  <si>
    <t>ONCOLOGÍA</t>
  </si>
  <si>
    <t>FARMACIA</t>
  </si>
  <si>
    <t>MTTO</t>
  </si>
  <si>
    <t>SISTEMAS</t>
  </si>
  <si>
    <t>BIOTECNOLOGIA</t>
  </si>
  <si>
    <t>FACTURACIÓN</t>
  </si>
  <si>
    <t>GESTIÓN HUMANA</t>
  </si>
  <si>
    <t>MERCADEO</t>
  </si>
  <si>
    <t>FINANCIERA</t>
  </si>
  <si>
    <t>DIR MÉDICA</t>
  </si>
  <si>
    <t>DIR ADMIN</t>
  </si>
  <si>
    <t>PROYECTOS</t>
  </si>
  <si>
    <t>CALIDAD</t>
  </si>
  <si>
    <t>GERENCIA</t>
  </si>
  <si>
    <t>HOSPI CUB</t>
  </si>
  <si>
    <t>UCI CUB</t>
  </si>
  <si>
    <t>CX CUB</t>
  </si>
  <si>
    <t>MES</t>
  </si>
  <si>
    <t>VERSIÓN</t>
  </si>
  <si>
    <t>FARMACIA CUB</t>
  </si>
  <si>
    <t>ENTRADAS LITOGRAFÍA</t>
  </si>
  <si>
    <t>VALOR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</si>
</sst>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4" fontId="6" fillId="0" borderId="0" xfId="1" applyNumberFormat="1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6" fillId="0" borderId="1" xfId="1" applyNumberFormat="1" applyFont="1" applyBorder="1" applyAlignment="1">
      <alignment horizontal="center"/>
    </xf>
    <xf numFmtId="1" fontId="6" fillId="0" borderId="0" xfId="1" applyNumberFormat="1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1" fontId="6" fillId="3" borderId="1" xfId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164" fontId="6" fillId="0" borderId="0" xfId="1" applyNumberFormat="1" applyFont="1"/>
    <xf numFmtId="9" fontId="6" fillId="0" borderId="0" xfId="2" applyFont="1"/>
    <xf numFmtId="164" fontId="6" fillId="0" borderId="0" xfId="0" applyNumberFormat="1" applyFont="1"/>
    <xf numFmtId="164" fontId="6" fillId="0" borderId="0" xfId="0" applyNumberFormat="1" applyFont="1" applyAlignment="1">
      <alignment horizontal="center"/>
    </xf>
    <xf numFmtId="164" fontId="6" fillId="0" borderId="0" xfId="1" applyNumberFormat="1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67"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_-* #,##0_-;\-* #,##0_-;_-*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_-* #,##0_-;\-* #,##0_-;_-*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_-* #,##0_-;\-* #,##0_-;_-*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_-* #,##0_-;\-* #,##0_-;_-*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_-* #,##0_-;\-* #,##0_-;_-*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_-* #,##0_-;\-* #,##0_-;_-*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_-* #,##0_-;\-* #,##0_-;_-*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_-* #,##0_-;\-* #,##0_-;_-*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_-* #,##0_-;\-* #,##0_-;_-*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_-* #,##0_-;\-* #,##0_-;_-*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_-* #,##0_-;\-* #,##0_-;_-*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_-* #,##0_-;\-* #,##0_-;_-*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_-* #,##0_-;\-* #,##0_-;_-*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_-* #,##0_-;\-* #,##0_-;_-*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_-* #,##0_-;\-* #,##0_-;_-*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_-* #,##0_-;\-* #,##0_-;_-*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_-* #,##0_-;\-* #,##0_-;_-*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_-* #,##0_-;\-* #,##0_-;_-*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_-* #,##0_-;\-* #,##0_-;_-*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_-* #,##0_-;\-* #,##0_-;_-*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_-* #,##0_-;\-* #,##0_-;_-*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_-* #,##0_-;\-* #,##0_-;_-*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_-* #,##0_-;\-* #,##0_-;_-*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_-* #,##0_-;\-* #,##0_-;_-*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_-* #,##0_-;\-* #,##0_-;_-*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_-* #,##0_-;\-* #,##0_-;_-*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619125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58E19B-0AD9-46A8-A158-775EF1F09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67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7191375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12375D-0B87-48DF-BE88-063D26B61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67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1152525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C4EB02-F23D-400A-9E66-722D4FB3A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67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7D27DC6-1FD2-4702-A5FD-C0F6D6B252C4}" name="Tabla5" displayName="Tabla5" ref="A6:D109" totalsRowShown="0" headerRowDxfId="63" dataDxfId="61" headerRowBorderDxfId="62" tableBorderDxfId="60" totalsRowBorderDxfId="59">
  <autoFilter ref="A6:D109" xr:uid="{67D27DC6-1FD2-4702-A5FD-C0F6D6B252C4}"/>
  <tableColumns count="4">
    <tableColumn id="1" xr3:uid="{0A541E6F-1B6B-4B67-977D-39A43F9E8D09}" name="CÓDIGO" dataDxfId="58"/>
    <tableColumn id="2" xr3:uid="{8F11AEAF-C608-4621-A0A9-F641D3DB0524}" name="NOMBRE" dataDxfId="57"/>
    <tableColumn id="3" xr3:uid="{CDF56B75-88BD-4F29-9751-CAD5960EE4C5}" name="VERSIÓN" dataDxfId="56"/>
    <tableColumn id="4" xr3:uid="{B66BDB6F-25BB-476B-AFE6-5F72905C0C83}" name="CÓDIGO INTERNO" dataDxfId="5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5CD092-3F88-41CF-B0DC-D0DB7327A57D}" name="KARDEX" displayName="KARDEX" ref="A7:F110" insertRowShift="1" totalsRowShown="0" headerRowDxfId="50" dataDxfId="49">
  <tableColumns count="6">
    <tableColumn id="1" xr3:uid="{F4C3204E-B6A7-49A9-B3C4-B59CD63A14BD}" name="CÓDIGO" dataDxfId="48"/>
    <tableColumn id="6" xr3:uid="{73211227-CAE9-4810-A139-DF14CC260CFA}" name="CÓDIGO INTERNO" dataDxfId="47">
      <calculatedColumnFormula>+VLOOKUP(KARDEX[[#This Row],[CÓDIGO]],LITOGRAFIA!$A$7:$D$109,4,0)</calculatedColumnFormula>
    </tableColumn>
    <tableColumn id="2" xr3:uid="{3E554BEB-6F0A-4B30-891C-CD3160BF76D9}" name="NOMBRE" dataDxfId="46">
      <calculatedColumnFormula>+VLOOKUP(KARDEX[[#This Row],[CÓDIGO]],LITOGRAFIA!$A$7:$D$109,2,0)</calculatedColumnFormula>
    </tableColumn>
    <tableColumn id="3" xr3:uid="{E8B806DC-44B6-47D3-9F47-49F68E8585AC}" name="CANTIDAD" dataDxfId="45">
      <calculatedColumnFormula>+SUMIF(ENTRADAS[CÓDIGO],KARDEX[[#This Row],[CÓDIGO]],ENTRADAS[CANTIDAD])</calculatedColumnFormula>
    </tableColumn>
    <tableColumn id="4" xr3:uid="{5F7C1DC3-A960-4C13-99AD-9190F60E9839}" name="CANTIDAD2" dataDxfId="44">
      <calculatedColumnFormula>+SUMIF(SALIDAS[CÓDIGO],KARDEX[[#This Row],[CÓDIGO]],SALIDAS[CANTIDAD])</calculatedColumnFormula>
    </tableColumn>
    <tableColumn id="5" xr3:uid="{333284D0-47D6-4634-922B-603B0643CBE4}" name="CANTIDAD3" dataDxfId="43">
      <calculatedColumnFormula>+KARDEX[[#This Row],[CANTIDAD]]-KARDEX[[#This Row],[CANTIDAD2]]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209A13-53C3-4391-B78E-BC3A32C7B602}" name="ENTRADAS" displayName="ENTRADAS" ref="A2:C105" totalsRowShown="0" headerRowDxfId="42" dataDxfId="41">
  <autoFilter ref="A2:C105" xr:uid="{61209A13-53C3-4391-B78E-BC3A32C7B602}"/>
  <tableColumns count="3">
    <tableColumn id="1" xr3:uid="{2EC06E1E-5A73-44A1-9E53-A9D1AA315D32}" name="FECHA" dataDxfId="40"/>
    <tableColumn id="2" xr3:uid="{457EF94C-DCF2-4793-A673-8ACECF16272E}" name="CÓDIGO" dataDxfId="39"/>
    <tableColumn id="3" xr3:uid="{56B3C139-4348-4279-AF23-40F5A8CCCD80}" name="CANTIDAD" dataDxfId="38" dataCellStyle="Millare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61C4B61-F471-48CD-B56F-EC76BA64B30D}" name="SALIDAS" displayName="SALIDAS" ref="A2:E28" totalsRowShown="0" headerRowDxfId="37" dataDxfId="36">
  <autoFilter ref="A2:E28" xr:uid="{A61C4B61-F471-48CD-B56F-EC76BA64B30D}"/>
  <tableColumns count="5">
    <tableColumn id="1" xr3:uid="{97B4EE29-5F11-4B01-8D9D-D7501D0565C0}" name="MES" dataDxfId="35"/>
    <tableColumn id="2" xr3:uid="{EDB9BCC0-A941-4345-A1D7-3B1770E09F68}" name="CÓDIGO" dataDxfId="34"/>
    <tableColumn id="6" xr3:uid="{EDD9E04A-D35A-4104-9926-79C352BA3920}" name="ÁREA" dataDxfId="33"/>
    <tableColumn id="7" xr3:uid="{FC89726F-403E-4C81-9829-A09AD266F839}" name="Columna1" dataDxfId="32">
      <calculatedColumnFormula>+_xlfn.CONCAT(SALIDAS[[#This Row],[CÓDIGO]],SALIDAS[[#This Row],[ÁREA]],SALIDAS[[#This Row],[MES]])</calculatedColumnFormula>
    </tableColumn>
    <tableColumn id="3" xr3:uid="{77135314-95E3-41FB-940B-FCC923E2AA5B}" name="CANTIDAD" dataDxfId="3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1A3D39E-01A0-4CCC-B8E5-823EB8AC901A}" name="DISTRIBUCIÓN" displayName="DISTRIBUCIÓN" ref="A8:AC111" insertRowShift="1" totalsRowShown="0" headerRowDxfId="30" dataDxfId="29">
  <tableColumns count="29">
    <tableColumn id="1" xr3:uid="{3B17DB3E-5454-4F4B-B6A5-2C7A094CB59A}" name="MES" dataDxfId="28"/>
    <tableColumn id="2" xr3:uid="{A2ABCBD8-C652-4E1D-AC53-7316E6A8899F}" name="CÓDIGO" dataDxfId="27"/>
    <tableColumn id="3" xr3:uid="{6EBC2EF5-7E37-498C-9163-2482643F61D7}" name="VR. UNITARIO" dataDxfId="26" dataCellStyle="Millares"/>
    <tableColumn id="4" xr3:uid="{3C550DAE-5E76-47F5-A518-554879CEA86A}" name="IVA" dataDxfId="25" dataCellStyle="Porcentaje"/>
    <tableColumn id="5" xr3:uid="{3F09D430-17A4-4162-9711-58FEF7E1B587}" name="CONSULTA" dataDxfId="24">
      <calculatedColumnFormula>IF(SUMIF(SALIDAS!$D:$E,_xlfn.CONCAT($B9,E$8,$A9),SALIDAS!$E:$E)*$C9*$D9=0,SUMIF(SALIDAS!$D:$E,_xlfn.CONCAT($B9,E$8,$A9),SALIDAS!$E:$E)*$C9,SUMIF(SALIDAS!$D:$E,_xlfn.CONCAT($B9,E$8,$A9),SALIDAS!$E:$E)*$C9*$D9)</calculatedColumnFormula>
    </tableColumn>
    <tableColumn id="6" xr3:uid="{355EFC93-6BEA-440E-8DF3-614540B8FF7A}" name="CALL CENTER" dataDxfId="23">
      <calculatedColumnFormula>IF(SUMIF(SALIDAS!$D:$E,_xlfn.CONCAT($B9,F$8,$A9),SALIDAS!$E:$E)*$C9*$D9=0,SUMIF(SALIDAS!$D:$E,_xlfn.CONCAT($B9,F$8,$A9),SALIDAS!$E:$E)*$C9,SUMIF(SALIDAS!$D:$E,_xlfn.CONCAT($B9,F$8,$A9),SALIDAS!$E:$E)*$C9*$D9)</calculatedColumnFormula>
    </tableColumn>
    <tableColumn id="7" xr3:uid="{9F890621-C479-437F-86F8-0F9786757143}" name="HOSPI" dataDxfId="22">
      <calculatedColumnFormula>IF(SUMIF(SALIDAS!$D:$E,_xlfn.CONCAT($B9,G$8,$A9),SALIDAS!$E:$E)*$C9*$D9=0,SUMIF(SALIDAS!$D:$E,_xlfn.CONCAT($B9,G$8,$A9),SALIDAS!$E:$E)*$C9,SUMIF(SALIDAS!$D:$E,_xlfn.CONCAT($B9,G$8,$A9),SALIDAS!$E:$E)*$C9*$D9)</calculatedColumnFormula>
    </tableColumn>
    <tableColumn id="8" xr3:uid="{703A4B9D-201E-47BD-B108-55A863E75D9A}" name="UCI - PAT - TRANSFU" dataDxfId="21">
      <calculatedColumnFormula>IF(SUMIF(SALIDAS!$D:$E,_xlfn.CONCAT($B9,H$8,$A9),SALIDAS!$E:$E)*$C9*$D9=0,SUMIF(SALIDAS!$D:$E,_xlfn.CONCAT($B9,H$8,$A9),SALIDAS!$E:$E)*$C9,SUMIF(SALIDAS!$D:$E,_xlfn.CONCAT($B9,H$8,$A9),SALIDAS!$E:$E)*$C9*$D9)</calculatedColumnFormula>
    </tableColumn>
    <tableColumn id="9" xr3:uid="{9F01026E-3E80-4257-A812-BEE6D533C57D}" name="UCI PED - NEO - PARTOS" dataDxfId="20">
      <calculatedColumnFormula>IF(SUMIF(SALIDAS!$D:$E,_xlfn.CONCAT($B9,I$8,$A9),SALIDAS!$E:$E)*$C9*$D9=0,SUMIF(SALIDAS!$D:$E,_xlfn.CONCAT($B9,I$8,$A9),SALIDAS!$E:$E)*$C9,SUMIF(SALIDAS!$D:$E,_xlfn.CONCAT($B9,I$8,$A9),SALIDAS!$E:$E)*$C9*$D9)</calculatedColumnFormula>
    </tableColumn>
    <tableColumn id="10" xr3:uid="{A28C9E0A-C6E2-4E79-9EBE-1E9737E4D7E8}" name="CX" dataDxfId="19">
      <calculatedColumnFormula>IF(SUMIF(SALIDAS!$D:$E,_xlfn.CONCAT($B9,J$8,$A9),SALIDAS!$E:$E)*$C9*$D9=0,SUMIF(SALIDAS!$D:$E,_xlfn.CONCAT($B9,J$8,$A9),SALIDAS!$E:$E)*$C9,SUMIF(SALIDAS!$D:$E,_xlfn.CONCAT($B9,J$8,$A9),SALIDAS!$E:$E)*$C9*$D9)</calculatedColumnFormula>
    </tableColumn>
    <tableColumn id="11" xr3:uid="{B2AF0E0B-F8B5-43CB-AE49-C819787A22F7}" name="URGENCIAS" dataDxfId="18">
      <calculatedColumnFormula>IF(SUMIF(SALIDAS!$D:$E,_xlfn.CONCAT($B9,K$8,$A9),SALIDAS!$E:$E)*$C9*$D9=0,SUMIF(SALIDAS!$D:$E,_xlfn.CONCAT($B9,K$8,$A9),SALIDAS!$E:$E)*$C9,SUMIF(SALIDAS!$D:$E,_xlfn.CONCAT($B9,K$8,$A9),SALIDAS!$E:$E)*$C9*$D9)</calculatedColumnFormula>
    </tableColumn>
    <tableColumn id="12" xr3:uid="{D616E212-9FC1-4D4F-865E-592A92DCC59C}" name="ONCOLOGÍA" dataDxfId="17">
      <calculatedColumnFormula>IF(SUMIF(SALIDAS!$D:$E,_xlfn.CONCAT($B9,L$8,$A9),SALIDAS!$E:$E)*$C9*$D9=0,SUMIF(SALIDAS!$D:$E,_xlfn.CONCAT($B9,L$8,$A9),SALIDAS!$E:$E)*$C9,SUMIF(SALIDAS!$D:$E,_xlfn.CONCAT($B9,L$8,$A9),SALIDAS!$E:$E)*$C9*$D9)</calculatedColumnFormula>
    </tableColumn>
    <tableColumn id="13" xr3:uid="{E4A1F996-2445-4FBD-963E-3D5D0C715AF4}" name="FARMACIA" dataDxfId="16">
      <calculatedColumnFormula>IF(SUMIF(SALIDAS!$D:$E,_xlfn.CONCAT($B9,M$8,$A9),SALIDAS!$E:$E)*$C9*$D9=0,SUMIF(SALIDAS!$D:$E,_xlfn.CONCAT($B9,M$8,$A9),SALIDAS!$E:$E)*$C9,SUMIF(SALIDAS!$D:$E,_xlfn.CONCAT($B9,M$8,$A9),SALIDAS!$E:$E)*$C9*$D9)</calculatedColumnFormula>
    </tableColumn>
    <tableColumn id="14" xr3:uid="{3C0BACA9-C762-488B-BCE8-22A3CBF0BF65}" name="MTTO" dataDxfId="15">
      <calculatedColumnFormula>IF(SUMIF(SALIDAS!$D:$E,_xlfn.CONCAT($B9,N$8,$A9),SALIDAS!$E:$E)*$C9*$D9=0,SUMIF(SALIDAS!$D:$E,_xlfn.CONCAT($B9,N$8,$A9),SALIDAS!$E:$E)*$C9,SUMIF(SALIDAS!$D:$E,_xlfn.CONCAT($B9,N$8,$A9),SALIDAS!$E:$E)*$C9*$D9)</calculatedColumnFormula>
    </tableColumn>
    <tableColumn id="15" xr3:uid="{7F9C725E-6929-468B-BCC1-4D2B8C80A7B0}" name="SISTEMAS" dataDxfId="14">
      <calculatedColumnFormula>IF(SUMIF(SALIDAS!$D:$E,_xlfn.CONCAT($B9,O$8,$A9),SALIDAS!$E:$E)*$C9*$D9=0,SUMIF(SALIDAS!$D:$E,_xlfn.CONCAT($B9,O$8,$A9),SALIDAS!$E:$E)*$C9,SUMIF(SALIDAS!$D:$E,_xlfn.CONCAT($B9,O$8,$A9),SALIDAS!$E:$E)*$C9*$D9)</calculatedColumnFormula>
    </tableColumn>
    <tableColumn id="16" xr3:uid="{C2159173-C7B0-4490-9335-BE81550779F9}" name="BIOTECNOLOGIA" dataDxfId="13">
      <calculatedColumnFormula>IF(SUMIF(SALIDAS!$D:$E,_xlfn.CONCAT($B9,P$8,$A9),SALIDAS!$E:$E)*$C9*$D9=0,SUMIF(SALIDAS!$D:$E,_xlfn.CONCAT($B9,P$8,$A9),SALIDAS!$E:$E)*$C9,SUMIF(SALIDAS!$D:$E,_xlfn.CONCAT($B9,P$8,$A9),SALIDAS!$E:$E)*$C9*$D9)</calculatedColumnFormula>
    </tableColumn>
    <tableColumn id="17" xr3:uid="{BBB2832E-8AA2-4AD3-AF23-F797C39E804A}" name="FARMACIA CUB" dataDxfId="12">
      <calculatedColumnFormula>IF(SUMIF(SALIDAS!$D:$E,_xlfn.CONCAT($B9,Q$8,$A9),SALIDAS!$E:$E)*$C9*$D9=0,SUMIF(SALIDAS!$D:$E,_xlfn.CONCAT($B9,Q$8,$A9),SALIDAS!$E:$E)*$C9,SUMIF(SALIDAS!$D:$E,_xlfn.CONCAT($B9,Q$8,$A9),SALIDAS!$E:$E)*$C9*$D9)</calculatedColumnFormula>
    </tableColumn>
    <tableColumn id="18" xr3:uid="{3178B7BC-5A4A-4616-BEEE-B79AC5E2F6FB}" name="FACTURACIÓN" dataDxfId="11">
      <calculatedColumnFormula>IF(SUMIF(SALIDAS!$D:$E,_xlfn.CONCAT($B9,R$8,$A9),SALIDAS!$E:$E)*$C9*$D9=0,SUMIF(SALIDAS!$D:$E,_xlfn.CONCAT($B9,R$8,$A9),SALIDAS!$E:$E)*$C9,SUMIF(SALIDAS!$D:$E,_xlfn.CONCAT($B9,R$8,$A9),SALIDAS!$E:$E)*$C9*$D9)</calculatedColumnFormula>
    </tableColumn>
    <tableColumn id="19" xr3:uid="{ABF2595D-9921-4F0D-BE7C-C5EAF50C6984}" name="GESTIÓN HUMANA" dataDxfId="10">
      <calculatedColumnFormula>IF(SUMIF(SALIDAS!$D:$E,_xlfn.CONCAT($B9,S$8,$A9),SALIDAS!$E:$E)*$C9*$D9=0,SUMIF(SALIDAS!$D:$E,_xlfn.CONCAT($B9,S$8,$A9),SALIDAS!$E:$E)*$C9,SUMIF(SALIDAS!$D:$E,_xlfn.CONCAT($B9,S$8,$A9),SALIDAS!$E:$E)*$C9*$D9)</calculatedColumnFormula>
    </tableColumn>
    <tableColumn id="20" xr3:uid="{0ED8DE38-C75B-4A27-86B7-ECBFBC1BF06E}" name="MERCADEO" dataDxfId="9">
      <calculatedColumnFormula>IF(SUMIF(SALIDAS!$D:$E,_xlfn.CONCAT($B9,T$8,$A9),SALIDAS!$E:$E)*$C9*$D9=0,SUMIF(SALIDAS!$D:$E,_xlfn.CONCAT($B9,T$8,$A9),SALIDAS!$E:$E)*$C9,SUMIF(SALIDAS!$D:$E,_xlfn.CONCAT($B9,T$8,$A9),SALIDAS!$E:$E)*$C9*$D9)</calculatedColumnFormula>
    </tableColumn>
    <tableColumn id="21" xr3:uid="{2EBCAC01-44DF-4AF4-8C0B-F37BFBAE645A}" name="FINANCIERA" dataDxfId="8">
      <calculatedColumnFormula>IF(SUMIF(SALIDAS!$D:$E,_xlfn.CONCAT($B9,U$8,$A9),SALIDAS!$E:$E)*$C9*$D9=0,SUMIF(SALIDAS!$D:$E,_xlfn.CONCAT($B9,U$8,$A9),SALIDAS!$E:$E)*$C9,SUMIF(SALIDAS!$D:$E,_xlfn.CONCAT($B9,U$8,$A9),SALIDAS!$E:$E)*$C9*$D9)</calculatedColumnFormula>
    </tableColumn>
    <tableColumn id="22" xr3:uid="{5E0952DB-5C89-4B65-8E31-A9395769524D}" name="DIR MÉDICA" dataDxfId="7">
      <calculatedColumnFormula>IF(SUMIF(SALIDAS!$D:$E,_xlfn.CONCAT($B9,V$8,$A9),SALIDAS!$E:$E)*$C9*$D9=0,SUMIF(SALIDAS!$D:$E,_xlfn.CONCAT($B9,V$8,$A9),SALIDAS!$E:$E)*$C9,SUMIF(SALIDAS!$D:$E,_xlfn.CONCAT($B9,V$8,$A9),SALIDAS!$E:$E)*$C9*$D9)</calculatedColumnFormula>
    </tableColumn>
    <tableColumn id="23" xr3:uid="{BFF241CA-F157-4332-9C44-1A20B7823140}" name="DIR ADMIN" dataDxfId="6">
      <calculatedColumnFormula>IF(SUMIF(SALIDAS!$D:$E,_xlfn.CONCAT($B9,W$8,$A9),SALIDAS!$E:$E)*$C9*$D9=0,SUMIF(SALIDAS!$D:$E,_xlfn.CONCAT($B9,W$8,$A9),SALIDAS!$E:$E)*$C9,SUMIF(SALIDAS!$D:$E,_xlfn.CONCAT($B9,W$8,$A9),SALIDAS!$E:$E)*$C9*$D9)</calculatedColumnFormula>
    </tableColumn>
    <tableColumn id="24" xr3:uid="{2E9AB103-705B-4740-88D2-3FAC1420B652}" name="PROYECTOS" dataDxfId="5">
      <calculatedColumnFormula>IF(SUMIF(SALIDAS!$D:$E,_xlfn.CONCAT($B9,X$8,$A9),SALIDAS!$E:$E)*$C9*$D9=0,SUMIF(SALIDAS!$D:$E,_xlfn.CONCAT($B9,X$8,$A9),SALIDAS!$E:$E)*$C9,SUMIF(SALIDAS!$D:$E,_xlfn.CONCAT($B9,X$8,$A9),SALIDAS!$E:$E)*$C9*$D9)</calculatedColumnFormula>
    </tableColumn>
    <tableColumn id="25" xr3:uid="{CCBF0653-8529-42DA-AD77-70A97E900341}" name="CALIDAD" dataDxfId="4">
      <calculatedColumnFormula>IF(SUMIF(SALIDAS!$D:$E,_xlfn.CONCAT($B9,Y$8,$A9),SALIDAS!$E:$E)*$C9*$D9=0,SUMIF(SALIDAS!$D:$E,_xlfn.CONCAT($B9,Y$8,$A9),SALIDAS!$E:$E)*$C9,SUMIF(SALIDAS!$D:$E,_xlfn.CONCAT($B9,Y$8,$A9),SALIDAS!$E:$E)*$C9*$D9)</calculatedColumnFormula>
    </tableColumn>
    <tableColumn id="26" xr3:uid="{177BD8E4-E872-4A7F-BB80-9FE516A27979}" name="GERENCIA" dataDxfId="3">
      <calculatedColumnFormula>IF(SUMIF(SALIDAS!$D:$E,_xlfn.CONCAT($B9,Z$8,$A9),SALIDAS!$E:$E)*$C9*$D9=0,SUMIF(SALIDAS!$D:$E,_xlfn.CONCAT($B9,Z$8,$A9),SALIDAS!$E:$E)*$C9,SUMIF(SALIDAS!$D:$E,_xlfn.CONCAT($B9,Z$8,$A9),SALIDAS!$E:$E)*$C9*$D9)</calculatedColumnFormula>
    </tableColumn>
    <tableColumn id="27" xr3:uid="{8BED4798-3A37-47DF-8AB7-45DF9DB82C0C}" name="HOSPI CUB" dataDxfId="2">
      <calculatedColumnFormula>IF(SUMIF(SALIDAS!$D:$E,_xlfn.CONCAT($B9,AA$8,$A9),SALIDAS!$E:$E)*$C9*$D9=0,SUMIF(SALIDAS!$D:$E,_xlfn.CONCAT($B9,AA$8,$A9),SALIDAS!$E:$E)*$C9,SUMIF(SALIDAS!$D:$E,_xlfn.CONCAT($B9,AA$8,$A9),SALIDAS!$E:$E)*$C9*$D9)</calculatedColumnFormula>
    </tableColumn>
    <tableColumn id="28" xr3:uid="{78790E82-5391-41D1-AEE8-41BC115A435E}" name="UCI CUB" dataDxfId="1">
      <calculatedColumnFormula>IF(SUMIF(SALIDAS!$D:$E,_xlfn.CONCAT($B9,AB$8,$A9),SALIDAS!$E:$E)*$C9*$D9=0,SUMIF(SALIDAS!$D:$E,_xlfn.CONCAT($B9,AB$8,$A9),SALIDAS!$E:$E)*$C9,SUMIF(SALIDAS!$D:$E,_xlfn.CONCAT($B9,AB$8,$A9),SALIDAS!$E:$E)*$C9*$D9)</calculatedColumnFormula>
    </tableColumn>
    <tableColumn id="29" xr3:uid="{40AD36B4-3F2A-4D58-BF75-842CCB5ACDC7}" name="CX CUB" dataDxfId="0">
      <calculatedColumnFormula>IF(SUMIF(SALIDAS!$D:$E,_xlfn.CONCAT($B9,AC$8,$A9),SALIDAS!$E:$E)*$C9*$D9=0,SUMIF(SALIDAS!$D:$E,_xlfn.CONCAT($B9,AC$8,$A9),SALIDAS!$E:$E)*$C9,SUMIF(SALIDAS!$D:$E,_xlfn.CONCAT($B9,AC$8,$A9),SALIDAS!$E:$E)*$C9*$D9)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289AE-9B1F-4361-B32F-35D16CBE7BDD}">
  <dimension ref="A1:G110"/>
  <sheetViews>
    <sheetView showGridLines="0" tabSelected="1" zoomScaleNormal="100" workbookViewId="0">
      <selection activeCell="B6" sqref="B6"/>
    </sheetView>
  </sheetViews>
  <sheetFormatPr baseColWidth="10" defaultRowHeight="12.75" x14ac:dyDescent="0.2"/>
  <cols>
    <col min="1" max="1" width="13.5703125" style="4" customWidth="1"/>
    <col min="2" max="2" width="113.140625" style="5" customWidth="1"/>
    <col min="3" max="3" width="14.140625" style="4" bestFit="1" customWidth="1"/>
    <col min="4" max="4" width="21.85546875" style="4" bestFit="1" customWidth="1"/>
    <col min="5" max="5" width="2.28515625" style="4" hidden="1" customWidth="1"/>
    <col min="6" max="6" width="3" style="4" hidden="1" customWidth="1"/>
    <col min="7" max="7" width="26.5703125" style="6" hidden="1" customWidth="1"/>
    <col min="8" max="16384" width="11.42578125" style="7"/>
  </cols>
  <sheetData>
    <row r="1" spans="1:7" ht="13.5" customHeight="1" x14ac:dyDescent="0.2"/>
    <row r="2" spans="1:7" ht="13.5" customHeight="1" x14ac:dyDescent="0.2"/>
    <row r="3" spans="1:7" ht="13.5" customHeight="1" x14ac:dyDescent="0.2"/>
    <row r="4" spans="1:7" ht="13.5" customHeight="1" x14ac:dyDescent="0.2"/>
    <row r="5" spans="1:7" ht="5.0999999999999996" customHeight="1" x14ac:dyDescent="0.2"/>
    <row r="6" spans="1:7" s="9" customFormat="1" ht="18" customHeight="1" x14ac:dyDescent="0.25">
      <c r="A6" s="11" t="s">
        <v>205</v>
      </c>
      <c r="B6" s="12" t="s">
        <v>0</v>
      </c>
      <c r="C6" s="12" t="s">
        <v>243</v>
      </c>
      <c r="D6" s="13" t="s">
        <v>212</v>
      </c>
      <c r="E6" s="8"/>
      <c r="F6" s="8"/>
      <c r="G6" s="40" t="s">
        <v>203</v>
      </c>
    </row>
    <row r="7" spans="1:7" s="8" customFormat="1" ht="18" customHeight="1" x14ac:dyDescent="0.25">
      <c r="A7" s="14" t="s">
        <v>1</v>
      </c>
      <c r="B7" s="15" t="s">
        <v>11</v>
      </c>
      <c r="C7" s="16"/>
      <c r="D7" s="17"/>
      <c r="G7" s="40"/>
    </row>
    <row r="8" spans="1:7" s="9" customFormat="1" ht="18" customHeight="1" x14ac:dyDescent="0.25">
      <c r="A8" s="14" t="s">
        <v>2</v>
      </c>
      <c r="B8" s="15" t="s">
        <v>3</v>
      </c>
      <c r="C8" s="16"/>
      <c r="D8" s="17"/>
      <c r="E8" s="8" t="str">
        <f t="shared" ref="E8:E39" si="0">+MID(D7,1,1)</f>
        <v/>
      </c>
      <c r="F8" s="8" t="str">
        <f t="shared" ref="F8:F39" si="1">+MID(D7,2,2)</f>
        <v/>
      </c>
      <c r="G8" s="6">
        <f>58+56</f>
        <v>114</v>
      </c>
    </row>
    <row r="9" spans="1:7" s="9" customFormat="1" ht="18" customHeight="1" x14ac:dyDescent="0.25">
      <c r="A9" s="14" t="s">
        <v>5</v>
      </c>
      <c r="B9" s="15" t="s">
        <v>86</v>
      </c>
      <c r="C9" s="16"/>
      <c r="D9" s="17"/>
      <c r="E9" s="8" t="str">
        <f t="shared" si="0"/>
        <v/>
      </c>
      <c r="F9" s="8" t="str">
        <f t="shared" si="1"/>
        <v/>
      </c>
      <c r="G9" s="6">
        <f>60+57</f>
        <v>117</v>
      </c>
    </row>
    <row r="10" spans="1:7" s="9" customFormat="1" ht="18" customHeight="1" x14ac:dyDescent="0.25">
      <c r="A10" s="14" t="s">
        <v>9</v>
      </c>
      <c r="B10" s="15" t="s">
        <v>10</v>
      </c>
      <c r="C10" s="16"/>
      <c r="D10" s="17"/>
      <c r="E10" s="8" t="str">
        <f t="shared" si="0"/>
        <v/>
      </c>
      <c r="F10" s="8" t="str">
        <f t="shared" si="1"/>
        <v/>
      </c>
      <c r="G10" s="6">
        <v>6000</v>
      </c>
    </row>
    <row r="11" spans="1:7" s="9" customFormat="1" ht="18" customHeight="1" x14ac:dyDescent="0.25">
      <c r="A11" s="14" t="s">
        <v>12</v>
      </c>
      <c r="B11" s="15" t="s">
        <v>13</v>
      </c>
      <c r="C11" s="16"/>
      <c r="D11" s="17"/>
      <c r="E11" s="8" t="str">
        <f t="shared" si="0"/>
        <v/>
      </c>
      <c r="F11" s="8" t="str">
        <f t="shared" si="1"/>
        <v/>
      </c>
      <c r="G11" s="6">
        <v>2500</v>
      </c>
    </row>
    <row r="12" spans="1:7" s="9" customFormat="1" ht="18" customHeight="1" x14ac:dyDescent="0.25">
      <c r="A12" s="14" t="s">
        <v>14</v>
      </c>
      <c r="B12" s="15" t="s">
        <v>15</v>
      </c>
      <c r="C12" s="16"/>
      <c r="D12" s="17"/>
      <c r="E12" s="8" t="str">
        <f t="shared" si="0"/>
        <v/>
      </c>
      <c r="F12" s="8" t="str">
        <f t="shared" si="1"/>
        <v/>
      </c>
      <c r="G12" s="6">
        <f>21000+10000</f>
        <v>31000</v>
      </c>
    </row>
    <row r="13" spans="1:7" s="9" customFormat="1" ht="18" customHeight="1" x14ac:dyDescent="0.25">
      <c r="A13" s="14" t="s">
        <v>63</v>
      </c>
      <c r="B13" s="15" t="s">
        <v>18</v>
      </c>
      <c r="C13" s="16"/>
      <c r="D13" s="17"/>
      <c r="E13" s="8" t="str">
        <f t="shared" si="0"/>
        <v/>
      </c>
      <c r="F13" s="8" t="str">
        <f t="shared" si="1"/>
        <v/>
      </c>
      <c r="G13" s="6">
        <v>2800</v>
      </c>
    </row>
    <row r="14" spans="1:7" s="9" customFormat="1" ht="18" customHeight="1" x14ac:dyDescent="0.25">
      <c r="A14" s="14" t="s">
        <v>21</v>
      </c>
      <c r="B14" s="15" t="s">
        <v>22</v>
      </c>
      <c r="C14" s="16"/>
      <c r="D14" s="17"/>
      <c r="E14" s="8" t="str">
        <f t="shared" si="0"/>
        <v/>
      </c>
      <c r="F14" s="8" t="str">
        <f t="shared" si="1"/>
        <v/>
      </c>
      <c r="G14" s="6">
        <v>20</v>
      </c>
    </row>
    <row r="15" spans="1:7" s="9" customFormat="1" ht="18" customHeight="1" x14ac:dyDescent="0.25">
      <c r="A15" s="14" t="s">
        <v>24</v>
      </c>
      <c r="B15" s="15" t="s">
        <v>46</v>
      </c>
      <c r="C15" s="16"/>
      <c r="D15" s="17"/>
      <c r="E15" s="8" t="str">
        <f t="shared" si="0"/>
        <v/>
      </c>
      <c r="F15" s="8" t="str">
        <f t="shared" si="1"/>
        <v/>
      </c>
      <c r="G15" s="6">
        <v>4500</v>
      </c>
    </row>
    <row r="16" spans="1:7" s="9" customFormat="1" ht="18" customHeight="1" x14ac:dyDescent="0.25">
      <c r="A16" s="14" t="s">
        <v>27</v>
      </c>
      <c r="B16" s="15" t="s">
        <v>28</v>
      </c>
      <c r="C16" s="16"/>
      <c r="D16" s="17"/>
      <c r="E16" s="8" t="str">
        <f t="shared" si="0"/>
        <v/>
      </c>
      <c r="F16" s="8" t="str">
        <f t="shared" si="1"/>
        <v/>
      </c>
      <c r="G16" s="6">
        <v>20</v>
      </c>
    </row>
    <row r="17" spans="1:7" s="9" customFormat="1" ht="18" customHeight="1" x14ac:dyDescent="0.25">
      <c r="A17" s="14" t="s">
        <v>30</v>
      </c>
      <c r="B17" s="15" t="s">
        <v>31</v>
      </c>
      <c r="C17" s="16"/>
      <c r="D17" s="17"/>
      <c r="E17" s="8" t="str">
        <f t="shared" si="0"/>
        <v/>
      </c>
      <c r="F17" s="8" t="str">
        <f t="shared" si="1"/>
        <v/>
      </c>
      <c r="G17" s="6">
        <v>5000</v>
      </c>
    </row>
    <row r="18" spans="1:7" s="9" customFormat="1" ht="18" customHeight="1" x14ac:dyDescent="0.25">
      <c r="A18" s="14" t="s">
        <v>38</v>
      </c>
      <c r="B18" s="15" t="s">
        <v>39</v>
      </c>
      <c r="C18" s="16"/>
      <c r="D18" s="17"/>
      <c r="E18" s="8" t="str">
        <f t="shared" si="0"/>
        <v/>
      </c>
      <c r="F18" s="8" t="str">
        <f t="shared" si="1"/>
        <v/>
      </c>
      <c r="G18" s="6">
        <v>24000</v>
      </c>
    </row>
    <row r="19" spans="1:7" s="9" customFormat="1" ht="18" customHeight="1" x14ac:dyDescent="0.25">
      <c r="A19" s="14" t="s">
        <v>41</v>
      </c>
      <c r="B19" s="15" t="s">
        <v>45</v>
      </c>
      <c r="C19" s="16"/>
      <c r="D19" s="17"/>
      <c r="E19" s="8" t="str">
        <f t="shared" si="0"/>
        <v/>
      </c>
      <c r="F19" s="8" t="str">
        <f t="shared" si="1"/>
        <v/>
      </c>
      <c r="G19" s="6">
        <v>11000</v>
      </c>
    </row>
    <row r="20" spans="1:7" s="9" customFormat="1" ht="18" customHeight="1" x14ac:dyDescent="0.25">
      <c r="A20" s="14" t="s">
        <v>41</v>
      </c>
      <c r="B20" s="15" t="s">
        <v>87</v>
      </c>
      <c r="C20" s="16"/>
      <c r="D20" s="17"/>
      <c r="E20" s="8" t="str">
        <f t="shared" si="0"/>
        <v/>
      </c>
      <c r="F20" s="8" t="str">
        <f t="shared" si="1"/>
        <v/>
      </c>
      <c r="G20" s="6">
        <v>45</v>
      </c>
    </row>
    <row r="21" spans="1:7" s="9" customFormat="1" ht="18" customHeight="1" x14ac:dyDescent="0.25">
      <c r="A21" s="14" t="s">
        <v>41</v>
      </c>
      <c r="B21" s="15" t="s">
        <v>48</v>
      </c>
      <c r="C21" s="16"/>
      <c r="D21" s="17"/>
      <c r="E21" s="8" t="str">
        <f t="shared" si="0"/>
        <v/>
      </c>
      <c r="F21" s="8" t="str">
        <f t="shared" si="1"/>
        <v/>
      </c>
      <c r="G21" s="6">
        <f>10+24</f>
        <v>34</v>
      </c>
    </row>
    <row r="22" spans="1:7" s="9" customFormat="1" ht="18" customHeight="1" x14ac:dyDescent="0.25">
      <c r="A22" s="14" t="s">
        <v>41</v>
      </c>
      <c r="B22" s="15" t="s">
        <v>51</v>
      </c>
      <c r="C22" s="16"/>
      <c r="D22" s="17"/>
      <c r="E22" s="8" t="str">
        <f t="shared" si="0"/>
        <v/>
      </c>
      <c r="F22" s="8" t="str">
        <f t="shared" si="1"/>
        <v/>
      </c>
      <c r="G22" s="6">
        <v>32</v>
      </c>
    </row>
    <row r="23" spans="1:7" s="9" customFormat="1" ht="18" customHeight="1" x14ac:dyDescent="0.25">
      <c r="A23" s="14" t="s">
        <v>41</v>
      </c>
      <c r="B23" s="15" t="s">
        <v>56</v>
      </c>
      <c r="C23" s="16"/>
      <c r="D23" s="17"/>
      <c r="E23" s="8" t="str">
        <f t="shared" si="0"/>
        <v/>
      </c>
      <c r="F23" s="8" t="str">
        <f t="shared" si="1"/>
        <v/>
      </c>
      <c r="G23" s="6">
        <v>30</v>
      </c>
    </row>
    <row r="24" spans="1:7" s="9" customFormat="1" ht="18" customHeight="1" x14ac:dyDescent="0.25">
      <c r="A24" s="14" t="s">
        <v>41</v>
      </c>
      <c r="B24" s="15" t="s">
        <v>57</v>
      </c>
      <c r="C24" s="16"/>
      <c r="D24" s="17"/>
      <c r="E24" s="8" t="str">
        <f t="shared" si="0"/>
        <v/>
      </c>
      <c r="F24" s="8" t="str">
        <f t="shared" si="1"/>
        <v/>
      </c>
      <c r="G24" s="6">
        <v>34</v>
      </c>
    </row>
    <row r="25" spans="1:7" s="9" customFormat="1" ht="18" customHeight="1" x14ac:dyDescent="0.25">
      <c r="A25" s="14" t="s">
        <v>41</v>
      </c>
      <c r="B25" s="15" t="s">
        <v>58</v>
      </c>
      <c r="C25" s="16"/>
      <c r="D25" s="17"/>
      <c r="E25" s="8" t="str">
        <f t="shared" si="0"/>
        <v/>
      </c>
      <c r="F25" s="8" t="str">
        <f t="shared" si="1"/>
        <v/>
      </c>
      <c r="G25" s="6">
        <v>27</v>
      </c>
    </row>
    <row r="26" spans="1:7" s="9" customFormat="1" ht="18" customHeight="1" x14ac:dyDescent="0.25">
      <c r="A26" s="14" t="s">
        <v>59</v>
      </c>
      <c r="B26" s="15" t="s">
        <v>60</v>
      </c>
      <c r="C26" s="16"/>
      <c r="D26" s="17"/>
      <c r="E26" s="8" t="str">
        <f t="shared" si="0"/>
        <v/>
      </c>
      <c r="F26" s="8" t="str">
        <f t="shared" si="1"/>
        <v/>
      </c>
      <c r="G26" s="6">
        <v>19</v>
      </c>
    </row>
    <row r="27" spans="1:7" s="9" customFormat="1" ht="18" customHeight="1" x14ac:dyDescent="0.25">
      <c r="A27" s="14" t="s">
        <v>61</v>
      </c>
      <c r="B27" s="15" t="s">
        <v>62</v>
      </c>
      <c r="C27" s="16"/>
      <c r="D27" s="17"/>
      <c r="E27" s="8" t="str">
        <f t="shared" si="0"/>
        <v/>
      </c>
      <c r="F27" s="8" t="str">
        <f t="shared" si="1"/>
        <v/>
      </c>
      <c r="G27" s="6">
        <v>20</v>
      </c>
    </row>
    <row r="28" spans="1:7" s="9" customFormat="1" ht="18" customHeight="1" x14ac:dyDescent="0.25">
      <c r="A28" s="14" t="s">
        <v>64</v>
      </c>
      <c r="B28" s="15" t="s">
        <v>76</v>
      </c>
      <c r="C28" s="16"/>
      <c r="D28" s="17"/>
      <c r="E28" s="8" t="str">
        <f t="shared" si="0"/>
        <v/>
      </c>
      <c r="F28" s="8" t="str">
        <f t="shared" si="1"/>
        <v/>
      </c>
      <c r="G28" s="6">
        <v>20</v>
      </c>
    </row>
    <row r="29" spans="1:7" s="9" customFormat="1" ht="18" customHeight="1" x14ac:dyDescent="0.25">
      <c r="A29" s="14" t="s">
        <v>41</v>
      </c>
      <c r="B29" s="15" t="s">
        <v>65</v>
      </c>
      <c r="C29" s="16"/>
      <c r="D29" s="17"/>
      <c r="E29" s="8" t="str">
        <f t="shared" si="0"/>
        <v/>
      </c>
      <c r="F29" s="8" t="str">
        <f t="shared" si="1"/>
        <v/>
      </c>
      <c r="G29" s="6">
        <f>30+5</f>
        <v>35</v>
      </c>
    </row>
    <row r="30" spans="1:7" s="9" customFormat="1" ht="18" customHeight="1" x14ac:dyDescent="0.25">
      <c r="A30" s="14" t="s">
        <v>105</v>
      </c>
      <c r="B30" s="15" t="s">
        <v>107</v>
      </c>
      <c r="C30" s="16"/>
      <c r="D30" s="17"/>
      <c r="E30" s="8" t="str">
        <f t="shared" si="0"/>
        <v/>
      </c>
      <c r="F30" s="8" t="str">
        <f t="shared" si="1"/>
        <v/>
      </c>
      <c r="G30" s="6">
        <f>6+10</f>
        <v>16</v>
      </c>
    </row>
    <row r="31" spans="1:7" s="9" customFormat="1" ht="18" customHeight="1" x14ac:dyDescent="0.25">
      <c r="A31" s="14" t="s">
        <v>4</v>
      </c>
      <c r="B31" s="15" t="s">
        <v>44</v>
      </c>
      <c r="C31" s="16"/>
      <c r="D31" s="17"/>
      <c r="E31" s="8" t="str">
        <f t="shared" si="0"/>
        <v/>
      </c>
      <c r="F31" s="8" t="str">
        <f t="shared" si="1"/>
        <v/>
      </c>
      <c r="G31" s="6">
        <v>34</v>
      </c>
    </row>
    <row r="32" spans="1:7" s="9" customFormat="1" ht="18" customHeight="1" x14ac:dyDescent="0.25">
      <c r="A32" s="14" t="s">
        <v>7</v>
      </c>
      <c r="B32" s="15" t="s">
        <v>8</v>
      </c>
      <c r="C32" s="16"/>
      <c r="D32" s="17"/>
      <c r="E32" s="8" t="str">
        <f t="shared" si="0"/>
        <v/>
      </c>
      <c r="F32" s="8" t="str">
        <f t="shared" si="1"/>
        <v/>
      </c>
      <c r="G32" s="6">
        <f>83+13</f>
        <v>96</v>
      </c>
    </row>
    <row r="33" spans="1:7" s="9" customFormat="1" ht="18" customHeight="1" x14ac:dyDescent="0.25">
      <c r="A33" s="14" t="s">
        <v>16</v>
      </c>
      <c r="B33" s="15" t="s">
        <v>17</v>
      </c>
      <c r="C33" s="16"/>
      <c r="D33" s="17"/>
      <c r="E33" s="8" t="str">
        <f t="shared" si="0"/>
        <v/>
      </c>
      <c r="F33" s="8" t="str">
        <f t="shared" si="1"/>
        <v/>
      </c>
      <c r="G33" s="6">
        <f>66+16</f>
        <v>82</v>
      </c>
    </row>
    <row r="34" spans="1:7" s="9" customFormat="1" ht="18" customHeight="1" x14ac:dyDescent="0.25">
      <c r="A34" s="14" t="s">
        <v>19</v>
      </c>
      <c r="B34" s="15" t="s">
        <v>20</v>
      </c>
      <c r="C34" s="16"/>
      <c r="D34" s="17"/>
      <c r="E34" s="8" t="str">
        <f t="shared" si="0"/>
        <v/>
      </c>
      <c r="F34" s="8" t="str">
        <f t="shared" si="1"/>
        <v/>
      </c>
      <c r="G34" s="6">
        <f>10+33</f>
        <v>43</v>
      </c>
    </row>
    <row r="35" spans="1:7" s="9" customFormat="1" ht="18" customHeight="1" x14ac:dyDescent="0.25">
      <c r="A35" s="14" t="s">
        <v>100</v>
      </c>
      <c r="B35" s="15" t="s">
        <v>101</v>
      </c>
      <c r="C35" s="16"/>
      <c r="D35" s="17"/>
      <c r="E35" s="8" t="str">
        <f t="shared" si="0"/>
        <v/>
      </c>
      <c r="F35" s="8" t="str">
        <f t="shared" si="1"/>
        <v/>
      </c>
      <c r="G35" s="6">
        <f>10+8</f>
        <v>18</v>
      </c>
    </row>
    <row r="36" spans="1:7" s="9" customFormat="1" ht="18" customHeight="1" x14ac:dyDescent="0.25">
      <c r="A36" s="14" t="s">
        <v>102</v>
      </c>
      <c r="B36" s="15" t="s">
        <v>103</v>
      </c>
      <c r="C36" s="16"/>
      <c r="D36" s="17"/>
      <c r="E36" s="8" t="str">
        <f t="shared" si="0"/>
        <v/>
      </c>
      <c r="F36" s="8" t="str">
        <f t="shared" si="1"/>
        <v/>
      </c>
      <c r="G36" s="6">
        <f>10+24</f>
        <v>34</v>
      </c>
    </row>
    <row r="37" spans="1:7" s="9" customFormat="1" ht="18" customHeight="1" x14ac:dyDescent="0.25">
      <c r="A37" s="14" t="s">
        <v>127</v>
      </c>
      <c r="B37" s="15" t="s">
        <v>128</v>
      </c>
      <c r="C37" s="16"/>
      <c r="D37" s="17"/>
      <c r="E37" s="8" t="str">
        <f t="shared" si="0"/>
        <v/>
      </c>
      <c r="F37" s="8" t="str">
        <f t="shared" si="1"/>
        <v/>
      </c>
      <c r="G37" s="6">
        <f>39+15</f>
        <v>54</v>
      </c>
    </row>
    <row r="38" spans="1:7" s="9" customFormat="1" ht="18" customHeight="1" x14ac:dyDescent="0.25">
      <c r="A38" s="14" t="s">
        <v>133</v>
      </c>
      <c r="B38" s="15" t="s">
        <v>134</v>
      </c>
      <c r="C38" s="16"/>
      <c r="D38" s="17"/>
      <c r="E38" s="8" t="str">
        <f t="shared" si="0"/>
        <v/>
      </c>
      <c r="F38" s="8" t="str">
        <f t="shared" si="1"/>
        <v/>
      </c>
      <c r="G38" s="6">
        <f>15+7+10</f>
        <v>32</v>
      </c>
    </row>
    <row r="39" spans="1:7" s="9" customFormat="1" ht="18" customHeight="1" x14ac:dyDescent="0.25">
      <c r="A39" s="14" t="s">
        <v>137</v>
      </c>
      <c r="B39" s="15" t="s">
        <v>138</v>
      </c>
      <c r="C39" s="16"/>
      <c r="D39" s="17"/>
      <c r="E39" s="8" t="str">
        <f t="shared" si="0"/>
        <v/>
      </c>
      <c r="F39" s="8" t="str">
        <f t="shared" si="1"/>
        <v/>
      </c>
      <c r="G39" s="6">
        <f>10+10+7+10+5+10+10</f>
        <v>62</v>
      </c>
    </row>
    <row r="40" spans="1:7" s="9" customFormat="1" ht="18" customHeight="1" x14ac:dyDescent="0.25">
      <c r="A40" s="14" t="s">
        <v>143</v>
      </c>
      <c r="B40" s="15" t="s">
        <v>144</v>
      </c>
      <c r="C40" s="16"/>
      <c r="D40" s="17"/>
      <c r="E40" s="8" t="str">
        <f t="shared" ref="E40:E71" si="2">+MID(D39,1,1)</f>
        <v/>
      </c>
      <c r="F40" s="8" t="str">
        <f t="shared" ref="F40:F71" si="3">+MID(D39,2,2)</f>
        <v/>
      </c>
      <c r="G40" s="6">
        <v>10</v>
      </c>
    </row>
    <row r="41" spans="1:7" s="9" customFormat="1" ht="18" customHeight="1" x14ac:dyDescent="0.25">
      <c r="A41" s="14" t="s">
        <v>145</v>
      </c>
      <c r="B41" s="15" t="s">
        <v>146</v>
      </c>
      <c r="C41" s="16"/>
      <c r="D41" s="17"/>
      <c r="E41" s="8" t="str">
        <f t="shared" si="2"/>
        <v/>
      </c>
      <c r="F41" s="8" t="str">
        <f t="shared" si="3"/>
        <v/>
      </c>
      <c r="G41" s="6">
        <f>10+10</f>
        <v>20</v>
      </c>
    </row>
    <row r="42" spans="1:7" s="9" customFormat="1" ht="18" customHeight="1" x14ac:dyDescent="0.25">
      <c r="A42" s="14" t="s">
        <v>147</v>
      </c>
      <c r="B42" s="15" t="s">
        <v>148</v>
      </c>
      <c r="C42" s="16"/>
      <c r="D42" s="17"/>
      <c r="E42" s="8" t="str">
        <f t="shared" si="2"/>
        <v/>
      </c>
      <c r="F42" s="8" t="str">
        <f t="shared" si="3"/>
        <v/>
      </c>
      <c r="G42" s="6">
        <f>10+48</f>
        <v>58</v>
      </c>
    </row>
    <row r="43" spans="1:7" s="9" customFormat="1" ht="18" customHeight="1" x14ac:dyDescent="0.25">
      <c r="A43" s="14" t="s">
        <v>66</v>
      </c>
      <c r="B43" s="15" t="s">
        <v>69</v>
      </c>
      <c r="C43" s="16"/>
      <c r="D43" s="17"/>
      <c r="E43" s="8" t="str">
        <f t="shared" si="2"/>
        <v/>
      </c>
      <c r="F43" s="8" t="str">
        <f t="shared" si="3"/>
        <v/>
      </c>
      <c r="G43" s="6">
        <f>33+33</f>
        <v>66</v>
      </c>
    </row>
    <row r="44" spans="1:7" s="9" customFormat="1" ht="18" customHeight="1" x14ac:dyDescent="0.25">
      <c r="A44" s="14" t="s">
        <v>149</v>
      </c>
      <c r="B44" s="15" t="s">
        <v>150</v>
      </c>
      <c r="C44" s="16"/>
      <c r="D44" s="17"/>
      <c r="E44" s="8" t="str">
        <f t="shared" si="2"/>
        <v/>
      </c>
      <c r="F44" s="8" t="str">
        <f t="shared" si="3"/>
        <v/>
      </c>
      <c r="G44" s="6">
        <v>31</v>
      </c>
    </row>
    <row r="45" spans="1:7" s="9" customFormat="1" ht="18" customHeight="1" x14ac:dyDescent="0.25">
      <c r="A45" s="14" t="s">
        <v>152</v>
      </c>
      <c r="B45" s="15" t="s">
        <v>153</v>
      </c>
      <c r="C45" s="16"/>
      <c r="D45" s="17"/>
      <c r="E45" s="8" t="str">
        <f t="shared" si="2"/>
        <v/>
      </c>
      <c r="F45" s="8" t="str">
        <f t="shared" si="3"/>
        <v/>
      </c>
      <c r="G45" s="6">
        <v>21</v>
      </c>
    </row>
    <row r="46" spans="1:7" s="9" customFormat="1" ht="18" customHeight="1" x14ac:dyDescent="0.25">
      <c r="A46" s="14" t="s">
        <v>68</v>
      </c>
      <c r="B46" s="15" t="s">
        <v>67</v>
      </c>
      <c r="C46" s="16"/>
      <c r="D46" s="17"/>
      <c r="E46" s="8" t="str">
        <f t="shared" si="2"/>
        <v/>
      </c>
      <c r="F46" s="8" t="str">
        <f t="shared" si="3"/>
        <v/>
      </c>
      <c r="G46" s="6">
        <v>38</v>
      </c>
    </row>
    <row r="47" spans="1:7" s="9" customFormat="1" ht="18" customHeight="1" x14ac:dyDescent="0.25">
      <c r="A47" s="14" t="s">
        <v>71</v>
      </c>
      <c r="B47" s="15" t="s">
        <v>72</v>
      </c>
      <c r="C47" s="16"/>
      <c r="D47" s="17"/>
      <c r="E47" s="8" t="str">
        <f t="shared" si="2"/>
        <v/>
      </c>
      <c r="F47" s="8" t="str">
        <f t="shared" si="3"/>
        <v/>
      </c>
      <c r="G47" s="6">
        <f>9+7</f>
        <v>16</v>
      </c>
    </row>
    <row r="48" spans="1:7" s="9" customFormat="1" ht="18" customHeight="1" x14ac:dyDescent="0.25">
      <c r="A48" s="14" t="s">
        <v>73</v>
      </c>
      <c r="B48" s="15" t="s">
        <v>88</v>
      </c>
      <c r="C48" s="16"/>
      <c r="D48" s="17"/>
      <c r="E48" s="8" t="str">
        <f t="shared" si="2"/>
        <v/>
      </c>
      <c r="F48" s="8" t="str">
        <f t="shared" si="3"/>
        <v/>
      </c>
      <c r="G48" s="6">
        <f>19+22</f>
        <v>41</v>
      </c>
    </row>
    <row r="49" spans="1:7" s="9" customFormat="1" ht="18" customHeight="1" x14ac:dyDescent="0.25">
      <c r="A49" s="14" t="s">
        <v>41</v>
      </c>
      <c r="B49" s="15" t="s">
        <v>89</v>
      </c>
      <c r="C49" s="16"/>
      <c r="D49" s="17"/>
      <c r="E49" s="8" t="str">
        <f t="shared" si="2"/>
        <v/>
      </c>
      <c r="F49" s="8" t="str">
        <f t="shared" si="3"/>
        <v/>
      </c>
      <c r="G49" s="6">
        <v>19</v>
      </c>
    </row>
    <row r="50" spans="1:7" s="9" customFormat="1" ht="18" customHeight="1" x14ac:dyDescent="0.25">
      <c r="A50" s="14" t="s">
        <v>75</v>
      </c>
      <c r="B50" s="15" t="s">
        <v>74</v>
      </c>
      <c r="C50" s="16"/>
      <c r="D50" s="17"/>
      <c r="E50" s="8" t="str">
        <f t="shared" si="2"/>
        <v/>
      </c>
      <c r="F50" s="8" t="str">
        <f t="shared" si="3"/>
        <v/>
      </c>
      <c r="G50" s="6">
        <v>13</v>
      </c>
    </row>
    <row r="51" spans="1:7" s="9" customFormat="1" ht="18" customHeight="1" x14ac:dyDescent="0.25">
      <c r="A51" s="14" t="s">
        <v>41</v>
      </c>
      <c r="B51" s="15" t="s">
        <v>90</v>
      </c>
      <c r="C51" s="16"/>
      <c r="D51" s="17"/>
      <c r="E51" s="8" t="str">
        <f t="shared" si="2"/>
        <v/>
      </c>
      <c r="F51" s="8" t="str">
        <f t="shared" si="3"/>
        <v/>
      </c>
      <c r="G51" s="6">
        <v>10</v>
      </c>
    </row>
    <row r="52" spans="1:7" s="9" customFormat="1" ht="18" customHeight="1" x14ac:dyDescent="0.25">
      <c r="A52" s="14" t="s">
        <v>41</v>
      </c>
      <c r="B52" s="15" t="s">
        <v>77</v>
      </c>
      <c r="C52" s="16"/>
      <c r="D52" s="17"/>
      <c r="E52" s="8" t="str">
        <f t="shared" si="2"/>
        <v/>
      </c>
      <c r="F52" s="8" t="str">
        <f t="shared" si="3"/>
        <v/>
      </c>
      <c r="G52" s="6">
        <v>20</v>
      </c>
    </row>
    <row r="53" spans="1:7" s="9" customFormat="1" ht="18" customHeight="1" x14ac:dyDescent="0.25">
      <c r="A53" s="14" t="s">
        <v>78</v>
      </c>
      <c r="B53" s="15" t="s">
        <v>79</v>
      </c>
      <c r="C53" s="16"/>
      <c r="D53" s="17"/>
      <c r="E53" s="8" t="str">
        <f t="shared" si="2"/>
        <v/>
      </c>
      <c r="F53" s="8" t="str">
        <f t="shared" si="3"/>
        <v/>
      </c>
      <c r="G53" s="6">
        <f>30+100</f>
        <v>130</v>
      </c>
    </row>
    <row r="54" spans="1:7" s="9" customFormat="1" ht="18" customHeight="1" x14ac:dyDescent="0.25">
      <c r="A54" s="14" t="s">
        <v>80</v>
      </c>
      <c r="B54" s="15" t="s">
        <v>91</v>
      </c>
      <c r="C54" s="16"/>
      <c r="D54" s="17"/>
      <c r="E54" s="8" t="str">
        <f t="shared" si="2"/>
        <v/>
      </c>
      <c r="F54" s="8" t="str">
        <f t="shared" si="3"/>
        <v/>
      </c>
      <c r="G54" s="6">
        <v>25</v>
      </c>
    </row>
    <row r="55" spans="1:7" s="9" customFormat="1" ht="18" customHeight="1" x14ac:dyDescent="0.25">
      <c r="A55" s="14" t="s">
        <v>41</v>
      </c>
      <c r="B55" s="15" t="s">
        <v>92</v>
      </c>
      <c r="C55" s="16"/>
      <c r="D55" s="17"/>
      <c r="E55" s="8" t="str">
        <f t="shared" si="2"/>
        <v/>
      </c>
      <c r="F55" s="8" t="str">
        <f t="shared" si="3"/>
        <v/>
      </c>
      <c r="G55" s="6">
        <f>3+10+10+15</f>
        <v>38</v>
      </c>
    </row>
    <row r="56" spans="1:7" s="9" customFormat="1" ht="18" customHeight="1" x14ac:dyDescent="0.25">
      <c r="A56" s="14" t="s">
        <v>82</v>
      </c>
      <c r="B56" s="15" t="s">
        <v>83</v>
      </c>
      <c r="C56" s="16"/>
      <c r="D56" s="17"/>
      <c r="E56" s="8" t="str">
        <f t="shared" si="2"/>
        <v/>
      </c>
      <c r="F56" s="8" t="str">
        <f t="shared" si="3"/>
        <v/>
      </c>
      <c r="G56" s="6">
        <f>13+15</f>
        <v>28</v>
      </c>
    </row>
    <row r="57" spans="1:7" s="9" customFormat="1" ht="18" customHeight="1" x14ac:dyDescent="0.25">
      <c r="A57" s="14" t="s">
        <v>84</v>
      </c>
      <c r="B57" s="15" t="s">
        <v>85</v>
      </c>
      <c r="C57" s="16"/>
      <c r="D57" s="17"/>
      <c r="E57" s="8" t="str">
        <f t="shared" si="2"/>
        <v/>
      </c>
      <c r="F57" s="8" t="str">
        <f t="shared" si="3"/>
        <v/>
      </c>
      <c r="G57" s="6">
        <v>13</v>
      </c>
    </row>
    <row r="58" spans="1:7" s="9" customFormat="1" ht="18" customHeight="1" x14ac:dyDescent="0.25">
      <c r="A58" s="14" t="s">
        <v>41</v>
      </c>
      <c r="B58" s="15" t="s">
        <v>93</v>
      </c>
      <c r="C58" s="16"/>
      <c r="D58" s="17"/>
      <c r="E58" s="8" t="str">
        <f t="shared" si="2"/>
        <v/>
      </c>
      <c r="F58" s="8" t="str">
        <f t="shared" si="3"/>
        <v/>
      </c>
      <c r="G58" s="6">
        <v>11</v>
      </c>
    </row>
    <row r="59" spans="1:7" s="9" customFormat="1" ht="18" customHeight="1" x14ac:dyDescent="0.25">
      <c r="A59" s="14" t="s">
        <v>94</v>
      </c>
      <c r="B59" s="15" t="s">
        <v>95</v>
      </c>
      <c r="C59" s="16"/>
      <c r="D59" s="17"/>
      <c r="E59" s="8" t="str">
        <f t="shared" si="2"/>
        <v/>
      </c>
      <c r="F59" s="8" t="str">
        <f t="shared" si="3"/>
        <v/>
      </c>
      <c r="G59" s="6">
        <v>36</v>
      </c>
    </row>
    <row r="60" spans="1:7" s="9" customFormat="1" ht="18" customHeight="1" x14ac:dyDescent="0.25">
      <c r="A60" s="14" t="s">
        <v>96</v>
      </c>
      <c r="B60" s="15" t="s">
        <v>97</v>
      </c>
      <c r="C60" s="16"/>
      <c r="D60" s="17"/>
      <c r="E60" s="8" t="str">
        <f t="shared" si="2"/>
        <v/>
      </c>
      <c r="F60" s="8" t="str">
        <f t="shared" si="3"/>
        <v/>
      </c>
      <c r="G60" s="6">
        <f>17+20</f>
        <v>37</v>
      </c>
    </row>
    <row r="61" spans="1:7" s="9" customFormat="1" ht="18" customHeight="1" x14ac:dyDescent="0.25">
      <c r="A61" s="14" t="s">
        <v>98</v>
      </c>
      <c r="B61" s="15" t="s">
        <v>99</v>
      </c>
      <c r="C61" s="16"/>
      <c r="D61" s="17"/>
      <c r="E61" s="8" t="str">
        <f t="shared" si="2"/>
        <v/>
      </c>
      <c r="F61" s="8" t="str">
        <f t="shared" si="3"/>
        <v/>
      </c>
      <c r="G61" s="6">
        <f>29+15</f>
        <v>44</v>
      </c>
    </row>
    <row r="62" spans="1:7" s="9" customFormat="1" ht="18" customHeight="1" x14ac:dyDescent="0.25">
      <c r="A62" s="14" t="s">
        <v>23</v>
      </c>
      <c r="B62" s="15" t="s">
        <v>196</v>
      </c>
      <c r="C62" s="16"/>
      <c r="D62" s="17"/>
      <c r="E62" s="8" t="str">
        <f t="shared" si="2"/>
        <v/>
      </c>
      <c r="F62" s="8" t="str">
        <f t="shared" si="3"/>
        <v/>
      </c>
      <c r="G62" s="6">
        <v>37</v>
      </c>
    </row>
    <row r="63" spans="1:7" s="9" customFormat="1" ht="18" customHeight="1" x14ac:dyDescent="0.25">
      <c r="A63" s="14" t="s">
        <v>25</v>
      </c>
      <c r="B63" s="15" t="s">
        <v>26</v>
      </c>
      <c r="C63" s="16"/>
      <c r="D63" s="17"/>
      <c r="E63" s="8" t="str">
        <f t="shared" si="2"/>
        <v/>
      </c>
      <c r="F63" s="8" t="str">
        <f t="shared" si="3"/>
        <v/>
      </c>
      <c r="G63" s="6">
        <f>11+22</f>
        <v>33</v>
      </c>
    </row>
    <row r="64" spans="1:7" s="9" customFormat="1" ht="18" customHeight="1" x14ac:dyDescent="0.25">
      <c r="A64" s="14" t="s">
        <v>29</v>
      </c>
      <c r="B64" s="15" t="s">
        <v>47</v>
      </c>
      <c r="C64" s="16"/>
      <c r="D64" s="17"/>
      <c r="E64" s="8" t="str">
        <f t="shared" si="2"/>
        <v/>
      </c>
      <c r="F64" s="8" t="str">
        <f t="shared" si="3"/>
        <v/>
      </c>
      <c r="G64" s="6">
        <v>40</v>
      </c>
    </row>
    <row r="65" spans="1:7" s="9" customFormat="1" ht="18" customHeight="1" x14ac:dyDescent="0.25">
      <c r="A65" s="14" t="s">
        <v>32</v>
      </c>
      <c r="B65" s="15" t="s">
        <v>33</v>
      </c>
      <c r="C65" s="16"/>
      <c r="D65" s="17"/>
      <c r="E65" s="8" t="str">
        <f t="shared" si="2"/>
        <v/>
      </c>
      <c r="F65" s="8" t="str">
        <f t="shared" si="3"/>
        <v/>
      </c>
      <c r="G65" s="6">
        <f>34+50</f>
        <v>84</v>
      </c>
    </row>
    <row r="66" spans="1:7" s="9" customFormat="1" ht="18" customHeight="1" x14ac:dyDescent="0.25">
      <c r="A66" s="14" t="s">
        <v>34</v>
      </c>
      <c r="B66" s="15" t="s">
        <v>35</v>
      </c>
      <c r="C66" s="16"/>
      <c r="D66" s="17"/>
      <c r="E66" s="8" t="str">
        <f t="shared" si="2"/>
        <v/>
      </c>
      <c r="F66" s="8" t="str">
        <f t="shared" si="3"/>
        <v/>
      </c>
      <c r="G66" s="6">
        <v>18</v>
      </c>
    </row>
    <row r="67" spans="1:7" s="9" customFormat="1" ht="18" customHeight="1" x14ac:dyDescent="0.25">
      <c r="A67" s="14" t="s">
        <v>36</v>
      </c>
      <c r="B67" s="15" t="s">
        <v>37</v>
      </c>
      <c r="C67" s="16"/>
      <c r="D67" s="17"/>
      <c r="E67" s="8" t="str">
        <f t="shared" si="2"/>
        <v/>
      </c>
      <c r="F67" s="8" t="str">
        <f t="shared" si="3"/>
        <v/>
      </c>
      <c r="G67" s="6">
        <f>7+10+9</f>
        <v>26</v>
      </c>
    </row>
    <row r="68" spans="1:7" s="9" customFormat="1" ht="18" customHeight="1" x14ac:dyDescent="0.25">
      <c r="A68" s="14">
        <v>222</v>
      </c>
      <c r="B68" s="15" t="s">
        <v>40</v>
      </c>
      <c r="C68" s="16"/>
      <c r="D68" s="17"/>
      <c r="E68" s="8" t="str">
        <f t="shared" si="2"/>
        <v/>
      </c>
      <c r="F68" s="8" t="str">
        <f t="shared" si="3"/>
        <v/>
      </c>
      <c r="G68" s="6">
        <f>17+40+52+21</f>
        <v>130</v>
      </c>
    </row>
    <row r="69" spans="1:7" s="9" customFormat="1" ht="18" customHeight="1" x14ac:dyDescent="0.25">
      <c r="A69" s="14" t="s">
        <v>42</v>
      </c>
      <c r="B69" s="15" t="s">
        <v>43</v>
      </c>
      <c r="C69" s="16">
        <v>1</v>
      </c>
      <c r="D69" s="17"/>
      <c r="E69" s="8" t="str">
        <f t="shared" si="2"/>
        <v/>
      </c>
      <c r="F69" s="8" t="str">
        <f t="shared" si="3"/>
        <v/>
      </c>
      <c r="G69" s="6">
        <v>27</v>
      </c>
    </row>
    <row r="70" spans="1:7" s="9" customFormat="1" ht="18" customHeight="1" x14ac:dyDescent="0.25">
      <c r="A70" s="14" t="s">
        <v>52</v>
      </c>
      <c r="B70" s="15" t="s">
        <v>53</v>
      </c>
      <c r="C70" s="16">
        <v>5</v>
      </c>
      <c r="D70" s="17"/>
      <c r="E70" s="8" t="str">
        <f t="shared" si="2"/>
        <v/>
      </c>
      <c r="F70" s="8" t="str">
        <f t="shared" si="3"/>
        <v/>
      </c>
      <c r="G70" s="6">
        <v>17</v>
      </c>
    </row>
    <row r="71" spans="1:7" s="9" customFormat="1" ht="18" customHeight="1" x14ac:dyDescent="0.25">
      <c r="A71" s="14" t="s">
        <v>54</v>
      </c>
      <c r="B71" s="15" t="s">
        <v>55</v>
      </c>
      <c r="C71" s="16">
        <v>1</v>
      </c>
      <c r="D71" s="17"/>
      <c r="E71" s="8" t="str">
        <f t="shared" si="2"/>
        <v/>
      </c>
      <c r="F71" s="8" t="str">
        <f t="shared" si="3"/>
        <v/>
      </c>
      <c r="G71" s="6">
        <v>9</v>
      </c>
    </row>
    <row r="72" spans="1:7" s="9" customFormat="1" ht="18" customHeight="1" x14ac:dyDescent="0.25">
      <c r="A72" s="14" t="s">
        <v>112</v>
      </c>
      <c r="B72" s="15" t="s">
        <v>113</v>
      </c>
      <c r="C72" s="16">
        <v>3</v>
      </c>
      <c r="D72" s="17"/>
      <c r="E72" s="8" t="str">
        <f t="shared" ref="E72:E103" si="4">+MID(D71,1,1)</f>
        <v/>
      </c>
      <c r="F72" s="8" t="str">
        <f t="shared" ref="F72:F103" si="5">+MID(D71,2,2)</f>
        <v/>
      </c>
      <c r="G72" s="6">
        <f>33+8</f>
        <v>41</v>
      </c>
    </row>
    <row r="73" spans="1:7" s="9" customFormat="1" ht="18" customHeight="1" x14ac:dyDescent="0.25">
      <c r="A73" s="14" t="s">
        <v>125</v>
      </c>
      <c r="B73" s="15" t="s">
        <v>126</v>
      </c>
      <c r="C73" s="16">
        <v>1</v>
      </c>
      <c r="D73" s="17"/>
      <c r="E73" s="8" t="str">
        <f t="shared" si="4"/>
        <v/>
      </c>
      <c r="F73" s="8" t="str">
        <f t="shared" si="5"/>
        <v/>
      </c>
      <c r="G73" s="6">
        <v>13</v>
      </c>
    </row>
    <row r="74" spans="1:7" s="9" customFormat="1" ht="18" customHeight="1" x14ac:dyDescent="0.25">
      <c r="A74" s="14" t="s">
        <v>135</v>
      </c>
      <c r="B74" s="15" t="s">
        <v>136</v>
      </c>
      <c r="C74" s="16">
        <v>2</v>
      </c>
      <c r="D74" s="17"/>
      <c r="E74" s="8" t="str">
        <f t="shared" si="4"/>
        <v/>
      </c>
      <c r="F74" s="8" t="str">
        <f t="shared" si="5"/>
        <v/>
      </c>
      <c r="G74" s="6">
        <v>41</v>
      </c>
    </row>
    <row r="75" spans="1:7" s="9" customFormat="1" ht="18" customHeight="1" x14ac:dyDescent="0.25">
      <c r="A75" s="14" t="s">
        <v>141</v>
      </c>
      <c r="B75" s="15" t="s">
        <v>142</v>
      </c>
      <c r="C75" s="16">
        <v>2</v>
      </c>
      <c r="D75" s="17"/>
      <c r="E75" s="8" t="str">
        <f t="shared" si="4"/>
        <v/>
      </c>
      <c r="F75" s="8" t="str">
        <f t="shared" si="5"/>
        <v/>
      </c>
      <c r="G75" s="6">
        <f>16+1+22</f>
        <v>39</v>
      </c>
    </row>
    <row r="76" spans="1:7" s="9" customFormat="1" ht="18" customHeight="1" x14ac:dyDescent="0.25">
      <c r="A76" s="14" t="s">
        <v>131</v>
      </c>
      <c r="B76" s="15" t="s">
        <v>151</v>
      </c>
      <c r="C76" s="16">
        <v>2</v>
      </c>
      <c r="D76" s="17"/>
      <c r="E76" s="8" t="str">
        <f t="shared" si="4"/>
        <v/>
      </c>
      <c r="F76" s="8" t="str">
        <f t="shared" si="5"/>
        <v/>
      </c>
      <c r="G76" s="6">
        <v>24</v>
      </c>
    </row>
    <row r="77" spans="1:7" s="9" customFormat="1" ht="18" customHeight="1" x14ac:dyDescent="0.25">
      <c r="A77" s="14" t="s">
        <v>158</v>
      </c>
      <c r="B77" s="15" t="s">
        <v>159</v>
      </c>
      <c r="C77" s="16">
        <v>2</v>
      </c>
      <c r="D77" s="17"/>
      <c r="E77" s="8" t="str">
        <f t="shared" si="4"/>
        <v/>
      </c>
      <c r="F77" s="8" t="str">
        <f t="shared" si="5"/>
        <v/>
      </c>
      <c r="G77" s="6">
        <v>4</v>
      </c>
    </row>
    <row r="78" spans="1:7" s="9" customFormat="1" ht="18" customHeight="1" x14ac:dyDescent="0.25">
      <c r="A78" s="14" t="s">
        <v>161</v>
      </c>
      <c r="B78" s="15" t="s">
        <v>162</v>
      </c>
      <c r="C78" s="16">
        <v>2</v>
      </c>
      <c r="D78" s="17"/>
      <c r="E78" s="8" t="str">
        <f t="shared" si="4"/>
        <v/>
      </c>
      <c r="F78" s="8" t="str">
        <f t="shared" si="5"/>
        <v/>
      </c>
      <c r="G78" s="6">
        <f>10+10</f>
        <v>20</v>
      </c>
    </row>
    <row r="79" spans="1:7" s="9" customFormat="1" ht="18" customHeight="1" x14ac:dyDescent="0.25">
      <c r="A79" s="14" t="s">
        <v>165</v>
      </c>
      <c r="B79" s="15" t="s">
        <v>166</v>
      </c>
      <c r="C79" s="16">
        <v>7</v>
      </c>
      <c r="D79" s="17"/>
      <c r="E79" s="8" t="str">
        <f t="shared" si="4"/>
        <v/>
      </c>
      <c r="F79" s="8" t="str">
        <f t="shared" si="5"/>
        <v/>
      </c>
      <c r="G79" s="6">
        <v>22</v>
      </c>
    </row>
    <row r="80" spans="1:7" s="9" customFormat="1" ht="18" customHeight="1" x14ac:dyDescent="0.25">
      <c r="A80" s="14" t="s">
        <v>70</v>
      </c>
      <c r="B80" s="15" t="s">
        <v>169</v>
      </c>
      <c r="C80" s="16">
        <v>2</v>
      </c>
      <c r="D80" s="17"/>
      <c r="E80" s="8" t="str">
        <f t="shared" si="4"/>
        <v/>
      </c>
      <c r="F80" s="8" t="str">
        <f t="shared" si="5"/>
        <v/>
      </c>
      <c r="G80" s="6">
        <f>10+10+7</f>
        <v>27</v>
      </c>
    </row>
    <row r="81" spans="1:7" s="9" customFormat="1" ht="18" customHeight="1" x14ac:dyDescent="0.25">
      <c r="A81" s="14" t="s">
        <v>170</v>
      </c>
      <c r="B81" s="15" t="s">
        <v>171</v>
      </c>
      <c r="C81" s="16">
        <v>1</v>
      </c>
      <c r="D81" s="17"/>
      <c r="E81" s="8" t="str">
        <f t="shared" si="4"/>
        <v/>
      </c>
      <c r="F81" s="8" t="str">
        <f t="shared" si="5"/>
        <v/>
      </c>
      <c r="G81" s="6">
        <f>9+1+10+10+19+11</f>
        <v>60</v>
      </c>
    </row>
    <row r="82" spans="1:7" s="9" customFormat="1" ht="18" customHeight="1" x14ac:dyDescent="0.25">
      <c r="A82" s="14" t="s">
        <v>172</v>
      </c>
      <c r="B82" s="15" t="s">
        <v>173</v>
      </c>
      <c r="C82" s="16">
        <v>2</v>
      </c>
      <c r="D82" s="17"/>
      <c r="E82" s="8" t="str">
        <f t="shared" si="4"/>
        <v/>
      </c>
      <c r="F82" s="8" t="str">
        <f t="shared" si="5"/>
        <v/>
      </c>
      <c r="G82" s="6">
        <f>14+11</f>
        <v>25</v>
      </c>
    </row>
    <row r="83" spans="1:7" s="9" customFormat="1" ht="18" customHeight="1" x14ac:dyDescent="0.25">
      <c r="A83" s="14" t="s">
        <v>179</v>
      </c>
      <c r="B83" s="15" t="s">
        <v>180</v>
      </c>
      <c r="C83" s="16">
        <v>3</v>
      </c>
      <c r="D83" s="17"/>
      <c r="E83" s="8" t="str">
        <f t="shared" si="4"/>
        <v/>
      </c>
      <c r="F83" s="8" t="str">
        <f t="shared" si="5"/>
        <v/>
      </c>
      <c r="G83" s="6">
        <v>30</v>
      </c>
    </row>
    <row r="84" spans="1:7" s="9" customFormat="1" ht="18" customHeight="1" x14ac:dyDescent="0.25">
      <c r="A84" s="14" t="s">
        <v>181</v>
      </c>
      <c r="B84" s="15" t="s">
        <v>182</v>
      </c>
      <c r="C84" s="16">
        <v>3</v>
      </c>
      <c r="D84" s="17"/>
      <c r="E84" s="8" t="str">
        <f t="shared" si="4"/>
        <v/>
      </c>
      <c r="F84" s="8" t="str">
        <f t="shared" si="5"/>
        <v/>
      </c>
      <c r="G84" s="6">
        <v>28</v>
      </c>
    </row>
    <row r="85" spans="1:7" s="9" customFormat="1" ht="18" customHeight="1" x14ac:dyDescent="0.25">
      <c r="A85" s="14" t="s">
        <v>184</v>
      </c>
      <c r="B85" s="15" t="s">
        <v>185</v>
      </c>
      <c r="C85" s="16">
        <v>3</v>
      </c>
      <c r="D85" s="17"/>
      <c r="E85" s="8" t="str">
        <f t="shared" si="4"/>
        <v/>
      </c>
      <c r="F85" s="8" t="str">
        <f t="shared" si="5"/>
        <v/>
      </c>
      <c r="G85" s="6">
        <v>35</v>
      </c>
    </row>
    <row r="86" spans="1:7" s="9" customFormat="1" ht="18" customHeight="1" x14ac:dyDescent="0.25">
      <c r="A86" s="14" t="s">
        <v>186</v>
      </c>
      <c r="B86" s="15" t="s">
        <v>187</v>
      </c>
      <c r="C86" s="16">
        <v>7</v>
      </c>
      <c r="D86" s="17"/>
      <c r="E86" s="8" t="str">
        <f t="shared" si="4"/>
        <v/>
      </c>
      <c r="F86" s="8" t="str">
        <f t="shared" si="5"/>
        <v/>
      </c>
      <c r="G86" s="6">
        <v>21</v>
      </c>
    </row>
    <row r="87" spans="1:7" s="9" customFormat="1" ht="18" customHeight="1" x14ac:dyDescent="0.25">
      <c r="A87" s="14" t="s">
        <v>188</v>
      </c>
      <c r="B87" s="15" t="s">
        <v>189</v>
      </c>
      <c r="C87" s="16">
        <v>2</v>
      </c>
      <c r="D87" s="17"/>
      <c r="E87" s="8" t="str">
        <f t="shared" si="4"/>
        <v/>
      </c>
      <c r="F87" s="8" t="str">
        <f t="shared" si="5"/>
        <v/>
      </c>
      <c r="G87" s="6">
        <v>31</v>
      </c>
    </row>
    <row r="88" spans="1:7" s="9" customFormat="1" ht="18" customHeight="1" x14ac:dyDescent="0.25">
      <c r="A88" s="14" t="s">
        <v>190</v>
      </c>
      <c r="B88" s="15" t="s">
        <v>191</v>
      </c>
      <c r="C88" s="16">
        <v>1</v>
      </c>
      <c r="D88" s="17"/>
      <c r="E88" s="8" t="str">
        <f t="shared" si="4"/>
        <v/>
      </c>
      <c r="F88" s="8" t="str">
        <f t="shared" si="5"/>
        <v/>
      </c>
      <c r="G88" s="6">
        <v>30</v>
      </c>
    </row>
    <row r="89" spans="1:7" s="9" customFormat="1" ht="18" customHeight="1" x14ac:dyDescent="0.25">
      <c r="A89" s="14" t="s">
        <v>192</v>
      </c>
      <c r="B89" s="15" t="s">
        <v>193</v>
      </c>
      <c r="C89" s="16">
        <v>1</v>
      </c>
      <c r="D89" s="17"/>
      <c r="E89" s="8" t="str">
        <f t="shared" si="4"/>
        <v/>
      </c>
      <c r="F89" s="8" t="str">
        <f t="shared" si="5"/>
        <v/>
      </c>
      <c r="G89" s="6">
        <v>38</v>
      </c>
    </row>
    <row r="90" spans="1:7" s="9" customFormat="1" ht="18" customHeight="1" x14ac:dyDescent="0.25">
      <c r="A90" s="14" t="s">
        <v>194</v>
      </c>
      <c r="B90" s="15" t="s">
        <v>195</v>
      </c>
      <c r="C90" s="16">
        <v>2</v>
      </c>
      <c r="D90" s="17"/>
      <c r="E90" s="8" t="str">
        <f t="shared" si="4"/>
        <v/>
      </c>
      <c r="F90" s="8" t="str">
        <f t="shared" si="5"/>
        <v/>
      </c>
      <c r="G90" s="6">
        <v>22</v>
      </c>
    </row>
    <row r="91" spans="1:7" s="9" customFormat="1" ht="18" customHeight="1" x14ac:dyDescent="0.25">
      <c r="A91" s="14" t="s">
        <v>197</v>
      </c>
      <c r="B91" s="15" t="s">
        <v>198</v>
      </c>
      <c r="C91" s="16">
        <v>1</v>
      </c>
      <c r="D91" s="17"/>
      <c r="E91" s="8" t="str">
        <f t="shared" si="4"/>
        <v/>
      </c>
      <c r="F91" s="8" t="str">
        <f t="shared" si="5"/>
        <v/>
      </c>
      <c r="G91" s="6">
        <v>32</v>
      </c>
    </row>
    <row r="92" spans="1:7" s="9" customFormat="1" ht="18" customHeight="1" x14ac:dyDescent="0.25">
      <c r="A92" s="14" t="s">
        <v>199</v>
      </c>
      <c r="B92" s="15" t="s">
        <v>200</v>
      </c>
      <c r="C92" s="16">
        <v>2</v>
      </c>
      <c r="D92" s="17"/>
      <c r="E92" s="8" t="str">
        <f t="shared" si="4"/>
        <v/>
      </c>
      <c r="F92" s="8" t="str">
        <f t="shared" si="5"/>
        <v/>
      </c>
      <c r="G92" s="6">
        <v>20</v>
      </c>
    </row>
    <row r="93" spans="1:7" s="9" customFormat="1" ht="18" customHeight="1" x14ac:dyDescent="0.25">
      <c r="A93" s="14" t="s">
        <v>104</v>
      </c>
      <c r="B93" s="15" t="s">
        <v>106</v>
      </c>
      <c r="C93" s="16">
        <v>3</v>
      </c>
      <c r="D93" s="17"/>
      <c r="E93" s="8" t="str">
        <f t="shared" si="4"/>
        <v/>
      </c>
      <c r="F93" s="8" t="str">
        <f t="shared" si="5"/>
        <v/>
      </c>
      <c r="G93" s="6">
        <v>15</v>
      </c>
    </row>
    <row r="94" spans="1:7" s="9" customFormat="1" ht="18" customHeight="1" x14ac:dyDescent="0.25">
      <c r="A94" s="14" t="s">
        <v>108</v>
      </c>
      <c r="B94" s="15" t="s">
        <v>109</v>
      </c>
      <c r="C94" s="16">
        <v>2</v>
      </c>
      <c r="D94" s="17"/>
      <c r="E94" s="8" t="str">
        <f t="shared" si="4"/>
        <v/>
      </c>
      <c r="F94" s="8" t="str">
        <f t="shared" si="5"/>
        <v/>
      </c>
      <c r="G94" s="6">
        <v>11</v>
      </c>
    </row>
    <row r="95" spans="1:7" s="9" customFormat="1" ht="18" customHeight="1" x14ac:dyDescent="0.25">
      <c r="A95" s="14" t="s">
        <v>114</v>
      </c>
      <c r="B95" s="15" t="s">
        <v>116</v>
      </c>
      <c r="C95" s="16">
        <v>2</v>
      </c>
      <c r="D95" s="17"/>
      <c r="E95" s="8" t="str">
        <f t="shared" si="4"/>
        <v/>
      </c>
      <c r="F95" s="8" t="str">
        <f t="shared" si="5"/>
        <v/>
      </c>
      <c r="G95" s="6">
        <v>35</v>
      </c>
    </row>
    <row r="96" spans="1:7" s="9" customFormat="1" ht="18" customHeight="1" x14ac:dyDescent="0.25">
      <c r="A96" s="14" t="s">
        <v>117</v>
      </c>
      <c r="B96" s="15" t="s">
        <v>118</v>
      </c>
      <c r="C96" s="16">
        <v>4</v>
      </c>
      <c r="D96" s="17"/>
      <c r="E96" s="8" t="str">
        <f t="shared" si="4"/>
        <v/>
      </c>
      <c r="F96" s="8" t="str">
        <f t="shared" si="5"/>
        <v/>
      </c>
      <c r="G96" s="6">
        <f>20+30</f>
        <v>50</v>
      </c>
    </row>
    <row r="97" spans="1:7" s="9" customFormat="1" ht="18" customHeight="1" x14ac:dyDescent="0.25">
      <c r="A97" s="14" t="s">
        <v>119</v>
      </c>
      <c r="B97" s="15" t="s">
        <v>120</v>
      </c>
      <c r="C97" s="16">
        <v>3</v>
      </c>
      <c r="D97" s="17"/>
      <c r="E97" s="8" t="str">
        <f t="shared" si="4"/>
        <v/>
      </c>
      <c r="F97" s="8" t="str">
        <f t="shared" si="5"/>
        <v/>
      </c>
      <c r="G97" s="6">
        <f>3+29</f>
        <v>32</v>
      </c>
    </row>
    <row r="98" spans="1:7" s="9" customFormat="1" ht="18" customHeight="1" x14ac:dyDescent="0.25">
      <c r="A98" s="14" t="s">
        <v>121</v>
      </c>
      <c r="B98" s="15" t="s">
        <v>122</v>
      </c>
      <c r="C98" s="16">
        <v>2</v>
      </c>
      <c r="D98" s="17"/>
      <c r="E98" s="8" t="str">
        <f t="shared" si="4"/>
        <v/>
      </c>
      <c r="F98" s="8" t="str">
        <f t="shared" si="5"/>
        <v/>
      </c>
      <c r="G98" s="6">
        <f>10+17</f>
        <v>27</v>
      </c>
    </row>
    <row r="99" spans="1:7" s="9" customFormat="1" ht="18" customHeight="1" x14ac:dyDescent="0.25">
      <c r="A99" s="14" t="s">
        <v>123</v>
      </c>
      <c r="B99" s="15" t="s">
        <v>124</v>
      </c>
      <c r="C99" s="16">
        <v>4</v>
      </c>
      <c r="D99" s="17"/>
      <c r="E99" s="8" t="str">
        <f t="shared" si="4"/>
        <v/>
      </c>
      <c r="F99" s="8" t="str">
        <f t="shared" si="5"/>
        <v/>
      </c>
      <c r="G99" s="6">
        <f>17+10+10+8</f>
        <v>45</v>
      </c>
    </row>
    <row r="100" spans="1:7" s="9" customFormat="1" ht="18" customHeight="1" x14ac:dyDescent="0.25">
      <c r="A100" s="14" t="s">
        <v>129</v>
      </c>
      <c r="B100" s="15" t="s">
        <v>130</v>
      </c>
      <c r="C100" s="16">
        <v>3</v>
      </c>
      <c r="D100" s="17"/>
      <c r="E100" s="8" t="str">
        <f t="shared" si="4"/>
        <v/>
      </c>
      <c r="F100" s="8" t="str">
        <f t="shared" si="5"/>
        <v/>
      </c>
      <c r="G100" s="6">
        <v>44</v>
      </c>
    </row>
    <row r="101" spans="1:7" s="9" customFormat="1" ht="18" customHeight="1" x14ac:dyDescent="0.25">
      <c r="A101" s="14" t="s">
        <v>131</v>
      </c>
      <c r="B101" s="15" t="s">
        <v>132</v>
      </c>
      <c r="C101" s="16">
        <v>2</v>
      </c>
      <c r="D101" s="17"/>
      <c r="E101" s="8" t="str">
        <f t="shared" si="4"/>
        <v/>
      </c>
      <c r="F101" s="8" t="str">
        <f t="shared" si="5"/>
        <v/>
      </c>
      <c r="G101" s="6">
        <v>20</v>
      </c>
    </row>
    <row r="102" spans="1:7" s="9" customFormat="1" ht="18" customHeight="1" x14ac:dyDescent="0.25">
      <c r="A102" s="14" t="s">
        <v>140</v>
      </c>
      <c r="B102" s="15" t="s">
        <v>183</v>
      </c>
      <c r="C102" s="16">
        <v>2</v>
      </c>
      <c r="D102" s="17"/>
      <c r="E102" s="8" t="str">
        <f t="shared" si="4"/>
        <v/>
      </c>
      <c r="F102" s="8" t="str">
        <f t="shared" si="5"/>
        <v/>
      </c>
      <c r="G102" s="6">
        <f>23+50+22</f>
        <v>95</v>
      </c>
    </row>
    <row r="103" spans="1:7" s="9" customFormat="1" ht="18" customHeight="1" x14ac:dyDescent="0.25">
      <c r="A103" s="14" t="s">
        <v>154</v>
      </c>
      <c r="B103" s="15" t="s">
        <v>155</v>
      </c>
      <c r="C103" s="16">
        <v>1</v>
      </c>
      <c r="D103" s="17"/>
      <c r="E103" s="8" t="str">
        <f t="shared" si="4"/>
        <v/>
      </c>
      <c r="F103" s="8" t="str">
        <f t="shared" si="5"/>
        <v/>
      </c>
      <c r="G103" s="6">
        <f>13+28</f>
        <v>41</v>
      </c>
    </row>
    <row r="104" spans="1:7" s="9" customFormat="1" ht="18" customHeight="1" x14ac:dyDescent="0.25">
      <c r="A104" s="14" t="s">
        <v>156</v>
      </c>
      <c r="B104" s="15" t="s">
        <v>157</v>
      </c>
      <c r="C104" s="16">
        <v>2</v>
      </c>
      <c r="D104" s="17"/>
      <c r="E104" s="8" t="str">
        <f t="shared" ref="E104:E110" si="6">+MID(D103,1,1)</f>
        <v/>
      </c>
      <c r="F104" s="8" t="str">
        <f t="shared" ref="F104:F110" si="7">+MID(D103,2,2)</f>
        <v/>
      </c>
      <c r="G104" s="6">
        <v>17</v>
      </c>
    </row>
    <row r="105" spans="1:7" s="9" customFormat="1" ht="18" customHeight="1" x14ac:dyDescent="0.25">
      <c r="A105" s="14" t="s">
        <v>163</v>
      </c>
      <c r="B105" s="15" t="s">
        <v>164</v>
      </c>
      <c r="C105" s="16">
        <v>2</v>
      </c>
      <c r="D105" s="17"/>
      <c r="E105" s="8" t="str">
        <f t="shared" si="6"/>
        <v/>
      </c>
      <c r="F105" s="8" t="str">
        <f t="shared" si="7"/>
        <v/>
      </c>
      <c r="G105" s="6">
        <f>20+24</f>
        <v>44</v>
      </c>
    </row>
    <row r="106" spans="1:7" s="9" customFormat="1" ht="18" customHeight="1" x14ac:dyDescent="0.25">
      <c r="A106" s="14" t="s">
        <v>167</v>
      </c>
      <c r="B106" s="15" t="s">
        <v>168</v>
      </c>
      <c r="C106" s="16">
        <v>1</v>
      </c>
      <c r="D106" s="17"/>
      <c r="E106" s="8" t="str">
        <f t="shared" si="6"/>
        <v/>
      </c>
      <c r="F106" s="8" t="str">
        <f t="shared" si="7"/>
        <v/>
      </c>
      <c r="G106" s="6">
        <f>12+2</f>
        <v>14</v>
      </c>
    </row>
    <row r="107" spans="1:7" s="9" customFormat="1" ht="18" customHeight="1" x14ac:dyDescent="0.25">
      <c r="A107" s="14" t="s">
        <v>177</v>
      </c>
      <c r="B107" s="15" t="s">
        <v>178</v>
      </c>
      <c r="C107" s="16">
        <v>4</v>
      </c>
      <c r="D107" s="17"/>
      <c r="E107" s="8" t="str">
        <f t="shared" si="6"/>
        <v/>
      </c>
      <c r="F107" s="8" t="str">
        <f t="shared" si="7"/>
        <v/>
      </c>
      <c r="G107" s="6">
        <f>18+47</f>
        <v>65</v>
      </c>
    </row>
    <row r="108" spans="1:7" s="9" customFormat="1" ht="18" customHeight="1" x14ac:dyDescent="0.25">
      <c r="A108" s="14" t="s">
        <v>110</v>
      </c>
      <c r="B108" s="15" t="s">
        <v>111</v>
      </c>
      <c r="C108" s="16">
        <v>6</v>
      </c>
      <c r="D108" s="17"/>
      <c r="E108" s="8" t="str">
        <f t="shared" si="6"/>
        <v/>
      </c>
      <c r="F108" s="8" t="str">
        <f t="shared" si="7"/>
        <v/>
      </c>
      <c r="G108" s="6">
        <v>29</v>
      </c>
    </row>
    <row r="109" spans="1:7" s="9" customFormat="1" ht="18" customHeight="1" x14ac:dyDescent="0.25">
      <c r="A109" s="18" t="s">
        <v>174</v>
      </c>
      <c r="B109" s="19" t="s">
        <v>175</v>
      </c>
      <c r="C109" s="20">
        <v>1</v>
      </c>
      <c r="D109" s="21"/>
      <c r="E109" s="8" t="str">
        <f t="shared" si="6"/>
        <v/>
      </c>
      <c r="F109" s="8" t="str">
        <f t="shared" si="7"/>
        <v/>
      </c>
      <c r="G109" s="6">
        <f>1000+2500</f>
        <v>3500</v>
      </c>
    </row>
    <row r="110" spans="1:7" x14ac:dyDescent="0.2">
      <c r="E110" s="4" t="str">
        <f t="shared" si="6"/>
        <v/>
      </c>
      <c r="F110" s="4" t="str">
        <f t="shared" si="7"/>
        <v/>
      </c>
      <c r="G110" s="6">
        <f>30+11</f>
        <v>41</v>
      </c>
    </row>
  </sheetData>
  <sortState xmlns:xlrd2="http://schemas.microsoft.com/office/spreadsheetml/2017/richdata2" ref="A9:G110">
    <sortCondition ref="E8:E110"/>
    <sortCondition ref="F8:F110"/>
  </sortState>
  <mergeCells count="1">
    <mergeCell ref="G6:G7"/>
  </mergeCells>
  <phoneticPr fontId="2" type="noConversion"/>
  <conditionalFormatting sqref="A1:A6 A110:A1048576">
    <cfRule type="duplicateValues" dxfId="66" priority="5"/>
    <cfRule type="duplicateValues" dxfId="65" priority="6"/>
  </conditionalFormatting>
  <conditionalFormatting sqref="B6:B94 B97:B1048576">
    <cfRule type="duplicateValues" dxfId="64" priority="7"/>
  </conditionalFormatting>
  <pageMargins left="0.7" right="0.7" top="0.75" bottom="0.75" header="0.3" footer="0.3"/>
  <drawing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84538-707A-46BF-80DB-502861E937DF}">
  <dimension ref="A1:B11"/>
  <sheetViews>
    <sheetView workbookViewId="0">
      <selection activeCell="C5" sqref="C5"/>
    </sheetView>
  </sheetViews>
  <sheetFormatPr baseColWidth="10" defaultRowHeight="15" x14ac:dyDescent="0.25"/>
  <sheetData>
    <row r="1" spans="1:2" x14ac:dyDescent="0.25">
      <c r="A1" t="s">
        <v>6</v>
      </c>
    </row>
    <row r="2" spans="1:2" x14ac:dyDescent="0.25">
      <c r="A2" t="s">
        <v>49</v>
      </c>
      <c r="B2" t="s">
        <v>50</v>
      </c>
    </row>
    <row r="3" spans="1:2" x14ac:dyDescent="0.25">
      <c r="A3" t="s">
        <v>70</v>
      </c>
      <c r="B3">
        <v>2</v>
      </c>
    </row>
    <row r="4" spans="1:2" x14ac:dyDescent="0.25">
      <c r="A4" t="s">
        <v>81</v>
      </c>
      <c r="B4">
        <v>1</v>
      </c>
    </row>
    <row r="5" spans="1:2" x14ac:dyDescent="0.25">
      <c r="A5" t="s">
        <v>5</v>
      </c>
      <c r="B5">
        <v>3</v>
      </c>
    </row>
    <row r="6" spans="1:2" x14ac:dyDescent="0.25">
      <c r="A6" t="s">
        <v>115</v>
      </c>
      <c r="B6">
        <v>1</v>
      </c>
    </row>
    <row r="7" spans="1:2" x14ac:dyDescent="0.25">
      <c r="A7" t="s">
        <v>139</v>
      </c>
    </row>
    <row r="8" spans="1:2" x14ac:dyDescent="0.25">
      <c r="A8" s="1" t="s">
        <v>160</v>
      </c>
      <c r="B8">
        <v>4</v>
      </c>
    </row>
    <row r="9" spans="1:2" x14ac:dyDescent="0.25">
      <c r="A9" s="1" t="s">
        <v>160</v>
      </c>
      <c r="B9">
        <v>5</v>
      </c>
    </row>
    <row r="10" spans="1:2" x14ac:dyDescent="0.25">
      <c r="A10" t="s">
        <v>6</v>
      </c>
    </row>
    <row r="11" spans="1:2" x14ac:dyDescent="0.25">
      <c r="A11" t="s">
        <v>176</v>
      </c>
      <c r="B11">
        <v>7</v>
      </c>
    </row>
  </sheetData>
  <conditionalFormatting sqref="A8">
    <cfRule type="duplicateValues" dxfId="54" priority="3"/>
    <cfRule type="duplicateValues" dxfId="53" priority="4"/>
  </conditionalFormatting>
  <conditionalFormatting sqref="A9">
    <cfRule type="duplicateValues" dxfId="52" priority="1"/>
    <cfRule type="duplicateValues" dxfId="51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491C1-A740-4713-B1CF-ED2871804BA6}">
  <dimension ref="A5:F110"/>
  <sheetViews>
    <sheetView showGridLines="0" workbookViewId="0">
      <selection activeCell="F3" sqref="F3"/>
    </sheetView>
  </sheetViews>
  <sheetFormatPr baseColWidth="10" defaultRowHeight="12.75" x14ac:dyDescent="0.2"/>
  <cols>
    <col min="1" max="1" width="12.28515625" style="4" bestFit="1" customWidth="1"/>
    <col min="2" max="2" width="15.85546875" style="4" bestFit="1" customWidth="1"/>
    <col min="3" max="3" width="113.7109375" style="5" customWidth="1"/>
    <col min="4" max="4" width="9.85546875" style="7" bestFit="1" customWidth="1"/>
    <col min="5" max="5" width="10.85546875" style="7" bestFit="1" customWidth="1"/>
    <col min="6" max="6" width="11.85546875" style="7" bestFit="1" customWidth="1"/>
    <col min="7" max="16384" width="11.42578125" style="7"/>
  </cols>
  <sheetData>
    <row r="5" spans="1:6" ht="5.0999999999999996" customHeight="1" x14ac:dyDescent="0.2"/>
    <row r="6" spans="1:6" s="8" customFormat="1" ht="18" customHeight="1" x14ac:dyDescent="0.25">
      <c r="A6" s="41" t="s">
        <v>214</v>
      </c>
      <c r="B6" s="41"/>
      <c r="C6" s="41"/>
      <c r="D6" s="22" t="s">
        <v>207</v>
      </c>
      <c r="E6" s="22" t="s">
        <v>202</v>
      </c>
      <c r="F6" s="22" t="s">
        <v>201</v>
      </c>
    </row>
    <row r="7" spans="1:6" s="8" customFormat="1" ht="18" customHeight="1" x14ac:dyDescent="0.25">
      <c r="A7" s="10" t="s">
        <v>205</v>
      </c>
      <c r="B7" s="10" t="s">
        <v>212</v>
      </c>
      <c r="C7" s="10" t="s">
        <v>0</v>
      </c>
      <c r="D7" s="10" t="s">
        <v>208</v>
      </c>
      <c r="E7" s="10" t="s">
        <v>209</v>
      </c>
      <c r="F7" s="10" t="s">
        <v>210</v>
      </c>
    </row>
    <row r="8" spans="1:6" s="9" customFormat="1" ht="18" customHeight="1" x14ac:dyDescent="0.25">
      <c r="A8" s="8" t="s">
        <v>1</v>
      </c>
      <c r="B8" s="8">
        <f>+VLOOKUP(KARDEX[[#This Row],[CÓDIGO]],LITOGRAFIA!$A$7:$D$109,4,0)</f>
        <v>0</v>
      </c>
      <c r="C8" s="8" t="str">
        <f>+VLOOKUP(KARDEX[[#This Row],[CÓDIGO]],LITOGRAFIA!$A$7:$D$109,2,0)</f>
        <v>NOTIFICACION PERDIDA DEL INSTRUMENTAL</v>
      </c>
      <c r="D8" s="8">
        <f>+SUMIF(ENTRADAS[CÓDIGO],KARDEX[[#This Row],[CÓDIGO]],ENTRADAS[CANTIDAD])</f>
        <v>0</v>
      </c>
      <c r="E8" s="8">
        <f>+SUMIF(SALIDAS[CÓDIGO],KARDEX[[#This Row],[CÓDIGO]],SALIDAS[CANTIDAD])</f>
        <v>0</v>
      </c>
      <c r="F8" s="8">
        <f>+KARDEX[[#This Row],[CANTIDAD]]-KARDEX[[#This Row],[CANTIDAD2]]</f>
        <v>0</v>
      </c>
    </row>
    <row r="9" spans="1:6" s="9" customFormat="1" ht="18" customHeight="1" x14ac:dyDescent="0.25">
      <c r="A9" s="8" t="s">
        <v>2</v>
      </c>
      <c r="B9" s="8">
        <f>+VLOOKUP(KARDEX[[#This Row],[CÓDIGO]],LITOGRAFIA!$A$7:$D$109,4,0)</f>
        <v>0</v>
      </c>
      <c r="C9" s="8" t="str">
        <f>+VLOOKUP(KARDEX[[#This Row],[CÓDIGO]],LITOGRAFIA!$A$7:$D$109,2,0)</f>
        <v>FORMATO DE CUSTODIA DE INSTRUMENTAL</v>
      </c>
      <c r="D9" s="8">
        <f>+SUMIF(ENTRADAS[CÓDIGO],KARDEX[[#This Row],[CÓDIGO]],ENTRADAS[CANTIDAD])</f>
        <v>0</v>
      </c>
      <c r="E9" s="8">
        <f>+SUMIF(SALIDAS[CÓDIGO],KARDEX[[#This Row],[CÓDIGO]],SALIDAS[CANTIDAD])</f>
        <v>0</v>
      </c>
      <c r="F9" s="8">
        <f>+KARDEX[[#This Row],[CANTIDAD]]-KARDEX[[#This Row],[CANTIDAD2]]</f>
        <v>0</v>
      </c>
    </row>
    <row r="10" spans="1:6" s="9" customFormat="1" ht="18" customHeight="1" x14ac:dyDescent="0.25">
      <c r="A10" s="8" t="s">
        <v>5</v>
      </c>
      <c r="B10" s="8">
        <f>+VLOOKUP(KARDEX[[#This Row],[CÓDIGO]],LITOGRAFIA!$A$7:$D$109,4,0)</f>
        <v>0</v>
      </c>
      <c r="C10" s="8" t="str">
        <f>+VLOOKUP(KARDEX[[#This Row],[CÓDIGO]],LITOGRAFIA!$A$7:$D$109,2,0)</f>
        <v>ROTULO IDENTIFICACION PACIENTE CIRUGIA SEGURA</v>
      </c>
      <c r="D10" s="8">
        <f>+SUMIF(ENTRADAS[CÓDIGO],KARDEX[[#This Row],[CÓDIGO]],ENTRADAS[CANTIDAD])</f>
        <v>0</v>
      </c>
      <c r="E10" s="8">
        <f>+SUMIF(SALIDAS[CÓDIGO],KARDEX[[#This Row],[CÓDIGO]],SALIDAS[CANTIDAD])</f>
        <v>0</v>
      </c>
      <c r="F10" s="8">
        <f>+KARDEX[[#This Row],[CANTIDAD]]-KARDEX[[#This Row],[CANTIDAD2]]</f>
        <v>0</v>
      </c>
    </row>
    <row r="11" spans="1:6" s="9" customFormat="1" ht="18" customHeight="1" x14ac:dyDescent="0.25">
      <c r="A11" s="8" t="s">
        <v>9</v>
      </c>
      <c r="B11" s="8">
        <f>+VLOOKUP(KARDEX[[#This Row],[CÓDIGO]],LITOGRAFIA!$A$7:$D$109,4,0)</f>
        <v>0</v>
      </c>
      <c r="C11" s="8" t="str">
        <f>+VLOOKUP(KARDEX[[#This Row],[CÓDIGO]],LITOGRAFIA!$A$7:$D$109,2,0)</f>
        <v>ROTULO PARA ESTUDIO HISTOPATOLOGICO</v>
      </c>
      <c r="D11" s="8">
        <f>+SUMIF(ENTRADAS[CÓDIGO],KARDEX[[#This Row],[CÓDIGO]],ENTRADAS[CANTIDAD])</f>
        <v>0</v>
      </c>
      <c r="E11" s="8">
        <f>+SUMIF(SALIDAS[CÓDIGO],KARDEX[[#This Row],[CÓDIGO]],SALIDAS[CANTIDAD])</f>
        <v>0</v>
      </c>
      <c r="F11" s="8">
        <f>+KARDEX[[#This Row],[CANTIDAD]]-KARDEX[[#This Row],[CANTIDAD2]]</f>
        <v>0</v>
      </c>
    </row>
    <row r="12" spans="1:6" s="9" customFormat="1" ht="18" customHeight="1" x14ac:dyDescent="0.25">
      <c r="A12" s="8" t="s">
        <v>12</v>
      </c>
      <c r="B12" s="8">
        <f>+VLOOKUP(KARDEX[[#This Row],[CÓDIGO]],LITOGRAFIA!$A$7:$D$109,4,0)</f>
        <v>0</v>
      </c>
      <c r="C12" s="8" t="str">
        <f>+VLOOKUP(KARDEX[[#This Row],[CÓDIGO]],LITOGRAFIA!$A$7:$D$109,2,0)</f>
        <v>ROTULO DE LIQUIDOS ENDOVENOSOS</v>
      </c>
      <c r="D12" s="8">
        <f>+SUMIF(ENTRADAS[CÓDIGO],KARDEX[[#This Row],[CÓDIGO]],ENTRADAS[CANTIDAD])</f>
        <v>0</v>
      </c>
      <c r="E12" s="8">
        <f>+SUMIF(SALIDAS[CÓDIGO],KARDEX[[#This Row],[CÓDIGO]],SALIDAS[CANTIDAD])</f>
        <v>0</v>
      </c>
      <c r="F12" s="8">
        <f>+KARDEX[[#This Row],[CANTIDAD]]-KARDEX[[#This Row],[CANTIDAD2]]</f>
        <v>0</v>
      </c>
    </row>
    <row r="13" spans="1:6" s="9" customFormat="1" ht="18" customHeight="1" x14ac:dyDescent="0.25">
      <c r="A13" s="8" t="s">
        <v>14</v>
      </c>
      <c r="B13" s="8">
        <f>+VLOOKUP(KARDEX[[#This Row],[CÓDIGO]],LITOGRAFIA!$A$7:$D$109,4,0)</f>
        <v>0</v>
      </c>
      <c r="C13" s="8" t="str">
        <f>+VLOOKUP(KARDEX[[#This Row],[CÓDIGO]],LITOGRAFIA!$A$7:$D$109,2,0)</f>
        <v>ROTULO DE INSUMOS</v>
      </c>
      <c r="D13" s="8">
        <f>+SUMIF(ENTRADAS[CÓDIGO],KARDEX[[#This Row],[CÓDIGO]],ENTRADAS[CANTIDAD])</f>
        <v>0</v>
      </c>
      <c r="E13" s="8">
        <f>+SUMIF(SALIDAS[CÓDIGO],KARDEX[[#This Row],[CÓDIGO]],SALIDAS[CANTIDAD])</f>
        <v>0</v>
      </c>
      <c r="F13" s="8">
        <f>+KARDEX[[#This Row],[CANTIDAD]]-KARDEX[[#This Row],[CANTIDAD2]]</f>
        <v>0</v>
      </c>
    </row>
    <row r="14" spans="1:6" s="9" customFormat="1" ht="18" customHeight="1" x14ac:dyDescent="0.25">
      <c r="A14" s="8" t="s">
        <v>63</v>
      </c>
      <c r="B14" s="8">
        <f>+VLOOKUP(KARDEX[[#This Row],[CÓDIGO]],LITOGRAFIA!$A$7:$D$109,4,0)</f>
        <v>0</v>
      </c>
      <c r="C14" s="8" t="str">
        <f>+VLOOKUP(KARDEX[[#This Row],[CÓDIGO]],LITOGRAFIA!$A$7:$D$109,2,0)</f>
        <v>PAZ Y SALVO</v>
      </c>
      <c r="D14" s="8">
        <f>+SUMIF(ENTRADAS[CÓDIGO],KARDEX[[#This Row],[CÓDIGO]],ENTRADAS[CANTIDAD])</f>
        <v>0</v>
      </c>
      <c r="E14" s="8">
        <f>+SUMIF(SALIDAS[CÓDIGO],KARDEX[[#This Row],[CÓDIGO]],SALIDAS[CANTIDAD])</f>
        <v>0</v>
      </c>
      <c r="F14" s="8">
        <f>+KARDEX[[#This Row],[CANTIDAD]]-KARDEX[[#This Row],[CANTIDAD2]]</f>
        <v>0</v>
      </c>
    </row>
    <row r="15" spans="1:6" s="9" customFormat="1" ht="18" customHeight="1" x14ac:dyDescent="0.25">
      <c r="A15" s="8" t="s">
        <v>21</v>
      </c>
      <c r="B15" s="8">
        <f>+VLOOKUP(KARDEX[[#This Row],[CÓDIGO]],LITOGRAFIA!$A$7:$D$109,4,0)</f>
        <v>0</v>
      </c>
      <c r="C15" s="8" t="str">
        <f>+VLOOKUP(KARDEX[[#This Row],[CÓDIGO]],LITOGRAFIA!$A$7:$D$109,2,0)</f>
        <v>MARCACION DE CILINDROS</v>
      </c>
      <c r="D15" s="8">
        <f>+SUMIF(ENTRADAS[CÓDIGO],KARDEX[[#This Row],[CÓDIGO]],ENTRADAS[CANTIDAD])</f>
        <v>0</v>
      </c>
      <c r="E15" s="8">
        <f>+SUMIF(SALIDAS[CÓDIGO],KARDEX[[#This Row],[CÓDIGO]],SALIDAS[CANTIDAD])</f>
        <v>0</v>
      </c>
      <c r="F15" s="8">
        <f>+KARDEX[[#This Row],[CANTIDAD]]-KARDEX[[#This Row],[CANTIDAD2]]</f>
        <v>0</v>
      </c>
    </row>
    <row r="16" spans="1:6" s="9" customFormat="1" ht="18" customHeight="1" x14ac:dyDescent="0.25">
      <c r="A16" s="8" t="s">
        <v>24</v>
      </c>
      <c r="B16" s="8">
        <f>+VLOOKUP(KARDEX[[#This Row],[CÓDIGO]],LITOGRAFIA!$A$7:$D$109,4,0)</f>
        <v>0</v>
      </c>
      <c r="C16" s="8" t="str">
        <f>+VLOOKUP(KARDEX[[#This Row],[CÓDIGO]],LITOGRAFIA!$A$7:$D$109,2,0)</f>
        <v>TARJETA DE PROGRAMACION - TERAPIA FISICA/OCUPACIONAL</v>
      </c>
      <c r="D16" s="8">
        <f>+SUMIF(ENTRADAS[CÓDIGO],KARDEX[[#This Row],[CÓDIGO]],ENTRADAS[CANTIDAD])</f>
        <v>0</v>
      </c>
      <c r="E16" s="8">
        <f>+SUMIF(SALIDAS[CÓDIGO],KARDEX[[#This Row],[CÓDIGO]],SALIDAS[CANTIDAD])</f>
        <v>0</v>
      </c>
      <c r="F16" s="8">
        <f>+KARDEX[[#This Row],[CANTIDAD]]-KARDEX[[#This Row],[CANTIDAD2]]</f>
        <v>0</v>
      </c>
    </row>
    <row r="17" spans="1:6" s="9" customFormat="1" ht="18" customHeight="1" x14ac:dyDescent="0.25">
      <c r="A17" s="8" t="s">
        <v>27</v>
      </c>
      <c r="B17" s="8">
        <f>+VLOOKUP(KARDEX[[#This Row],[CÓDIGO]],LITOGRAFIA!$A$7:$D$109,4,0)</f>
        <v>0</v>
      </c>
      <c r="C17" s="8" t="str">
        <f>+VLOOKUP(KARDEX[[#This Row],[CÓDIGO]],LITOGRAFIA!$A$7:$D$109,2,0)</f>
        <v>HEMOCOMPONENTE ENTREGADO</v>
      </c>
      <c r="D17" s="8">
        <f>+SUMIF(ENTRADAS[CÓDIGO],KARDEX[[#This Row],[CÓDIGO]],ENTRADAS[CANTIDAD])</f>
        <v>0</v>
      </c>
      <c r="E17" s="8">
        <f>+SUMIF(SALIDAS[CÓDIGO],KARDEX[[#This Row],[CÓDIGO]],SALIDAS[CANTIDAD])</f>
        <v>0</v>
      </c>
      <c r="F17" s="8">
        <f>+KARDEX[[#This Row],[CANTIDAD]]-KARDEX[[#This Row],[CANTIDAD2]]</f>
        <v>0</v>
      </c>
    </row>
    <row r="18" spans="1:6" s="9" customFormat="1" ht="18" customHeight="1" x14ac:dyDescent="0.25">
      <c r="A18" s="8" t="s">
        <v>30</v>
      </c>
      <c r="B18" s="8">
        <f>+VLOOKUP(KARDEX[[#This Row],[CÓDIGO]],LITOGRAFIA!$A$7:$D$109,4,0)</f>
        <v>0</v>
      </c>
      <c r="C18" s="8" t="str">
        <f>+VLOOKUP(KARDEX[[#This Row],[CÓDIGO]],LITOGRAFIA!$A$7:$D$109,2,0)</f>
        <v>ROTULO PARA ESTUDIO CITOPATOLOGICO (LIQUIDOS)</v>
      </c>
      <c r="D18" s="8">
        <f>+SUMIF(ENTRADAS[CÓDIGO],KARDEX[[#This Row],[CÓDIGO]],ENTRADAS[CANTIDAD])</f>
        <v>0</v>
      </c>
      <c r="E18" s="8">
        <f>+SUMIF(SALIDAS[CÓDIGO],KARDEX[[#This Row],[CÓDIGO]],SALIDAS[CANTIDAD])</f>
        <v>0</v>
      </c>
      <c r="F18" s="8">
        <f>+KARDEX[[#This Row],[CANTIDAD]]-KARDEX[[#This Row],[CANTIDAD2]]</f>
        <v>0</v>
      </c>
    </row>
    <row r="19" spans="1:6" s="9" customFormat="1" ht="18" customHeight="1" x14ac:dyDescent="0.25">
      <c r="A19" s="8" t="s">
        <v>38</v>
      </c>
      <c r="B19" s="8">
        <f>+VLOOKUP(KARDEX[[#This Row],[CÓDIGO]],LITOGRAFIA!$A$7:$D$109,4,0)</f>
        <v>0</v>
      </c>
      <c r="C19" s="8" t="str">
        <f>+VLOOKUP(KARDEX[[#This Row],[CÓDIGO]],LITOGRAFIA!$A$7:$D$109,2,0)</f>
        <v>ROTULO DE SOLUCIONES</v>
      </c>
      <c r="D19" s="8">
        <f>+SUMIF(ENTRADAS[CÓDIGO],KARDEX[[#This Row],[CÓDIGO]],ENTRADAS[CANTIDAD])</f>
        <v>0</v>
      </c>
      <c r="E19" s="8">
        <f>+SUMIF(SALIDAS[CÓDIGO],KARDEX[[#This Row],[CÓDIGO]],SALIDAS[CANTIDAD])</f>
        <v>0</v>
      </c>
      <c r="F19" s="8">
        <f>+KARDEX[[#This Row],[CANTIDAD]]-KARDEX[[#This Row],[CANTIDAD2]]</f>
        <v>0</v>
      </c>
    </row>
    <row r="20" spans="1:6" s="9" customFormat="1" ht="18" customHeight="1" x14ac:dyDescent="0.25">
      <c r="A20" s="8" t="s">
        <v>41</v>
      </c>
      <c r="B20" s="8">
        <f>+VLOOKUP(KARDEX[[#This Row],[CÓDIGO]],LITOGRAFIA!$A$7:$D$109,4,0)</f>
        <v>0</v>
      </c>
      <c r="C20" s="8" t="str">
        <f>+VLOOKUP(KARDEX[[#This Row],[CÓDIGO]],LITOGRAFIA!$A$7:$D$109,2,0)</f>
        <v>ENCUESTA DE SATISFACCION UCI</v>
      </c>
      <c r="D20" s="8">
        <f>+SUMIF(ENTRADAS[CÓDIGO],KARDEX[[#This Row],[CÓDIGO]],ENTRADAS[CANTIDAD])</f>
        <v>0</v>
      </c>
      <c r="E20" s="8">
        <f>+SUMIF(SALIDAS[CÓDIGO],KARDEX[[#This Row],[CÓDIGO]],SALIDAS[CANTIDAD])</f>
        <v>0</v>
      </c>
      <c r="F20" s="8">
        <f>+KARDEX[[#This Row],[CANTIDAD]]-KARDEX[[#This Row],[CANTIDAD2]]</f>
        <v>0</v>
      </c>
    </row>
    <row r="21" spans="1:6" s="9" customFormat="1" ht="18" customHeight="1" x14ac:dyDescent="0.25">
      <c r="A21" s="8" t="s">
        <v>41</v>
      </c>
      <c r="B21" s="8">
        <f>+VLOOKUP(KARDEX[[#This Row],[CÓDIGO]],LITOGRAFIA!$A$7:$D$109,4,0)</f>
        <v>0</v>
      </c>
      <c r="C21" s="8" t="str">
        <f>+VLOOKUP(KARDEX[[#This Row],[CÓDIGO]],LITOGRAFIA!$A$7:$D$109,2,0)</f>
        <v>ENCUESTA DE SATISFACCION UCI</v>
      </c>
      <c r="D21" s="8">
        <f>+SUMIF(ENTRADAS[CÓDIGO],KARDEX[[#This Row],[CÓDIGO]],ENTRADAS[CANTIDAD])</f>
        <v>0</v>
      </c>
      <c r="E21" s="8">
        <f>+SUMIF(SALIDAS[CÓDIGO],KARDEX[[#This Row],[CÓDIGO]],SALIDAS[CANTIDAD])</f>
        <v>0</v>
      </c>
      <c r="F21" s="8">
        <f>+KARDEX[[#This Row],[CANTIDAD]]-KARDEX[[#This Row],[CANTIDAD2]]</f>
        <v>0</v>
      </c>
    </row>
    <row r="22" spans="1:6" s="9" customFormat="1" ht="18" customHeight="1" x14ac:dyDescent="0.25">
      <c r="A22" s="8" t="s">
        <v>41</v>
      </c>
      <c r="B22" s="8">
        <f>+VLOOKUP(KARDEX[[#This Row],[CÓDIGO]],LITOGRAFIA!$A$7:$D$109,4,0)</f>
        <v>0</v>
      </c>
      <c r="C22" s="8" t="str">
        <f>+VLOOKUP(KARDEX[[#This Row],[CÓDIGO]],LITOGRAFIA!$A$7:$D$109,2,0)</f>
        <v>ENCUESTA DE SATISFACCION UCI</v>
      </c>
      <c r="D22" s="8">
        <f>+SUMIF(ENTRADAS[CÓDIGO],KARDEX[[#This Row],[CÓDIGO]],ENTRADAS[CANTIDAD])</f>
        <v>0</v>
      </c>
      <c r="E22" s="8">
        <f>+SUMIF(SALIDAS[CÓDIGO],KARDEX[[#This Row],[CÓDIGO]],SALIDAS[CANTIDAD])</f>
        <v>0</v>
      </c>
      <c r="F22" s="8">
        <f>+KARDEX[[#This Row],[CANTIDAD]]-KARDEX[[#This Row],[CANTIDAD2]]</f>
        <v>0</v>
      </c>
    </row>
    <row r="23" spans="1:6" s="9" customFormat="1" ht="18" customHeight="1" x14ac:dyDescent="0.25">
      <c r="A23" s="8" t="s">
        <v>41</v>
      </c>
      <c r="B23" s="8">
        <f>+VLOOKUP(KARDEX[[#This Row],[CÓDIGO]],LITOGRAFIA!$A$7:$D$109,4,0)</f>
        <v>0</v>
      </c>
      <c r="C23" s="8" t="str">
        <f>+VLOOKUP(KARDEX[[#This Row],[CÓDIGO]],LITOGRAFIA!$A$7:$D$109,2,0)</f>
        <v>ENCUESTA DE SATISFACCION UCI</v>
      </c>
      <c r="D23" s="8">
        <f>+SUMIF(ENTRADAS[CÓDIGO],KARDEX[[#This Row],[CÓDIGO]],ENTRADAS[CANTIDAD])</f>
        <v>0</v>
      </c>
      <c r="E23" s="8">
        <f>+SUMIF(SALIDAS[CÓDIGO],KARDEX[[#This Row],[CÓDIGO]],SALIDAS[CANTIDAD])</f>
        <v>0</v>
      </c>
      <c r="F23" s="8">
        <f>+KARDEX[[#This Row],[CANTIDAD]]-KARDEX[[#This Row],[CANTIDAD2]]</f>
        <v>0</v>
      </c>
    </row>
    <row r="24" spans="1:6" s="9" customFormat="1" ht="18" customHeight="1" x14ac:dyDescent="0.25">
      <c r="A24" s="8" t="s">
        <v>41</v>
      </c>
      <c r="B24" s="8">
        <f>+VLOOKUP(KARDEX[[#This Row],[CÓDIGO]],LITOGRAFIA!$A$7:$D$109,4,0)</f>
        <v>0</v>
      </c>
      <c r="C24" s="8" t="str">
        <f>+VLOOKUP(KARDEX[[#This Row],[CÓDIGO]],LITOGRAFIA!$A$7:$D$109,2,0)</f>
        <v>ENCUESTA DE SATISFACCION UCI</v>
      </c>
      <c r="D24" s="8">
        <f>+SUMIF(ENTRADAS[CÓDIGO],KARDEX[[#This Row],[CÓDIGO]],ENTRADAS[CANTIDAD])</f>
        <v>0</v>
      </c>
      <c r="E24" s="8">
        <f>+SUMIF(SALIDAS[CÓDIGO],KARDEX[[#This Row],[CÓDIGO]],SALIDAS[CANTIDAD])</f>
        <v>0</v>
      </c>
      <c r="F24" s="8">
        <f>+KARDEX[[#This Row],[CANTIDAD]]-KARDEX[[#This Row],[CANTIDAD2]]</f>
        <v>0</v>
      </c>
    </row>
    <row r="25" spans="1:6" s="9" customFormat="1" ht="18" customHeight="1" x14ac:dyDescent="0.25">
      <c r="A25" s="8" t="s">
        <v>41</v>
      </c>
      <c r="B25" s="8">
        <f>+VLOOKUP(KARDEX[[#This Row],[CÓDIGO]],LITOGRAFIA!$A$7:$D$109,4,0)</f>
        <v>0</v>
      </c>
      <c r="C25" s="8" t="str">
        <f>+VLOOKUP(KARDEX[[#This Row],[CÓDIGO]],LITOGRAFIA!$A$7:$D$109,2,0)</f>
        <v>ENCUESTA DE SATISFACCION UCI</v>
      </c>
      <c r="D25" s="8">
        <f>+SUMIF(ENTRADAS[CÓDIGO],KARDEX[[#This Row],[CÓDIGO]],ENTRADAS[CANTIDAD])</f>
        <v>0</v>
      </c>
      <c r="E25" s="8">
        <f>+SUMIF(SALIDAS[CÓDIGO],KARDEX[[#This Row],[CÓDIGO]],SALIDAS[CANTIDAD])</f>
        <v>0</v>
      </c>
      <c r="F25" s="8">
        <f>+KARDEX[[#This Row],[CANTIDAD]]-KARDEX[[#This Row],[CANTIDAD2]]</f>
        <v>0</v>
      </c>
    </row>
    <row r="26" spans="1:6" s="9" customFormat="1" ht="18" customHeight="1" x14ac:dyDescent="0.25">
      <c r="A26" s="8" t="s">
        <v>41</v>
      </c>
      <c r="B26" s="8">
        <f>+VLOOKUP(KARDEX[[#This Row],[CÓDIGO]],LITOGRAFIA!$A$7:$D$109,4,0)</f>
        <v>0</v>
      </c>
      <c r="C26" s="8" t="str">
        <f>+VLOOKUP(KARDEX[[#This Row],[CÓDIGO]],LITOGRAFIA!$A$7:$D$109,2,0)</f>
        <v>ENCUESTA DE SATISFACCION UCI</v>
      </c>
      <c r="D26" s="8">
        <f>+SUMIF(ENTRADAS[CÓDIGO],KARDEX[[#This Row],[CÓDIGO]],ENTRADAS[CANTIDAD])</f>
        <v>0</v>
      </c>
      <c r="E26" s="8">
        <f>+SUMIF(SALIDAS[CÓDIGO],KARDEX[[#This Row],[CÓDIGO]],SALIDAS[CANTIDAD])</f>
        <v>0</v>
      </c>
      <c r="F26" s="8">
        <f>+KARDEX[[#This Row],[CANTIDAD]]-KARDEX[[#This Row],[CANTIDAD2]]</f>
        <v>0</v>
      </c>
    </row>
    <row r="27" spans="1:6" s="9" customFormat="1" ht="18" customHeight="1" x14ac:dyDescent="0.25">
      <c r="A27" s="8" t="s">
        <v>59</v>
      </c>
      <c r="B27" s="8">
        <f>+VLOOKUP(KARDEX[[#This Row],[CÓDIGO]],LITOGRAFIA!$A$7:$D$109,4,0)</f>
        <v>0</v>
      </c>
      <c r="C27" s="8" t="str">
        <f>+VLOOKUP(KARDEX[[#This Row],[CÓDIGO]],LITOGRAFIA!$A$7:$D$109,2,0)</f>
        <v>ESCUCHANDO AL USUARIO (PQRS)</v>
      </c>
      <c r="D27" s="8">
        <f>+SUMIF(ENTRADAS[CÓDIGO],KARDEX[[#This Row],[CÓDIGO]],ENTRADAS[CANTIDAD])</f>
        <v>0</v>
      </c>
      <c r="E27" s="8">
        <f>+SUMIF(SALIDAS[CÓDIGO],KARDEX[[#This Row],[CÓDIGO]],SALIDAS[CANTIDAD])</f>
        <v>0</v>
      </c>
      <c r="F27" s="8">
        <f>+KARDEX[[#This Row],[CANTIDAD]]-KARDEX[[#This Row],[CANTIDAD2]]</f>
        <v>0</v>
      </c>
    </row>
    <row r="28" spans="1:6" s="9" customFormat="1" ht="18" customHeight="1" x14ac:dyDescent="0.25">
      <c r="A28" s="8" t="s">
        <v>61</v>
      </c>
      <c r="B28" s="8">
        <f>+VLOOKUP(KARDEX[[#This Row],[CÓDIGO]],LITOGRAFIA!$A$7:$D$109,4,0)</f>
        <v>0</v>
      </c>
      <c r="C28" s="8" t="str">
        <f>+VLOOKUP(KARDEX[[#This Row],[CÓDIGO]],LITOGRAFIA!$A$7:$D$109,2,0)</f>
        <v>LISTA DE CHEQUEO DE INGRESO Y EGRESO PACIENTE (CX)</v>
      </c>
      <c r="D28" s="8">
        <f>+SUMIF(ENTRADAS[CÓDIGO],KARDEX[[#This Row],[CÓDIGO]],ENTRADAS[CANTIDAD])</f>
        <v>0</v>
      </c>
      <c r="E28" s="8">
        <f>+SUMIF(SALIDAS[CÓDIGO],KARDEX[[#This Row],[CÓDIGO]],SALIDAS[CANTIDAD])</f>
        <v>0</v>
      </c>
      <c r="F28" s="8">
        <f>+KARDEX[[#This Row],[CANTIDAD]]-KARDEX[[#This Row],[CANTIDAD2]]</f>
        <v>0</v>
      </c>
    </row>
    <row r="29" spans="1:6" s="9" customFormat="1" ht="18" customHeight="1" x14ac:dyDescent="0.25">
      <c r="A29" s="8" t="s">
        <v>64</v>
      </c>
      <c r="B29" s="8">
        <f>+VLOOKUP(KARDEX[[#This Row],[CÓDIGO]],LITOGRAFIA!$A$7:$D$109,4,0)</f>
        <v>0</v>
      </c>
      <c r="C29" s="8" t="str">
        <f>+VLOOKUP(KARDEX[[#This Row],[CÓDIGO]],LITOGRAFIA!$A$7:$D$109,2,0)</f>
        <v>FORMULA MEDICA</v>
      </c>
      <c r="D29" s="8">
        <f>+SUMIF(ENTRADAS[CÓDIGO],KARDEX[[#This Row],[CÓDIGO]],ENTRADAS[CANTIDAD])</f>
        <v>0</v>
      </c>
      <c r="E29" s="8">
        <f>+SUMIF(SALIDAS[CÓDIGO],KARDEX[[#This Row],[CÓDIGO]],SALIDAS[CANTIDAD])</f>
        <v>0</v>
      </c>
      <c r="F29" s="8">
        <f>+KARDEX[[#This Row],[CANTIDAD]]-KARDEX[[#This Row],[CANTIDAD2]]</f>
        <v>0</v>
      </c>
    </row>
    <row r="30" spans="1:6" s="9" customFormat="1" ht="18" customHeight="1" x14ac:dyDescent="0.25">
      <c r="A30" s="8" t="s">
        <v>41</v>
      </c>
      <c r="B30" s="8">
        <f>+VLOOKUP(KARDEX[[#This Row],[CÓDIGO]],LITOGRAFIA!$A$7:$D$109,4,0)</f>
        <v>0</v>
      </c>
      <c r="C30" s="8" t="str">
        <f>+VLOOKUP(KARDEX[[#This Row],[CÓDIGO]],LITOGRAFIA!$A$7:$D$109,2,0)</f>
        <v>ENCUESTA DE SATISFACCION UCI</v>
      </c>
      <c r="D30" s="8">
        <f>+SUMIF(ENTRADAS[CÓDIGO],KARDEX[[#This Row],[CÓDIGO]],ENTRADAS[CANTIDAD])</f>
        <v>0</v>
      </c>
      <c r="E30" s="8">
        <f>+SUMIF(SALIDAS[CÓDIGO],KARDEX[[#This Row],[CÓDIGO]],SALIDAS[CANTIDAD])</f>
        <v>0</v>
      </c>
      <c r="F30" s="8">
        <f>+KARDEX[[#This Row],[CANTIDAD]]-KARDEX[[#This Row],[CANTIDAD2]]</f>
        <v>0</v>
      </c>
    </row>
    <row r="31" spans="1:6" s="9" customFormat="1" ht="18" customHeight="1" x14ac:dyDescent="0.25">
      <c r="A31" s="8" t="s">
        <v>105</v>
      </c>
      <c r="B31" s="8">
        <f>+VLOOKUP(KARDEX[[#This Row],[CÓDIGO]],LITOGRAFIA!$A$7:$D$109,4,0)</f>
        <v>0</v>
      </c>
      <c r="C31" s="8" t="str">
        <f>+VLOOKUP(KARDEX[[#This Row],[CÓDIGO]],LITOGRAFIA!$A$7:$D$109,2,0)</f>
        <v>AUTORIZACIÓN SALIDA EQUIPOS INSTRUMENTAL</v>
      </c>
      <c r="D31" s="8">
        <f>+SUMIF(ENTRADAS[CÓDIGO],KARDEX[[#This Row],[CÓDIGO]],ENTRADAS[CANTIDAD])</f>
        <v>0</v>
      </c>
      <c r="E31" s="8">
        <f>+SUMIF(SALIDAS[CÓDIGO],KARDEX[[#This Row],[CÓDIGO]],SALIDAS[CANTIDAD])</f>
        <v>0</v>
      </c>
      <c r="F31" s="8">
        <f>+KARDEX[[#This Row],[CANTIDAD]]-KARDEX[[#This Row],[CANTIDAD2]]</f>
        <v>0</v>
      </c>
    </row>
    <row r="32" spans="1:6" s="9" customFormat="1" ht="18" customHeight="1" x14ac:dyDescent="0.25">
      <c r="A32" s="8" t="s">
        <v>4</v>
      </c>
      <c r="B32" s="8">
        <f>+VLOOKUP(KARDEX[[#This Row],[CÓDIGO]],LITOGRAFIA!$A$7:$D$109,4,0)</f>
        <v>0</v>
      </c>
      <c r="C32" s="8" t="str">
        <f>+VLOOKUP(KARDEX[[#This Row],[CÓDIGO]],LITOGRAFIA!$A$7:$D$109,2,0)</f>
        <v>NOTA DE ENFERMERIA</v>
      </c>
      <c r="D32" s="8">
        <f>+SUMIF(ENTRADAS[CÓDIGO],KARDEX[[#This Row],[CÓDIGO]],ENTRADAS[CANTIDAD])</f>
        <v>0</v>
      </c>
      <c r="E32" s="8">
        <f>+SUMIF(SALIDAS[CÓDIGO],KARDEX[[#This Row],[CÓDIGO]],SALIDAS[CANTIDAD])</f>
        <v>0</v>
      </c>
      <c r="F32" s="8">
        <f>+KARDEX[[#This Row],[CANTIDAD]]-KARDEX[[#This Row],[CANTIDAD2]]</f>
        <v>0</v>
      </c>
    </row>
    <row r="33" spans="1:6" s="9" customFormat="1" ht="18" customHeight="1" x14ac:dyDescent="0.25">
      <c r="A33" s="8" t="s">
        <v>7</v>
      </c>
      <c r="B33" s="8">
        <f>+VLOOKUP(KARDEX[[#This Row],[CÓDIGO]],LITOGRAFIA!$A$7:$D$109,4,0)</f>
        <v>0</v>
      </c>
      <c r="C33" s="8" t="str">
        <f>+VLOOKUP(KARDEX[[#This Row],[CÓDIGO]],LITOGRAFIA!$A$7:$D$109,2,0)</f>
        <v>SISTEMA DE ALERTA TEMPRANA</v>
      </c>
      <c r="D33" s="8">
        <f>+SUMIF(ENTRADAS[CÓDIGO],KARDEX[[#This Row],[CÓDIGO]],ENTRADAS[CANTIDAD])</f>
        <v>0</v>
      </c>
      <c r="E33" s="8">
        <f>+SUMIF(SALIDAS[CÓDIGO],KARDEX[[#This Row],[CÓDIGO]],SALIDAS[CANTIDAD])</f>
        <v>0</v>
      </c>
      <c r="F33" s="8">
        <f>+KARDEX[[#This Row],[CANTIDAD]]-KARDEX[[#This Row],[CANTIDAD2]]</f>
        <v>0</v>
      </c>
    </row>
    <row r="34" spans="1:6" s="9" customFormat="1" ht="18" customHeight="1" x14ac:dyDescent="0.25">
      <c r="A34" s="8" t="s">
        <v>16</v>
      </c>
      <c r="B34" s="8">
        <f>+VLOOKUP(KARDEX[[#This Row],[CÓDIGO]],LITOGRAFIA!$A$7:$D$109,4,0)</f>
        <v>0</v>
      </c>
      <c r="C34" s="8" t="str">
        <f>+VLOOKUP(KARDEX[[#This Row],[CÓDIGO]],LITOGRAFIA!$A$7:$D$109,2,0)</f>
        <v>INFORME DE ANESTESIA_RECORD ANESTESIA</v>
      </c>
      <c r="D34" s="8">
        <f>+SUMIF(ENTRADAS[CÓDIGO],KARDEX[[#This Row],[CÓDIGO]],ENTRADAS[CANTIDAD])</f>
        <v>0</v>
      </c>
      <c r="E34" s="8">
        <f>+SUMIF(SALIDAS[CÓDIGO],KARDEX[[#This Row],[CÓDIGO]],SALIDAS[CANTIDAD])</f>
        <v>0</v>
      </c>
      <c r="F34" s="8">
        <f>+KARDEX[[#This Row],[CANTIDAD]]-KARDEX[[#This Row],[CANTIDAD2]]</f>
        <v>0</v>
      </c>
    </row>
    <row r="35" spans="1:6" s="9" customFormat="1" ht="18" customHeight="1" x14ac:dyDescent="0.25">
      <c r="A35" s="8" t="s">
        <v>19</v>
      </c>
      <c r="B35" s="8">
        <f>+VLOOKUP(KARDEX[[#This Row],[CÓDIGO]],LITOGRAFIA!$A$7:$D$109,4,0)</f>
        <v>0</v>
      </c>
      <c r="C35" s="8" t="str">
        <f>+VLOOKUP(KARDEX[[#This Row],[CÓDIGO]],LITOGRAFIA!$A$7:$D$109,2,0)</f>
        <v>MONITOREO RESPIRATORIO</v>
      </c>
      <c r="D35" s="8">
        <f>+SUMIF(ENTRADAS[CÓDIGO],KARDEX[[#This Row],[CÓDIGO]],ENTRADAS[CANTIDAD])</f>
        <v>0</v>
      </c>
      <c r="E35" s="8">
        <f>+SUMIF(SALIDAS[CÓDIGO],KARDEX[[#This Row],[CÓDIGO]],SALIDAS[CANTIDAD])</f>
        <v>0</v>
      </c>
      <c r="F35" s="8">
        <f>+KARDEX[[#This Row],[CANTIDAD]]-KARDEX[[#This Row],[CANTIDAD2]]</f>
        <v>0</v>
      </c>
    </row>
    <row r="36" spans="1:6" s="9" customFormat="1" ht="18" customHeight="1" x14ac:dyDescent="0.25">
      <c r="A36" s="8" t="s">
        <v>100</v>
      </c>
      <c r="B36" s="8">
        <f>+VLOOKUP(KARDEX[[#This Row],[CÓDIGO]],LITOGRAFIA!$A$7:$D$109,4,0)</f>
        <v>0</v>
      </c>
      <c r="C36" s="8" t="str">
        <f>+VLOOKUP(KARDEX[[#This Row],[CÓDIGO]],LITOGRAFIA!$A$7:$D$109,2,0)</f>
        <v>REPORTE LABORATORIO PARTOS</v>
      </c>
      <c r="D36" s="8">
        <f>+SUMIF(ENTRADAS[CÓDIGO],KARDEX[[#This Row],[CÓDIGO]],ENTRADAS[CANTIDAD])</f>
        <v>0</v>
      </c>
      <c r="E36" s="8">
        <f>+SUMIF(SALIDAS[CÓDIGO],KARDEX[[#This Row],[CÓDIGO]],SALIDAS[CANTIDAD])</f>
        <v>0</v>
      </c>
      <c r="F36" s="8">
        <f>+KARDEX[[#This Row],[CANTIDAD]]-KARDEX[[#This Row],[CANTIDAD2]]</f>
        <v>0</v>
      </c>
    </row>
    <row r="37" spans="1:6" s="9" customFormat="1" ht="18" customHeight="1" x14ac:dyDescent="0.25">
      <c r="A37" s="8" t="s">
        <v>102</v>
      </c>
      <c r="B37" s="8">
        <f>+VLOOKUP(KARDEX[[#This Row],[CÓDIGO]],LITOGRAFIA!$A$7:$D$109,4,0)</f>
        <v>0</v>
      </c>
      <c r="C37" s="8" t="str">
        <f>+VLOOKUP(KARDEX[[#This Row],[CÓDIGO]],LITOGRAFIA!$A$7:$D$109,2,0)</f>
        <v>CONTROL ACTIVIDAD UTERINA</v>
      </c>
      <c r="D37" s="8">
        <f>+SUMIF(ENTRADAS[CÓDIGO],KARDEX[[#This Row],[CÓDIGO]],ENTRADAS[CANTIDAD])</f>
        <v>0</v>
      </c>
      <c r="E37" s="8">
        <f>+SUMIF(SALIDAS[CÓDIGO],KARDEX[[#This Row],[CÓDIGO]],SALIDAS[CANTIDAD])</f>
        <v>0</v>
      </c>
      <c r="F37" s="8">
        <f>+KARDEX[[#This Row],[CANTIDAD]]-KARDEX[[#This Row],[CANTIDAD2]]</f>
        <v>0</v>
      </c>
    </row>
    <row r="38" spans="1:6" s="9" customFormat="1" ht="18" customHeight="1" x14ac:dyDescent="0.25">
      <c r="A38" s="8" t="s">
        <v>127</v>
      </c>
      <c r="B38" s="8">
        <f>+VLOOKUP(KARDEX[[#This Row],[CÓDIGO]],LITOGRAFIA!$A$7:$D$109,4,0)</f>
        <v>0</v>
      </c>
      <c r="C38" s="8" t="str">
        <f>+VLOOKUP(KARDEX[[#This Row],[CÓDIGO]],LITOGRAFIA!$A$7:$D$109,2,0)</f>
        <v>TARJETA DE MEDICAMENTOS</v>
      </c>
      <c r="D38" s="8">
        <f>+SUMIF(ENTRADAS[CÓDIGO],KARDEX[[#This Row],[CÓDIGO]],ENTRADAS[CANTIDAD])</f>
        <v>0</v>
      </c>
      <c r="E38" s="8">
        <f>+SUMIF(SALIDAS[CÓDIGO],KARDEX[[#This Row],[CÓDIGO]],SALIDAS[CANTIDAD])</f>
        <v>0</v>
      </c>
      <c r="F38" s="8">
        <f>+KARDEX[[#This Row],[CANTIDAD]]-KARDEX[[#This Row],[CANTIDAD2]]</f>
        <v>0</v>
      </c>
    </row>
    <row r="39" spans="1:6" s="9" customFormat="1" ht="18" customHeight="1" x14ac:dyDescent="0.25">
      <c r="A39" s="8" t="s">
        <v>133</v>
      </c>
      <c r="B39" s="8">
        <f>+VLOOKUP(KARDEX[[#This Row],[CÓDIGO]],LITOGRAFIA!$A$7:$D$109,4,0)</f>
        <v>0</v>
      </c>
      <c r="C39" s="8" t="str">
        <f>+VLOOKUP(KARDEX[[#This Row],[CÓDIGO]],LITOGRAFIA!$A$7:$D$109,2,0)</f>
        <v>PLAN DE CUIDADOS ENFERMERIA</v>
      </c>
      <c r="D39" s="8">
        <f>+SUMIF(ENTRADAS[CÓDIGO],KARDEX[[#This Row],[CÓDIGO]],ENTRADAS[CANTIDAD])</f>
        <v>0</v>
      </c>
      <c r="E39" s="8">
        <f>+SUMIF(SALIDAS[CÓDIGO],KARDEX[[#This Row],[CÓDIGO]],SALIDAS[CANTIDAD])</f>
        <v>0</v>
      </c>
      <c r="F39" s="8">
        <f>+KARDEX[[#This Row],[CANTIDAD]]-KARDEX[[#This Row],[CANTIDAD2]]</f>
        <v>0</v>
      </c>
    </row>
    <row r="40" spans="1:6" s="9" customFormat="1" ht="18" customHeight="1" x14ac:dyDescent="0.25">
      <c r="A40" s="8" t="s">
        <v>137</v>
      </c>
      <c r="B40" s="8">
        <f>+VLOOKUP(KARDEX[[#This Row],[CÓDIGO]],LITOGRAFIA!$A$7:$D$109,4,0)</f>
        <v>0</v>
      </c>
      <c r="C40" s="8" t="str">
        <f>+VLOOKUP(KARDEX[[#This Row],[CÓDIGO]],LITOGRAFIA!$A$7:$D$109,2,0)</f>
        <v>RECIBO Y ENTREGA MATERIAL DE CASAS COMERCIALES</v>
      </c>
      <c r="D40" s="8">
        <f>+SUMIF(ENTRADAS[CÓDIGO],KARDEX[[#This Row],[CÓDIGO]],ENTRADAS[CANTIDAD])</f>
        <v>0</v>
      </c>
      <c r="E40" s="8">
        <f>+SUMIF(SALIDAS[CÓDIGO],KARDEX[[#This Row],[CÓDIGO]],SALIDAS[CANTIDAD])</f>
        <v>0</v>
      </c>
      <c r="F40" s="8">
        <f>+KARDEX[[#This Row],[CANTIDAD]]-KARDEX[[#This Row],[CANTIDAD2]]</f>
        <v>0</v>
      </c>
    </row>
    <row r="41" spans="1:6" s="9" customFormat="1" ht="18" customHeight="1" x14ac:dyDescent="0.25">
      <c r="A41" s="8" t="s">
        <v>143</v>
      </c>
      <c r="B41" s="8">
        <f>+VLOOKUP(KARDEX[[#This Row],[CÓDIGO]],LITOGRAFIA!$A$7:$D$109,4,0)</f>
        <v>0</v>
      </c>
      <c r="C41" s="8" t="str">
        <f>+VLOOKUP(KARDEX[[#This Row],[CÓDIGO]],LITOGRAFIA!$A$7:$D$109,2,0)</f>
        <v>HISTORIA CLINICA: CONSENTIMIMENTO Y DISENTIMIENTO INFORMADO GENERAL</v>
      </c>
      <c r="D41" s="8">
        <f>+SUMIF(ENTRADAS[CÓDIGO],KARDEX[[#This Row],[CÓDIGO]],ENTRADAS[CANTIDAD])</f>
        <v>0</v>
      </c>
      <c r="E41" s="8">
        <f>+SUMIF(SALIDAS[CÓDIGO],KARDEX[[#This Row],[CÓDIGO]],SALIDAS[CANTIDAD])</f>
        <v>0</v>
      </c>
      <c r="F41" s="8">
        <f>+KARDEX[[#This Row],[CANTIDAD]]-KARDEX[[#This Row],[CANTIDAD2]]</f>
        <v>0</v>
      </c>
    </row>
    <row r="42" spans="1:6" s="9" customFormat="1" ht="18" customHeight="1" x14ac:dyDescent="0.25">
      <c r="A42" s="8" t="s">
        <v>145</v>
      </c>
      <c r="B42" s="8">
        <f>+VLOOKUP(KARDEX[[#This Row],[CÓDIGO]],LITOGRAFIA!$A$7:$D$109,4,0)</f>
        <v>0</v>
      </c>
      <c r="C42" s="8" t="str">
        <f>+VLOOKUP(KARDEX[[#This Row],[CÓDIGO]],LITOGRAFIA!$A$7:$D$109,2,0)</f>
        <v>CONTROL DE LIQUIDOS</v>
      </c>
      <c r="D42" s="8">
        <f>+SUMIF(ENTRADAS[CÓDIGO],KARDEX[[#This Row],[CÓDIGO]],ENTRADAS[CANTIDAD])</f>
        <v>0</v>
      </c>
      <c r="E42" s="8">
        <f>+SUMIF(SALIDAS[CÓDIGO],KARDEX[[#This Row],[CÓDIGO]],SALIDAS[CANTIDAD])</f>
        <v>0</v>
      </c>
      <c r="F42" s="8">
        <f>+KARDEX[[#This Row],[CANTIDAD]]-KARDEX[[#This Row],[CANTIDAD2]]</f>
        <v>0</v>
      </c>
    </row>
    <row r="43" spans="1:6" s="9" customFormat="1" ht="18" customHeight="1" x14ac:dyDescent="0.25">
      <c r="A43" s="8" t="s">
        <v>147</v>
      </c>
      <c r="B43" s="8">
        <f>+VLOOKUP(KARDEX[[#This Row],[CÓDIGO]],LITOGRAFIA!$A$7:$D$109,4,0)</f>
        <v>0</v>
      </c>
      <c r="C43" s="8" t="str">
        <f>+VLOOKUP(KARDEX[[#This Row],[CÓDIGO]],LITOGRAFIA!$A$7:$D$109,2,0)</f>
        <v>HOJA DE GASTOS CIRUGIA OFTALMOLOGICA</v>
      </c>
      <c r="D43" s="8">
        <f>+SUMIF(ENTRADAS[CÓDIGO],KARDEX[[#This Row],[CÓDIGO]],ENTRADAS[CANTIDAD])</f>
        <v>0</v>
      </c>
      <c r="E43" s="8">
        <f>+SUMIF(SALIDAS[CÓDIGO],KARDEX[[#This Row],[CÓDIGO]],SALIDAS[CANTIDAD])</f>
        <v>0</v>
      </c>
      <c r="F43" s="8">
        <f>+KARDEX[[#This Row],[CANTIDAD]]-KARDEX[[#This Row],[CANTIDAD2]]</f>
        <v>0</v>
      </c>
    </row>
    <row r="44" spans="1:6" s="9" customFormat="1" ht="18" customHeight="1" x14ac:dyDescent="0.25">
      <c r="A44" s="8" t="s">
        <v>66</v>
      </c>
      <c r="B44" s="8">
        <f>+VLOOKUP(KARDEX[[#This Row],[CÓDIGO]],LITOGRAFIA!$A$7:$D$109,4,0)</f>
        <v>0</v>
      </c>
      <c r="C44" s="8" t="str">
        <f>+VLOOKUP(KARDEX[[#This Row],[CÓDIGO]],LITOGRAFIA!$A$7:$D$109,2,0)</f>
        <v>SOLICITUD AMBULANCIA</v>
      </c>
      <c r="D44" s="8">
        <f>+SUMIF(ENTRADAS[CÓDIGO],KARDEX[[#This Row],[CÓDIGO]],ENTRADAS[CANTIDAD])</f>
        <v>0</v>
      </c>
      <c r="E44" s="8">
        <f>+SUMIF(SALIDAS[CÓDIGO],KARDEX[[#This Row],[CÓDIGO]],SALIDAS[CANTIDAD])</f>
        <v>0</v>
      </c>
      <c r="F44" s="8">
        <f>+KARDEX[[#This Row],[CANTIDAD]]-KARDEX[[#This Row],[CANTIDAD2]]</f>
        <v>0</v>
      </c>
    </row>
    <row r="45" spans="1:6" s="9" customFormat="1" ht="18" customHeight="1" x14ac:dyDescent="0.25">
      <c r="A45" s="8" t="s">
        <v>149</v>
      </c>
      <c r="B45" s="8">
        <f>+VLOOKUP(KARDEX[[#This Row],[CÓDIGO]],LITOGRAFIA!$A$7:$D$109,4,0)</f>
        <v>0</v>
      </c>
      <c r="C45" s="8" t="str">
        <f>+VLOOKUP(KARDEX[[#This Row],[CÓDIGO]],LITOGRAFIA!$A$7:$D$109,2,0)</f>
        <v>RESERVA DE CAMAS A UNIDAD DE CUIDADO INTENSIVO/INTERMEDIO</v>
      </c>
      <c r="D45" s="8">
        <f>+SUMIF(ENTRADAS[CÓDIGO],KARDEX[[#This Row],[CÓDIGO]],ENTRADAS[CANTIDAD])</f>
        <v>0</v>
      </c>
      <c r="E45" s="8">
        <f>+SUMIF(SALIDAS[CÓDIGO],KARDEX[[#This Row],[CÓDIGO]],SALIDAS[CANTIDAD])</f>
        <v>0</v>
      </c>
      <c r="F45" s="8">
        <f>+KARDEX[[#This Row],[CANTIDAD]]-KARDEX[[#This Row],[CANTIDAD2]]</f>
        <v>0</v>
      </c>
    </row>
    <row r="46" spans="1:6" s="9" customFormat="1" ht="18" customHeight="1" x14ac:dyDescent="0.25">
      <c r="A46" s="8" t="s">
        <v>152</v>
      </c>
      <c r="B46" s="8">
        <f>+VLOOKUP(KARDEX[[#This Row],[CÓDIGO]],LITOGRAFIA!$A$7:$D$109,4,0)</f>
        <v>0</v>
      </c>
      <c r="C46" s="8" t="str">
        <f>+VLOOKUP(KARDEX[[#This Row],[CÓDIGO]],LITOGRAFIA!$A$7:$D$109,2,0)</f>
        <v>REGISTRO DEL CUMPLIMIENTO DEL PROCEDIMIENTO PARA EL RETIRO DE EPP COVID 19</v>
      </c>
      <c r="D46" s="8">
        <f>+SUMIF(ENTRADAS[CÓDIGO],KARDEX[[#This Row],[CÓDIGO]],ENTRADAS[CANTIDAD])</f>
        <v>0</v>
      </c>
      <c r="E46" s="8">
        <f>+SUMIF(SALIDAS[CÓDIGO],KARDEX[[#This Row],[CÓDIGO]],SALIDAS[CANTIDAD])</f>
        <v>0</v>
      </c>
      <c r="F46" s="8">
        <f>+KARDEX[[#This Row],[CANTIDAD]]-KARDEX[[#This Row],[CANTIDAD2]]</f>
        <v>0</v>
      </c>
    </row>
    <row r="47" spans="1:6" s="9" customFormat="1" ht="18" customHeight="1" x14ac:dyDescent="0.25">
      <c r="A47" s="8" t="s">
        <v>68</v>
      </c>
      <c r="B47" s="8">
        <f>+VLOOKUP(KARDEX[[#This Row],[CÓDIGO]],LITOGRAFIA!$A$7:$D$109,4,0)</f>
        <v>0</v>
      </c>
      <c r="C47" s="8" t="str">
        <f>+VLOOKUP(KARDEX[[#This Row],[CÓDIGO]],LITOGRAFIA!$A$7:$D$109,2,0)</f>
        <v>PERMISO AUSENCIA LABORAL</v>
      </c>
      <c r="D47" s="8">
        <f>+SUMIF(ENTRADAS[CÓDIGO],KARDEX[[#This Row],[CÓDIGO]],ENTRADAS[CANTIDAD])</f>
        <v>0</v>
      </c>
      <c r="E47" s="8">
        <f>+SUMIF(SALIDAS[CÓDIGO],KARDEX[[#This Row],[CÓDIGO]],SALIDAS[CANTIDAD])</f>
        <v>0</v>
      </c>
      <c r="F47" s="8">
        <f>+KARDEX[[#This Row],[CANTIDAD]]-KARDEX[[#This Row],[CANTIDAD2]]</f>
        <v>0</v>
      </c>
    </row>
    <row r="48" spans="1:6" s="9" customFormat="1" ht="18" customHeight="1" x14ac:dyDescent="0.25">
      <c r="A48" s="8" t="s">
        <v>71</v>
      </c>
      <c r="B48" s="8">
        <f>+VLOOKUP(KARDEX[[#This Row],[CÓDIGO]],LITOGRAFIA!$A$7:$D$109,4,0)</f>
        <v>0</v>
      </c>
      <c r="C48" s="8" t="str">
        <f>+VLOOKUP(KARDEX[[#This Row],[CÓDIGO]],LITOGRAFIA!$A$7:$D$109,2,0)</f>
        <v>CONTROL REGISTRO DE PACIENTES EN UCI</v>
      </c>
      <c r="D48" s="8">
        <f>+SUMIF(ENTRADAS[CÓDIGO],KARDEX[[#This Row],[CÓDIGO]],ENTRADAS[CANTIDAD])</f>
        <v>0</v>
      </c>
      <c r="E48" s="8">
        <f>+SUMIF(SALIDAS[CÓDIGO],KARDEX[[#This Row],[CÓDIGO]],SALIDAS[CANTIDAD])</f>
        <v>0</v>
      </c>
      <c r="F48" s="8">
        <f>+KARDEX[[#This Row],[CANTIDAD]]-KARDEX[[#This Row],[CANTIDAD2]]</f>
        <v>0</v>
      </c>
    </row>
    <row r="49" spans="1:6" s="9" customFormat="1" ht="18" customHeight="1" x14ac:dyDescent="0.25">
      <c r="A49" s="8" t="s">
        <v>73</v>
      </c>
      <c r="B49" s="8">
        <f>+VLOOKUP(KARDEX[[#This Row],[CÓDIGO]],LITOGRAFIA!$A$7:$D$109,4,0)</f>
        <v>0</v>
      </c>
      <c r="C49" s="8" t="str">
        <f>+VLOOKUP(KARDEX[[#This Row],[CÓDIGO]],LITOGRAFIA!$A$7:$D$109,2,0)</f>
        <v>ENTREGA INFORMACION AL USUARIO</v>
      </c>
      <c r="D49" s="8">
        <f>+SUMIF(ENTRADAS[CÓDIGO],KARDEX[[#This Row],[CÓDIGO]],ENTRADAS[CANTIDAD])</f>
        <v>0</v>
      </c>
      <c r="E49" s="8">
        <f>+SUMIF(SALIDAS[CÓDIGO],KARDEX[[#This Row],[CÓDIGO]],SALIDAS[CANTIDAD])</f>
        <v>0</v>
      </c>
      <c r="F49" s="8">
        <f>+KARDEX[[#This Row],[CANTIDAD]]-KARDEX[[#This Row],[CANTIDAD2]]</f>
        <v>0</v>
      </c>
    </row>
    <row r="50" spans="1:6" s="9" customFormat="1" ht="18" customHeight="1" x14ac:dyDescent="0.25">
      <c r="A50" s="8" t="s">
        <v>41</v>
      </c>
      <c r="B50" s="8">
        <f>+VLOOKUP(KARDEX[[#This Row],[CÓDIGO]],LITOGRAFIA!$A$7:$D$109,4,0)</f>
        <v>0</v>
      </c>
      <c r="C50" s="8" t="str">
        <f>+VLOOKUP(KARDEX[[#This Row],[CÓDIGO]],LITOGRAFIA!$A$7:$D$109,2,0)</f>
        <v>ENCUESTA DE SATISFACCION UCI</v>
      </c>
      <c r="D50" s="8">
        <f>+SUMIF(ENTRADAS[CÓDIGO],KARDEX[[#This Row],[CÓDIGO]],ENTRADAS[CANTIDAD])</f>
        <v>0</v>
      </c>
      <c r="E50" s="8">
        <f>+SUMIF(SALIDAS[CÓDIGO],KARDEX[[#This Row],[CÓDIGO]],SALIDAS[CANTIDAD])</f>
        <v>0</v>
      </c>
      <c r="F50" s="8">
        <f>+KARDEX[[#This Row],[CANTIDAD]]-KARDEX[[#This Row],[CANTIDAD2]]</f>
        <v>0</v>
      </c>
    </row>
    <row r="51" spans="1:6" s="9" customFormat="1" ht="18" customHeight="1" x14ac:dyDescent="0.25">
      <c r="A51" s="8" t="s">
        <v>75</v>
      </c>
      <c r="B51" s="8">
        <f>+VLOOKUP(KARDEX[[#This Row],[CÓDIGO]],LITOGRAFIA!$A$7:$D$109,4,0)</f>
        <v>0</v>
      </c>
      <c r="C51" s="8" t="str">
        <f>+VLOOKUP(KARDEX[[#This Row],[CÓDIGO]],LITOGRAFIA!$A$7:$D$109,2,0)</f>
        <v>ENTREGA DE EXAMENES DE ELECTROFISIOLOGIA</v>
      </c>
      <c r="D51" s="8">
        <f>+SUMIF(ENTRADAS[CÓDIGO],KARDEX[[#This Row],[CÓDIGO]],ENTRADAS[CANTIDAD])</f>
        <v>0</v>
      </c>
      <c r="E51" s="8">
        <f>+SUMIF(SALIDAS[CÓDIGO],KARDEX[[#This Row],[CÓDIGO]],SALIDAS[CANTIDAD])</f>
        <v>0</v>
      </c>
      <c r="F51" s="8">
        <f>+KARDEX[[#This Row],[CANTIDAD]]-KARDEX[[#This Row],[CANTIDAD2]]</f>
        <v>0</v>
      </c>
    </row>
    <row r="52" spans="1:6" s="9" customFormat="1" ht="18" customHeight="1" x14ac:dyDescent="0.25">
      <c r="A52" s="8" t="s">
        <v>41</v>
      </c>
      <c r="B52" s="8">
        <f>+VLOOKUP(KARDEX[[#This Row],[CÓDIGO]],LITOGRAFIA!$A$7:$D$109,4,0)</f>
        <v>0</v>
      </c>
      <c r="C52" s="8" t="str">
        <f>+VLOOKUP(KARDEX[[#This Row],[CÓDIGO]],LITOGRAFIA!$A$7:$D$109,2,0)</f>
        <v>ENCUESTA DE SATISFACCION UCI</v>
      </c>
      <c r="D52" s="8">
        <f>+SUMIF(ENTRADAS[CÓDIGO],KARDEX[[#This Row],[CÓDIGO]],ENTRADAS[CANTIDAD])</f>
        <v>0</v>
      </c>
      <c r="E52" s="8">
        <f>+SUMIF(SALIDAS[CÓDIGO],KARDEX[[#This Row],[CÓDIGO]],SALIDAS[CANTIDAD])</f>
        <v>0</v>
      </c>
      <c r="F52" s="8">
        <f>+KARDEX[[#This Row],[CANTIDAD]]-KARDEX[[#This Row],[CANTIDAD2]]</f>
        <v>0</v>
      </c>
    </row>
    <row r="53" spans="1:6" s="9" customFormat="1" ht="18" customHeight="1" x14ac:dyDescent="0.25">
      <c r="A53" s="8" t="s">
        <v>41</v>
      </c>
      <c r="B53" s="8">
        <f>+VLOOKUP(KARDEX[[#This Row],[CÓDIGO]],LITOGRAFIA!$A$7:$D$109,4,0)</f>
        <v>0</v>
      </c>
      <c r="C53" s="8" t="str">
        <f>+VLOOKUP(KARDEX[[#This Row],[CÓDIGO]],LITOGRAFIA!$A$7:$D$109,2,0)</f>
        <v>ENCUESTA DE SATISFACCION UCI</v>
      </c>
      <c r="D53" s="8">
        <f>+SUMIF(ENTRADAS[CÓDIGO],KARDEX[[#This Row],[CÓDIGO]],ENTRADAS[CANTIDAD])</f>
        <v>0</v>
      </c>
      <c r="E53" s="8">
        <f>+SUMIF(SALIDAS[CÓDIGO],KARDEX[[#This Row],[CÓDIGO]],SALIDAS[CANTIDAD])</f>
        <v>0</v>
      </c>
      <c r="F53" s="8">
        <f>+KARDEX[[#This Row],[CANTIDAD]]-KARDEX[[#This Row],[CANTIDAD2]]</f>
        <v>0</v>
      </c>
    </row>
    <row r="54" spans="1:6" s="9" customFormat="1" ht="18" customHeight="1" x14ac:dyDescent="0.25">
      <c r="A54" s="8" t="s">
        <v>78</v>
      </c>
      <c r="B54" s="8">
        <f>+VLOOKUP(KARDEX[[#This Row],[CÓDIGO]],LITOGRAFIA!$A$7:$D$109,4,0)</f>
        <v>0</v>
      </c>
      <c r="C54" s="8" t="str">
        <f>+VLOOKUP(KARDEX[[#This Row],[CÓDIGO]],LITOGRAFIA!$A$7:$D$109,2,0)</f>
        <v>ESCALA DE ALDRETE</v>
      </c>
      <c r="D54" s="8">
        <f>+SUMIF(ENTRADAS[CÓDIGO],KARDEX[[#This Row],[CÓDIGO]],ENTRADAS[CANTIDAD])</f>
        <v>0</v>
      </c>
      <c r="E54" s="8">
        <f>+SUMIF(SALIDAS[CÓDIGO],KARDEX[[#This Row],[CÓDIGO]],SALIDAS[CANTIDAD])</f>
        <v>0</v>
      </c>
      <c r="F54" s="8">
        <f>+KARDEX[[#This Row],[CANTIDAD]]-KARDEX[[#This Row],[CANTIDAD2]]</f>
        <v>0</v>
      </c>
    </row>
    <row r="55" spans="1:6" s="9" customFormat="1" ht="18" customHeight="1" x14ac:dyDescent="0.25">
      <c r="A55" s="8" t="s">
        <v>80</v>
      </c>
      <c r="B55" s="8">
        <f>+VLOOKUP(KARDEX[[#This Row],[CÓDIGO]],LITOGRAFIA!$A$7:$D$109,4,0)</f>
        <v>0</v>
      </c>
      <c r="C55" s="8" t="str">
        <f>+VLOOKUP(KARDEX[[#This Row],[CÓDIGO]],LITOGRAFIA!$A$7:$D$109,2,0)</f>
        <v>LISTA DE CHEQUEO DE INGRESO Y EGRESO PACIENTE (INTERNACION)</v>
      </c>
      <c r="D55" s="8">
        <f>+SUMIF(ENTRADAS[CÓDIGO],KARDEX[[#This Row],[CÓDIGO]],ENTRADAS[CANTIDAD])</f>
        <v>0</v>
      </c>
      <c r="E55" s="8">
        <f>+SUMIF(SALIDAS[CÓDIGO],KARDEX[[#This Row],[CÓDIGO]],SALIDAS[CANTIDAD])</f>
        <v>0</v>
      </c>
      <c r="F55" s="8">
        <f>+KARDEX[[#This Row],[CANTIDAD]]-KARDEX[[#This Row],[CANTIDAD2]]</f>
        <v>0</v>
      </c>
    </row>
    <row r="56" spans="1:6" s="9" customFormat="1" ht="18" customHeight="1" x14ac:dyDescent="0.25">
      <c r="A56" s="8" t="s">
        <v>41</v>
      </c>
      <c r="B56" s="8">
        <f>+VLOOKUP(KARDEX[[#This Row],[CÓDIGO]],LITOGRAFIA!$A$7:$D$109,4,0)</f>
        <v>0</v>
      </c>
      <c r="C56" s="8" t="str">
        <f>+VLOOKUP(KARDEX[[#This Row],[CÓDIGO]],LITOGRAFIA!$A$7:$D$109,2,0)</f>
        <v>ENCUESTA DE SATISFACCION UCI</v>
      </c>
      <c r="D56" s="8">
        <f>+SUMIF(ENTRADAS[CÓDIGO],KARDEX[[#This Row],[CÓDIGO]],ENTRADAS[CANTIDAD])</f>
        <v>0</v>
      </c>
      <c r="E56" s="8">
        <f>+SUMIF(SALIDAS[CÓDIGO],KARDEX[[#This Row],[CÓDIGO]],SALIDAS[CANTIDAD])</f>
        <v>0</v>
      </c>
      <c r="F56" s="8">
        <f>+KARDEX[[#This Row],[CANTIDAD]]-KARDEX[[#This Row],[CANTIDAD2]]</f>
        <v>0</v>
      </c>
    </row>
    <row r="57" spans="1:6" s="9" customFormat="1" ht="18" customHeight="1" x14ac:dyDescent="0.25">
      <c r="A57" s="8" t="s">
        <v>82</v>
      </c>
      <c r="B57" s="8">
        <f>+VLOOKUP(KARDEX[[#This Row],[CÓDIGO]],LITOGRAFIA!$A$7:$D$109,4,0)</f>
        <v>0</v>
      </c>
      <c r="C57" s="8" t="str">
        <f>+VLOOKUP(KARDEX[[#This Row],[CÓDIGO]],LITOGRAFIA!$A$7:$D$109,2,0)</f>
        <v>LISTA DE CHEQUEO DESCARGA DEL AUTOCLAVE</v>
      </c>
      <c r="D57" s="8">
        <f>+SUMIF(ENTRADAS[CÓDIGO],KARDEX[[#This Row],[CÓDIGO]],ENTRADAS[CANTIDAD])</f>
        <v>0</v>
      </c>
      <c r="E57" s="8">
        <f>+SUMIF(SALIDAS[CÓDIGO],KARDEX[[#This Row],[CÓDIGO]],SALIDAS[CANTIDAD])</f>
        <v>0</v>
      </c>
      <c r="F57" s="8">
        <f>+KARDEX[[#This Row],[CANTIDAD]]-KARDEX[[#This Row],[CANTIDAD2]]</f>
        <v>0</v>
      </c>
    </row>
    <row r="58" spans="1:6" s="9" customFormat="1" ht="18" customHeight="1" x14ac:dyDescent="0.25">
      <c r="A58" s="8" t="s">
        <v>84</v>
      </c>
      <c r="B58" s="8">
        <f>+VLOOKUP(KARDEX[[#This Row],[CÓDIGO]],LITOGRAFIA!$A$7:$D$109,4,0)</f>
        <v>0</v>
      </c>
      <c r="C58" s="8" t="str">
        <f>+VLOOKUP(KARDEX[[#This Row],[CÓDIGO]],LITOGRAFIA!$A$7:$D$109,2,0)</f>
        <v>FORMATO DE AUDITORIA HISTORIA CLINICA</v>
      </c>
      <c r="D58" s="8">
        <f>+SUMIF(ENTRADAS[CÓDIGO],KARDEX[[#This Row],[CÓDIGO]],ENTRADAS[CANTIDAD])</f>
        <v>0</v>
      </c>
      <c r="E58" s="8">
        <f>+SUMIF(SALIDAS[CÓDIGO],KARDEX[[#This Row],[CÓDIGO]],SALIDAS[CANTIDAD])</f>
        <v>0</v>
      </c>
      <c r="F58" s="8">
        <f>+KARDEX[[#This Row],[CANTIDAD]]-KARDEX[[#This Row],[CANTIDAD2]]</f>
        <v>0</v>
      </c>
    </row>
    <row r="59" spans="1:6" s="9" customFormat="1" ht="18" customHeight="1" x14ac:dyDescent="0.25">
      <c r="A59" s="8" t="s">
        <v>41</v>
      </c>
      <c r="B59" s="8">
        <f>+VLOOKUP(KARDEX[[#This Row],[CÓDIGO]],LITOGRAFIA!$A$7:$D$109,4,0)</f>
        <v>0</v>
      </c>
      <c r="C59" s="8" t="str">
        <f>+VLOOKUP(KARDEX[[#This Row],[CÓDIGO]],LITOGRAFIA!$A$7:$D$109,2,0)</f>
        <v>ENCUESTA DE SATISFACCION UCI</v>
      </c>
      <c r="D59" s="8">
        <f>+SUMIF(ENTRADAS[CÓDIGO],KARDEX[[#This Row],[CÓDIGO]],ENTRADAS[CANTIDAD])</f>
        <v>0</v>
      </c>
      <c r="E59" s="8">
        <f>+SUMIF(SALIDAS[CÓDIGO],KARDEX[[#This Row],[CÓDIGO]],SALIDAS[CANTIDAD])</f>
        <v>0</v>
      </c>
      <c r="F59" s="8">
        <f>+KARDEX[[#This Row],[CANTIDAD]]-KARDEX[[#This Row],[CANTIDAD2]]</f>
        <v>0</v>
      </c>
    </row>
    <row r="60" spans="1:6" s="9" customFormat="1" ht="18" customHeight="1" x14ac:dyDescent="0.25">
      <c r="A60" s="8" t="s">
        <v>94</v>
      </c>
      <c r="B60" s="8">
        <f>+VLOOKUP(KARDEX[[#This Row],[CÓDIGO]],LITOGRAFIA!$A$7:$D$109,4,0)</f>
        <v>0</v>
      </c>
      <c r="C60" s="8" t="str">
        <f>+VLOOKUP(KARDEX[[#This Row],[CÓDIGO]],LITOGRAFIA!$A$7:$D$109,2,0)</f>
        <v>LISTA DE CHAEQUEO MATERIAL ESTERILIZADO</v>
      </c>
      <c r="D60" s="8">
        <f>+SUMIF(ENTRADAS[CÓDIGO],KARDEX[[#This Row],[CÓDIGO]],ENTRADAS[CANTIDAD])</f>
        <v>0</v>
      </c>
      <c r="E60" s="8">
        <f>+SUMIF(SALIDAS[CÓDIGO],KARDEX[[#This Row],[CÓDIGO]],SALIDAS[CANTIDAD])</f>
        <v>0</v>
      </c>
      <c r="F60" s="8">
        <f>+KARDEX[[#This Row],[CANTIDAD]]-KARDEX[[#This Row],[CANTIDAD2]]</f>
        <v>0</v>
      </c>
    </row>
    <row r="61" spans="1:6" s="9" customFormat="1" ht="18" customHeight="1" x14ac:dyDescent="0.25">
      <c r="A61" s="8" t="s">
        <v>96</v>
      </c>
      <c r="B61" s="8">
        <f>+VLOOKUP(KARDEX[[#This Row],[CÓDIGO]],LITOGRAFIA!$A$7:$D$109,4,0)</f>
        <v>0</v>
      </c>
      <c r="C61" s="8" t="str">
        <f>+VLOOKUP(KARDEX[[#This Row],[CÓDIGO]],LITOGRAFIA!$A$7:$D$109,2,0)</f>
        <v>INVENTARIO Y ENTREGA DE ELEMENTOS AL USUARIO</v>
      </c>
      <c r="D61" s="8">
        <f>+SUMIF(ENTRADAS[CÓDIGO],KARDEX[[#This Row],[CÓDIGO]],ENTRADAS[CANTIDAD])</f>
        <v>0</v>
      </c>
      <c r="E61" s="8">
        <f>+SUMIF(SALIDAS[CÓDIGO],KARDEX[[#This Row],[CÓDIGO]],SALIDAS[CANTIDAD])</f>
        <v>0</v>
      </c>
      <c r="F61" s="8">
        <f>+KARDEX[[#This Row],[CANTIDAD]]-KARDEX[[#This Row],[CANTIDAD2]]</f>
        <v>0</v>
      </c>
    </row>
    <row r="62" spans="1:6" s="9" customFormat="1" ht="18" customHeight="1" x14ac:dyDescent="0.25">
      <c r="A62" s="8" t="s">
        <v>98</v>
      </c>
      <c r="B62" s="8">
        <f>+VLOOKUP(KARDEX[[#This Row],[CÓDIGO]],LITOGRAFIA!$A$7:$D$109,4,0)</f>
        <v>0</v>
      </c>
      <c r="C62" s="8" t="str">
        <f>+VLOOKUP(KARDEX[[#This Row],[CÓDIGO]],LITOGRAFIA!$A$7:$D$109,2,0)</f>
        <v>REGISTRO DE ENVIO DE MUESTRAS AL LABORATORIO</v>
      </c>
      <c r="D62" s="8">
        <f>+SUMIF(ENTRADAS[CÓDIGO],KARDEX[[#This Row],[CÓDIGO]],ENTRADAS[CANTIDAD])</f>
        <v>0</v>
      </c>
      <c r="E62" s="8">
        <f>+SUMIF(SALIDAS[CÓDIGO],KARDEX[[#This Row],[CÓDIGO]],SALIDAS[CANTIDAD])</f>
        <v>0</v>
      </c>
      <c r="F62" s="8">
        <f>+KARDEX[[#This Row],[CANTIDAD]]-KARDEX[[#This Row],[CANTIDAD2]]</f>
        <v>0</v>
      </c>
    </row>
    <row r="63" spans="1:6" s="9" customFormat="1" ht="18" customHeight="1" x14ac:dyDescent="0.25">
      <c r="A63" s="8" t="s">
        <v>23</v>
      </c>
      <c r="B63" s="8">
        <f>+VLOOKUP(KARDEX[[#This Row],[CÓDIGO]],LITOGRAFIA!$A$7:$D$109,4,0)</f>
        <v>0</v>
      </c>
      <c r="C63" s="8" t="str">
        <f>+VLOOKUP(KARDEX[[#This Row],[CÓDIGO]],LITOGRAFIA!$A$7:$D$109,2,0)</f>
        <v>CONSENTIMIENTO INFORMADO PARA ACOMPAÑANTE (MODELO PUBLICADO POR EL MINISTERIO DE SALUD Y PROTECCION SOCAL) - COVID 19</v>
      </c>
      <c r="D63" s="8">
        <f>+SUMIF(ENTRADAS[CÓDIGO],KARDEX[[#This Row],[CÓDIGO]],ENTRADAS[CANTIDAD])</f>
        <v>0</v>
      </c>
      <c r="E63" s="8">
        <f>+SUMIF(SALIDAS[CÓDIGO],KARDEX[[#This Row],[CÓDIGO]],SALIDAS[CANTIDAD])</f>
        <v>0</v>
      </c>
      <c r="F63" s="8">
        <f>+KARDEX[[#This Row],[CANTIDAD]]-KARDEX[[#This Row],[CANTIDAD2]]</f>
        <v>0</v>
      </c>
    </row>
    <row r="64" spans="1:6" s="9" customFormat="1" ht="18" customHeight="1" x14ac:dyDescent="0.25">
      <c r="A64" s="8" t="s">
        <v>25</v>
      </c>
      <c r="B64" s="8">
        <f>+VLOOKUP(KARDEX[[#This Row],[CÓDIGO]],LITOGRAFIA!$A$7:$D$109,4,0)</f>
        <v>0</v>
      </c>
      <c r="C64" s="8" t="str">
        <f>+VLOOKUP(KARDEX[[#This Row],[CÓDIGO]],LITOGRAFIA!$A$7:$D$109,2,0)</f>
        <v>NOTA DE EVOLUCION</v>
      </c>
      <c r="D64" s="8">
        <f>+SUMIF(ENTRADAS[CÓDIGO],KARDEX[[#This Row],[CÓDIGO]],ENTRADAS[CANTIDAD])</f>
        <v>0</v>
      </c>
      <c r="E64" s="8">
        <f>+SUMIF(SALIDAS[CÓDIGO],KARDEX[[#This Row],[CÓDIGO]],SALIDAS[CANTIDAD])</f>
        <v>0</v>
      </c>
      <c r="F64" s="8">
        <f>+KARDEX[[#This Row],[CANTIDAD]]-KARDEX[[#This Row],[CANTIDAD2]]</f>
        <v>0</v>
      </c>
    </row>
    <row r="65" spans="1:6" s="9" customFormat="1" ht="18" customHeight="1" x14ac:dyDescent="0.25">
      <c r="A65" s="8" t="s">
        <v>29</v>
      </c>
      <c r="B65" s="8">
        <f>+VLOOKUP(KARDEX[[#This Row],[CÓDIGO]],LITOGRAFIA!$A$7:$D$109,4,0)</f>
        <v>0</v>
      </c>
      <c r="C65" s="8" t="str">
        <f>+VLOOKUP(KARDEX[[#This Row],[CÓDIGO]],LITOGRAFIA!$A$7:$D$109,2,0)</f>
        <v>HOJA DE MONITORIZACION HEMODINAMICA</v>
      </c>
      <c r="D65" s="8">
        <f>+SUMIF(ENTRADAS[CÓDIGO],KARDEX[[#This Row],[CÓDIGO]],ENTRADAS[CANTIDAD])</f>
        <v>0</v>
      </c>
      <c r="E65" s="8">
        <f>+SUMIF(SALIDAS[CÓDIGO],KARDEX[[#This Row],[CÓDIGO]],SALIDAS[CANTIDAD])</f>
        <v>0</v>
      </c>
      <c r="F65" s="8">
        <f>+KARDEX[[#This Row],[CANTIDAD]]-KARDEX[[#This Row],[CANTIDAD2]]</f>
        <v>0</v>
      </c>
    </row>
    <row r="66" spans="1:6" s="9" customFormat="1" ht="18" customHeight="1" x14ac:dyDescent="0.25">
      <c r="A66" s="8" t="s">
        <v>32</v>
      </c>
      <c r="B66" s="8">
        <f>+VLOOKUP(KARDEX[[#This Row],[CÓDIGO]],LITOGRAFIA!$A$7:$D$109,4,0)</f>
        <v>0</v>
      </c>
      <c r="C66" s="8" t="str">
        <f>+VLOOKUP(KARDEX[[#This Row],[CÓDIGO]],LITOGRAFIA!$A$7:$D$109,2,0)</f>
        <v>CONSETIMIENTO INFORMADO EN PROCEDIMIENTO DE ANESTESIA</v>
      </c>
      <c r="D66" s="8">
        <f>+SUMIF(ENTRADAS[CÓDIGO],KARDEX[[#This Row],[CÓDIGO]],ENTRADAS[CANTIDAD])</f>
        <v>0</v>
      </c>
      <c r="E66" s="8">
        <f>+SUMIF(SALIDAS[CÓDIGO],KARDEX[[#This Row],[CÓDIGO]],SALIDAS[CANTIDAD])</f>
        <v>0</v>
      </c>
      <c r="F66" s="8">
        <f>+KARDEX[[#This Row],[CANTIDAD]]-KARDEX[[#This Row],[CANTIDAD2]]</f>
        <v>0</v>
      </c>
    </row>
    <row r="67" spans="1:6" s="9" customFormat="1" ht="18" customHeight="1" x14ac:dyDescent="0.25">
      <c r="A67" s="8" t="s">
        <v>34</v>
      </c>
      <c r="B67" s="8">
        <f>+VLOOKUP(KARDEX[[#This Row],[CÓDIGO]],LITOGRAFIA!$A$7:$D$109,4,0)</f>
        <v>0</v>
      </c>
      <c r="C67" s="8" t="str">
        <f>+VLOOKUP(KARDEX[[#This Row],[CÓDIGO]],LITOGRAFIA!$A$7:$D$109,2,0)</f>
        <v>CONSETIMIENTO INFORMADO TRABAJO DE PARTO</v>
      </c>
      <c r="D67" s="8">
        <f>+SUMIF(ENTRADAS[CÓDIGO],KARDEX[[#This Row],[CÓDIGO]],ENTRADAS[CANTIDAD])</f>
        <v>0</v>
      </c>
      <c r="E67" s="8">
        <f>+SUMIF(SALIDAS[CÓDIGO],KARDEX[[#This Row],[CÓDIGO]],SALIDAS[CANTIDAD])</f>
        <v>0</v>
      </c>
      <c r="F67" s="8">
        <f>+KARDEX[[#This Row],[CANTIDAD]]-KARDEX[[#This Row],[CANTIDAD2]]</f>
        <v>0</v>
      </c>
    </row>
    <row r="68" spans="1:6" s="9" customFormat="1" ht="18" customHeight="1" x14ac:dyDescent="0.25">
      <c r="A68" s="8" t="s">
        <v>36</v>
      </c>
      <c r="B68" s="8">
        <f>+VLOOKUP(KARDEX[[#This Row],[CÓDIGO]],LITOGRAFIA!$A$7:$D$109,4,0)</f>
        <v>0</v>
      </c>
      <c r="C68" s="8" t="str">
        <f>+VLOOKUP(KARDEX[[#This Row],[CÓDIGO]],LITOGRAFIA!$A$7:$D$109,2,0)</f>
        <v>CONSENTIMIENTO INFORMADO CESAREA</v>
      </c>
      <c r="D68" s="8">
        <f>+SUMIF(ENTRADAS[CÓDIGO],KARDEX[[#This Row],[CÓDIGO]],ENTRADAS[CANTIDAD])</f>
        <v>0</v>
      </c>
      <c r="E68" s="8">
        <f>+SUMIF(SALIDAS[CÓDIGO],KARDEX[[#This Row],[CÓDIGO]],SALIDAS[CANTIDAD])</f>
        <v>0</v>
      </c>
      <c r="F68" s="8">
        <f>+KARDEX[[#This Row],[CANTIDAD]]-KARDEX[[#This Row],[CANTIDAD2]]</f>
        <v>0</v>
      </c>
    </row>
    <row r="69" spans="1:6" s="9" customFormat="1" ht="18" customHeight="1" x14ac:dyDescent="0.25">
      <c r="A69" s="8">
        <v>222</v>
      </c>
      <c r="B69" s="8">
        <f>+VLOOKUP(KARDEX[[#This Row],[CÓDIGO]],LITOGRAFIA!$A$7:$D$109,4,0)</f>
        <v>0</v>
      </c>
      <c r="C69" s="8" t="str">
        <f>+VLOOKUP(KARDEX[[#This Row],[CÓDIGO]],LITOGRAFIA!$A$7:$D$109,2,0)</f>
        <v>COMPORTAMIENTO DE ACOMPAÑANTES A LA UNIDAD DE CUIDADOS ESPECIALES</v>
      </c>
      <c r="D69" s="8">
        <f>+SUMIF(ENTRADAS[CÓDIGO],KARDEX[[#This Row],[CÓDIGO]],ENTRADAS[CANTIDAD])</f>
        <v>0</v>
      </c>
      <c r="E69" s="8">
        <f>+SUMIF(SALIDAS[CÓDIGO],KARDEX[[#This Row],[CÓDIGO]],SALIDAS[CANTIDAD])</f>
        <v>0</v>
      </c>
      <c r="F69" s="8">
        <f>+KARDEX[[#This Row],[CANTIDAD]]-KARDEX[[#This Row],[CANTIDAD2]]</f>
        <v>0</v>
      </c>
    </row>
    <row r="70" spans="1:6" s="9" customFormat="1" ht="18" customHeight="1" x14ac:dyDescent="0.25">
      <c r="A70" s="8" t="s">
        <v>42</v>
      </c>
      <c r="B70" s="8">
        <f>+VLOOKUP(KARDEX[[#This Row],[CÓDIGO]],LITOGRAFIA!$A$7:$D$109,4,0)</f>
        <v>0</v>
      </c>
      <c r="C70" s="8" t="str">
        <f>+VLOOKUP(KARDEX[[#This Row],[CÓDIGO]],LITOGRAFIA!$A$7:$D$109,2,0)</f>
        <v>CONCILIACION DE MEDICAMENTOS</v>
      </c>
      <c r="D70" s="8">
        <f>+SUMIF(ENTRADAS[CÓDIGO],KARDEX[[#This Row],[CÓDIGO]],ENTRADAS[CANTIDAD])</f>
        <v>0</v>
      </c>
      <c r="E70" s="8">
        <f>+SUMIF(SALIDAS[CÓDIGO],KARDEX[[#This Row],[CÓDIGO]],SALIDAS[CANTIDAD])</f>
        <v>0</v>
      </c>
      <c r="F70" s="8">
        <f>+KARDEX[[#This Row],[CANTIDAD]]-KARDEX[[#This Row],[CANTIDAD2]]</f>
        <v>0</v>
      </c>
    </row>
    <row r="71" spans="1:6" s="9" customFormat="1" ht="18" customHeight="1" x14ac:dyDescent="0.25">
      <c r="A71" s="8" t="s">
        <v>52</v>
      </c>
      <c r="B71" s="8">
        <f>+VLOOKUP(KARDEX[[#This Row],[CÓDIGO]],LITOGRAFIA!$A$7:$D$109,4,0)</f>
        <v>0</v>
      </c>
      <c r="C71" s="8" t="str">
        <f>+VLOOKUP(KARDEX[[#This Row],[CÓDIGO]],LITOGRAFIA!$A$7:$D$109,2,0)</f>
        <v>CONTROL MENSUAL CARRO DE PARO</v>
      </c>
      <c r="D71" s="8">
        <f>+SUMIF(ENTRADAS[CÓDIGO],KARDEX[[#This Row],[CÓDIGO]],ENTRADAS[CANTIDAD])</f>
        <v>0</v>
      </c>
      <c r="E71" s="8">
        <f>+SUMIF(SALIDAS[CÓDIGO],KARDEX[[#This Row],[CÓDIGO]],SALIDAS[CANTIDAD])</f>
        <v>0</v>
      </c>
      <c r="F71" s="8">
        <f>+KARDEX[[#This Row],[CANTIDAD]]-KARDEX[[#This Row],[CANTIDAD2]]</f>
        <v>0</v>
      </c>
    </row>
    <row r="72" spans="1:6" s="9" customFormat="1" ht="18" customHeight="1" x14ac:dyDescent="0.25">
      <c r="A72" s="8" t="s">
        <v>54</v>
      </c>
      <c r="B72" s="8">
        <f>+VLOOKUP(KARDEX[[#This Row],[CÓDIGO]],LITOGRAFIA!$A$7:$D$109,4,0)</f>
        <v>0</v>
      </c>
      <c r="C72" s="8" t="str">
        <f>+VLOOKUP(KARDEX[[#This Row],[CÓDIGO]],LITOGRAFIA!$A$7:$D$109,2,0)</f>
        <v>LISTA DE CHAQUEO TRANFUSIONES</v>
      </c>
      <c r="D72" s="8">
        <f>+SUMIF(ENTRADAS[CÓDIGO],KARDEX[[#This Row],[CÓDIGO]],ENTRADAS[CANTIDAD])</f>
        <v>0</v>
      </c>
      <c r="E72" s="8">
        <f>+SUMIF(SALIDAS[CÓDIGO],KARDEX[[#This Row],[CÓDIGO]],SALIDAS[CANTIDAD])</f>
        <v>0</v>
      </c>
      <c r="F72" s="8">
        <f>+KARDEX[[#This Row],[CANTIDAD]]-KARDEX[[#This Row],[CANTIDAD2]]</f>
        <v>0</v>
      </c>
    </row>
    <row r="73" spans="1:6" s="9" customFormat="1" ht="18" customHeight="1" x14ac:dyDescent="0.25">
      <c r="A73" s="8" t="s">
        <v>112</v>
      </c>
      <c r="B73" s="8">
        <f>+VLOOKUP(KARDEX[[#This Row],[CÓDIGO]],LITOGRAFIA!$A$7:$D$109,4,0)</f>
        <v>0</v>
      </c>
      <c r="C73" s="8" t="str">
        <f>+VLOOKUP(KARDEX[[#This Row],[CÓDIGO]],LITOGRAFIA!$A$7:$D$109,2,0)</f>
        <v>REGISTRO DE ESTERILIZACION DE AUTOCLAVE</v>
      </c>
      <c r="D73" s="8">
        <f>+SUMIF(ENTRADAS[CÓDIGO],KARDEX[[#This Row],[CÓDIGO]],ENTRADAS[CANTIDAD])</f>
        <v>0</v>
      </c>
      <c r="E73" s="8">
        <f>+SUMIF(SALIDAS[CÓDIGO],KARDEX[[#This Row],[CÓDIGO]],SALIDAS[CANTIDAD])</f>
        <v>0</v>
      </c>
      <c r="F73" s="8">
        <f>+KARDEX[[#This Row],[CANTIDAD]]-KARDEX[[#This Row],[CANTIDAD2]]</f>
        <v>0</v>
      </c>
    </row>
    <row r="74" spans="1:6" s="9" customFormat="1" ht="18" customHeight="1" x14ac:dyDescent="0.25">
      <c r="A74" s="8" t="s">
        <v>125</v>
      </c>
      <c r="B74" s="8">
        <f>+VLOOKUP(KARDEX[[#This Row],[CÓDIGO]],LITOGRAFIA!$A$7:$D$109,4,0)</f>
        <v>0</v>
      </c>
      <c r="C74" s="8" t="str">
        <f>+VLOOKUP(KARDEX[[#This Row],[CÓDIGO]],LITOGRAFIA!$A$7:$D$109,2,0)</f>
        <v>REGISTRO DE VALORACIONES</v>
      </c>
      <c r="D74" s="8">
        <f>+SUMIF(ENTRADAS[CÓDIGO],KARDEX[[#This Row],[CÓDIGO]],ENTRADAS[CANTIDAD])</f>
        <v>0</v>
      </c>
      <c r="E74" s="8">
        <f>+SUMIF(SALIDAS[CÓDIGO],KARDEX[[#This Row],[CÓDIGO]],SALIDAS[CANTIDAD])</f>
        <v>0</v>
      </c>
      <c r="F74" s="8">
        <f>+KARDEX[[#This Row],[CANTIDAD]]-KARDEX[[#This Row],[CANTIDAD2]]</f>
        <v>0</v>
      </c>
    </row>
    <row r="75" spans="1:6" s="9" customFormat="1" ht="18" customHeight="1" x14ac:dyDescent="0.25">
      <c r="A75" s="8" t="s">
        <v>135</v>
      </c>
      <c r="B75" s="8">
        <f>+VLOOKUP(KARDEX[[#This Row],[CÓDIGO]],LITOGRAFIA!$A$7:$D$109,4,0)</f>
        <v>0</v>
      </c>
      <c r="C75" s="8" t="str">
        <f>+VLOOKUP(KARDEX[[#This Row],[CÓDIGO]],LITOGRAFIA!$A$7:$D$109,2,0)</f>
        <v>CONSENTIMIENTO INFORMADO ANGIOGRAFIA DE RETINA</v>
      </c>
      <c r="D75" s="8">
        <f>+SUMIF(ENTRADAS[CÓDIGO],KARDEX[[#This Row],[CÓDIGO]],ENTRADAS[CANTIDAD])</f>
        <v>0</v>
      </c>
      <c r="E75" s="8">
        <f>+SUMIF(SALIDAS[CÓDIGO],KARDEX[[#This Row],[CÓDIGO]],SALIDAS[CANTIDAD])</f>
        <v>0</v>
      </c>
      <c r="F75" s="8">
        <f>+KARDEX[[#This Row],[CANTIDAD]]-KARDEX[[#This Row],[CANTIDAD2]]</f>
        <v>0</v>
      </c>
    </row>
    <row r="76" spans="1:6" s="9" customFormat="1" ht="18" customHeight="1" x14ac:dyDescent="0.25">
      <c r="A76" s="8" t="s">
        <v>141</v>
      </c>
      <c r="B76" s="8">
        <f>+VLOOKUP(KARDEX[[#This Row],[CÓDIGO]],LITOGRAFIA!$A$7:$D$109,4,0)</f>
        <v>0</v>
      </c>
      <c r="C76" s="8" t="str">
        <f>+VLOOKUP(KARDEX[[#This Row],[CÓDIGO]],LITOGRAFIA!$A$7:$D$109,2,0)</f>
        <v>FORMATO TRATAMIENTOS</v>
      </c>
      <c r="D76" s="8">
        <f>+SUMIF(ENTRADAS[CÓDIGO],KARDEX[[#This Row],[CÓDIGO]],ENTRADAS[CANTIDAD])</f>
        <v>0</v>
      </c>
      <c r="E76" s="8">
        <f>+SUMIF(SALIDAS[CÓDIGO],KARDEX[[#This Row],[CÓDIGO]],SALIDAS[CANTIDAD])</f>
        <v>0</v>
      </c>
      <c r="F76" s="8">
        <f>+KARDEX[[#This Row],[CANTIDAD]]-KARDEX[[#This Row],[CANTIDAD2]]</f>
        <v>0</v>
      </c>
    </row>
    <row r="77" spans="1:6" s="9" customFormat="1" ht="18" customHeight="1" x14ac:dyDescent="0.25">
      <c r="A77" s="8" t="s">
        <v>131</v>
      </c>
      <c r="B77" s="8">
        <f>+VLOOKUP(KARDEX[[#This Row],[CÓDIGO]],LITOGRAFIA!$A$7:$D$109,4,0)</f>
        <v>0</v>
      </c>
      <c r="C77" s="8" t="str">
        <f>+VLOOKUP(KARDEX[[#This Row],[CÓDIGO]],LITOGRAFIA!$A$7:$D$109,2,0)</f>
        <v>HOJA DE GASTO HEMODINAMIA ESPECIAL</v>
      </c>
      <c r="D77" s="8">
        <f>+SUMIF(ENTRADAS[CÓDIGO],KARDEX[[#This Row],[CÓDIGO]],ENTRADAS[CANTIDAD])</f>
        <v>0</v>
      </c>
      <c r="E77" s="8">
        <f>+SUMIF(SALIDAS[CÓDIGO],KARDEX[[#This Row],[CÓDIGO]],SALIDAS[CANTIDAD])</f>
        <v>0</v>
      </c>
      <c r="F77" s="8">
        <f>+KARDEX[[#This Row],[CANTIDAD]]-KARDEX[[#This Row],[CANTIDAD2]]</f>
        <v>0</v>
      </c>
    </row>
    <row r="78" spans="1:6" s="9" customFormat="1" ht="18" customHeight="1" x14ac:dyDescent="0.25">
      <c r="A78" s="8" t="s">
        <v>158</v>
      </c>
      <c r="B78" s="8">
        <f>+VLOOKUP(KARDEX[[#This Row],[CÓDIGO]],LITOGRAFIA!$A$7:$D$109,4,0)</f>
        <v>0</v>
      </c>
      <c r="C78" s="8" t="str">
        <f>+VLOOKUP(KARDEX[[#This Row],[CÓDIGO]],LITOGRAFIA!$A$7:$D$109,2,0)</f>
        <v>HOJA DE GASTO CIRUGIA GENERAL</v>
      </c>
      <c r="D78" s="8">
        <f>+SUMIF(ENTRADAS[CÓDIGO],KARDEX[[#This Row],[CÓDIGO]],ENTRADAS[CANTIDAD])</f>
        <v>0</v>
      </c>
      <c r="E78" s="8">
        <f>+SUMIF(SALIDAS[CÓDIGO],KARDEX[[#This Row],[CÓDIGO]],SALIDAS[CANTIDAD])</f>
        <v>0</v>
      </c>
      <c r="F78" s="8">
        <f>+KARDEX[[#This Row],[CANTIDAD]]-KARDEX[[#This Row],[CANTIDAD2]]</f>
        <v>0</v>
      </c>
    </row>
    <row r="79" spans="1:6" s="9" customFormat="1" ht="18" customHeight="1" x14ac:dyDescent="0.25">
      <c r="A79" s="8" t="s">
        <v>161</v>
      </c>
      <c r="B79" s="8">
        <f>+VLOOKUP(KARDEX[[#This Row],[CÓDIGO]],LITOGRAFIA!$A$7:$D$109,4,0)</f>
        <v>0</v>
      </c>
      <c r="C79" s="8" t="str">
        <f>+VLOOKUP(KARDEX[[#This Row],[CÓDIGO]],LITOGRAFIA!$A$7:$D$109,2,0)</f>
        <v>LISTA DE CHEQUEO DE LA SEGURIDAD DEL PARTO</v>
      </c>
      <c r="D79" s="8">
        <f>+SUMIF(ENTRADAS[CÓDIGO],KARDEX[[#This Row],[CÓDIGO]],ENTRADAS[CANTIDAD])</f>
        <v>0</v>
      </c>
      <c r="E79" s="8">
        <f>+SUMIF(SALIDAS[CÓDIGO],KARDEX[[#This Row],[CÓDIGO]],SALIDAS[CANTIDAD])</f>
        <v>0</v>
      </c>
      <c r="F79" s="8">
        <f>+KARDEX[[#This Row],[CANTIDAD]]-KARDEX[[#This Row],[CANTIDAD2]]</f>
        <v>0</v>
      </c>
    </row>
    <row r="80" spans="1:6" s="9" customFormat="1" ht="18" customHeight="1" x14ac:dyDescent="0.25">
      <c r="A80" s="8" t="s">
        <v>165</v>
      </c>
      <c r="B80" s="8">
        <f>+VLOOKUP(KARDEX[[#This Row],[CÓDIGO]],LITOGRAFIA!$A$7:$D$109,4,0)</f>
        <v>0</v>
      </c>
      <c r="C80" s="8" t="str">
        <f>+VLOOKUP(KARDEX[[#This Row],[CÓDIGO]],LITOGRAFIA!$A$7:$D$109,2,0)</f>
        <v>CHEQUEO CONTROL DE HISTORIA CLINICA POR SERVICIO Y AUTIRIZACIONES</v>
      </c>
      <c r="D80" s="8">
        <f>+SUMIF(ENTRADAS[CÓDIGO],KARDEX[[#This Row],[CÓDIGO]],ENTRADAS[CANTIDAD])</f>
        <v>0</v>
      </c>
      <c r="E80" s="8">
        <f>+SUMIF(SALIDAS[CÓDIGO],KARDEX[[#This Row],[CÓDIGO]],SALIDAS[CANTIDAD])</f>
        <v>0</v>
      </c>
      <c r="F80" s="8">
        <f>+KARDEX[[#This Row],[CANTIDAD]]-KARDEX[[#This Row],[CANTIDAD2]]</f>
        <v>0</v>
      </c>
    </row>
    <row r="81" spans="1:6" s="9" customFormat="1" ht="18" customHeight="1" x14ac:dyDescent="0.25">
      <c r="A81" s="8" t="s">
        <v>70</v>
      </c>
      <c r="B81" s="8">
        <f>+VLOOKUP(KARDEX[[#This Row],[CÓDIGO]],LITOGRAFIA!$A$7:$D$109,4,0)</f>
        <v>0</v>
      </c>
      <c r="C81" s="8" t="str">
        <f>+VLOOKUP(KARDEX[[#This Row],[CÓDIGO]],LITOGRAFIA!$A$7:$D$109,2,0)</f>
        <v>CONSENTIMIENTO / DISENTIMIENTO INFORMADO PARA PROCEDIMIENTOS QUIRÚRGICOS Y ANESTÉSICOS INTRAHOSPITALARIOS DURANTE LA PANDEMIA COVID-19</v>
      </c>
      <c r="D81" s="8">
        <f>+SUMIF(ENTRADAS[CÓDIGO],KARDEX[[#This Row],[CÓDIGO]],ENTRADAS[CANTIDAD])</f>
        <v>0</v>
      </c>
      <c r="E81" s="8">
        <f>+SUMIF(SALIDAS[CÓDIGO],KARDEX[[#This Row],[CÓDIGO]],SALIDAS[CANTIDAD])</f>
        <v>0</v>
      </c>
      <c r="F81" s="8">
        <f>+KARDEX[[#This Row],[CANTIDAD]]-KARDEX[[#This Row],[CANTIDAD2]]</f>
        <v>0</v>
      </c>
    </row>
    <row r="82" spans="1:6" s="9" customFormat="1" ht="18" customHeight="1" x14ac:dyDescent="0.25">
      <c r="A82" s="8" t="s">
        <v>170</v>
      </c>
      <c r="B82" s="8">
        <f>+VLOOKUP(KARDEX[[#This Row],[CÓDIGO]],LITOGRAFIA!$A$7:$D$109,4,0)</f>
        <v>0</v>
      </c>
      <c r="C82" s="8" t="str">
        <f>+VLOOKUP(KARDEX[[#This Row],[CÓDIGO]],LITOGRAFIA!$A$7:$D$109,2,0)</f>
        <v>CONSENTIMIENTO / DISENTIMIENTO INFORMADO ESPECIAL CIRUGÍA AMBULATORIA EN CONTINGENCIA COVID 19</v>
      </c>
      <c r="D82" s="8">
        <f>+SUMIF(ENTRADAS[CÓDIGO],KARDEX[[#This Row],[CÓDIGO]],ENTRADAS[CANTIDAD])</f>
        <v>0</v>
      </c>
      <c r="E82" s="8">
        <f>+SUMIF(SALIDAS[CÓDIGO],KARDEX[[#This Row],[CÓDIGO]],SALIDAS[CANTIDAD])</f>
        <v>0</v>
      </c>
      <c r="F82" s="8">
        <f>+KARDEX[[#This Row],[CANTIDAD]]-KARDEX[[#This Row],[CANTIDAD2]]</f>
        <v>0</v>
      </c>
    </row>
    <row r="83" spans="1:6" s="9" customFormat="1" ht="18" customHeight="1" x14ac:dyDescent="0.25">
      <c r="A83" s="8" t="s">
        <v>172</v>
      </c>
      <c r="B83" s="8">
        <f>+VLOOKUP(KARDEX[[#This Row],[CÓDIGO]],LITOGRAFIA!$A$7:$D$109,4,0)</f>
        <v>0</v>
      </c>
      <c r="C83" s="8" t="str">
        <f>+VLOOKUP(KARDEX[[#This Row],[CÓDIGO]],LITOGRAFIA!$A$7:$D$109,2,0)</f>
        <v>LISTA DE CHEQUEO DE CIRUGIA DE CARDIO</v>
      </c>
      <c r="D83" s="8">
        <f>+SUMIF(ENTRADAS[CÓDIGO],KARDEX[[#This Row],[CÓDIGO]],ENTRADAS[CANTIDAD])</f>
        <v>0</v>
      </c>
      <c r="E83" s="8">
        <f>+SUMIF(SALIDAS[CÓDIGO],KARDEX[[#This Row],[CÓDIGO]],SALIDAS[CANTIDAD])</f>
        <v>0</v>
      </c>
      <c r="F83" s="8">
        <f>+KARDEX[[#This Row],[CANTIDAD]]-KARDEX[[#This Row],[CANTIDAD2]]</f>
        <v>0</v>
      </c>
    </row>
    <row r="84" spans="1:6" s="9" customFormat="1" ht="18" customHeight="1" x14ac:dyDescent="0.25">
      <c r="A84" s="8" t="s">
        <v>179</v>
      </c>
      <c r="B84" s="8">
        <f>+VLOOKUP(KARDEX[[#This Row],[CÓDIGO]],LITOGRAFIA!$A$7:$D$109,4,0)</f>
        <v>0</v>
      </c>
      <c r="C84" s="8" t="str">
        <f>+VLOOKUP(KARDEX[[#This Row],[CÓDIGO]],LITOGRAFIA!$A$7:$D$109,2,0)</f>
        <v>CENSO PACIENTES</v>
      </c>
      <c r="D84" s="8">
        <f>+SUMIF(ENTRADAS[CÓDIGO],KARDEX[[#This Row],[CÓDIGO]],ENTRADAS[CANTIDAD])</f>
        <v>0</v>
      </c>
      <c r="E84" s="8">
        <f>+SUMIF(SALIDAS[CÓDIGO],KARDEX[[#This Row],[CÓDIGO]],SALIDAS[CANTIDAD])</f>
        <v>0</v>
      </c>
      <c r="F84" s="8">
        <f>+KARDEX[[#This Row],[CANTIDAD]]-KARDEX[[#This Row],[CANTIDAD2]]</f>
        <v>0</v>
      </c>
    </row>
    <row r="85" spans="1:6" s="9" customFormat="1" ht="18" customHeight="1" x14ac:dyDescent="0.25">
      <c r="A85" s="8" t="s">
        <v>181</v>
      </c>
      <c r="B85" s="8">
        <f>+VLOOKUP(KARDEX[[#This Row],[CÓDIGO]],LITOGRAFIA!$A$7:$D$109,4,0)</f>
        <v>0</v>
      </c>
      <c r="C85" s="8" t="str">
        <f>+VLOOKUP(KARDEX[[#This Row],[CÓDIGO]],LITOGRAFIA!$A$7:$D$109,2,0)</f>
        <v>SOLICITUD Y JUSTIFICACION MEDICA PARA MEDICAMENTOS NO POS</v>
      </c>
      <c r="D85" s="8">
        <f>+SUMIF(ENTRADAS[CÓDIGO],KARDEX[[#This Row],[CÓDIGO]],ENTRADAS[CANTIDAD])</f>
        <v>0</v>
      </c>
      <c r="E85" s="8">
        <f>+SUMIF(SALIDAS[CÓDIGO],KARDEX[[#This Row],[CÓDIGO]],SALIDAS[CANTIDAD])</f>
        <v>0</v>
      </c>
      <c r="F85" s="8">
        <f>+KARDEX[[#This Row],[CANTIDAD]]-KARDEX[[#This Row],[CANTIDAD2]]</f>
        <v>0</v>
      </c>
    </row>
    <row r="86" spans="1:6" s="9" customFormat="1" ht="18" customHeight="1" x14ac:dyDescent="0.25">
      <c r="A86" s="8" t="s">
        <v>184</v>
      </c>
      <c r="B86" s="8">
        <f>+VLOOKUP(KARDEX[[#This Row],[CÓDIGO]],LITOGRAFIA!$A$7:$D$109,4,0)</f>
        <v>0</v>
      </c>
      <c r="C86" s="8" t="str">
        <f>+VLOOKUP(KARDEX[[#This Row],[CÓDIGO]],LITOGRAFIA!$A$7:$D$109,2,0)</f>
        <v>CONSENTIMIENTO INFORMADO ECOCARDIOGRAMA STRESS</v>
      </c>
      <c r="D86" s="8">
        <f>+SUMIF(ENTRADAS[CÓDIGO],KARDEX[[#This Row],[CÓDIGO]],ENTRADAS[CANTIDAD])</f>
        <v>0</v>
      </c>
      <c r="E86" s="8">
        <f>+SUMIF(SALIDAS[CÓDIGO],KARDEX[[#This Row],[CÓDIGO]],SALIDAS[CANTIDAD])</f>
        <v>0</v>
      </c>
      <c r="F86" s="8">
        <f>+KARDEX[[#This Row],[CANTIDAD]]-KARDEX[[#This Row],[CANTIDAD2]]</f>
        <v>0</v>
      </c>
    </row>
    <row r="87" spans="1:6" s="9" customFormat="1" ht="18" customHeight="1" x14ac:dyDescent="0.25">
      <c r="A87" s="8" t="s">
        <v>186</v>
      </c>
      <c r="B87" s="8">
        <f>+VLOOKUP(KARDEX[[#This Row],[CÓDIGO]],LITOGRAFIA!$A$7:$D$109,4,0)</f>
        <v>0</v>
      </c>
      <c r="C87" s="8" t="str">
        <f>+VLOOKUP(KARDEX[[#This Row],[CÓDIGO]],LITOGRAFIA!$A$7:$D$109,2,0)</f>
        <v>INDICACIONES AL PACIENTE QUE VA A SER INTERVENIDO QUIRURGICAMENTE (INDICACIONES PREQUIRURGICAS)</v>
      </c>
      <c r="D87" s="8">
        <f>+SUMIF(ENTRADAS[CÓDIGO],KARDEX[[#This Row],[CÓDIGO]],ENTRADAS[CANTIDAD])</f>
        <v>0</v>
      </c>
      <c r="E87" s="8">
        <f>+SUMIF(SALIDAS[CÓDIGO],KARDEX[[#This Row],[CÓDIGO]],SALIDAS[CANTIDAD])</f>
        <v>0</v>
      </c>
      <c r="F87" s="8">
        <f>+KARDEX[[#This Row],[CANTIDAD]]-KARDEX[[#This Row],[CANTIDAD2]]</f>
        <v>0</v>
      </c>
    </row>
    <row r="88" spans="1:6" s="9" customFormat="1" ht="18" customHeight="1" x14ac:dyDescent="0.25">
      <c r="A88" s="8" t="s">
        <v>188</v>
      </c>
      <c r="B88" s="8">
        <f>+VLOOKUP(KARDEX[[#This Row],[CÓDIGO]],LITOGRAFIA!$A$7:$D$109,4,0)</f>
        <v>0</v>
      </c>
      <c r="C88" s="8" t="str">
        <f>+VLOOKUP(KARDEX[[#This Row],[CÓDIGO]],LITOGRAFIA!$A$7:$D$109,2,0)</f>
        <v>HOJA DE GASTOS CIRUGIA PEDIATRICA</v>
      </c>
      <c r="D88" s="8">
        <f>+SUMIF(ENTRADAS[CÓDIGO],KARDEX[[#This Row],[CÓDIGO]],ENTRADAS[CANTIDAD])</f>
        <v>0</v>
      </c>
      <c r="E88" s="8">
        <f>+SUMIF(SALIDAS[CÓDIGO],KARDEX[[#This Row],[CÓDIGO]],SALIDAS[CANTIDAD])</f>
        <v>0</v>
      </c>
      <c r="F88" s="8">
        <f>+KARDEX[[#This Row],[CANTIDAD]]-KARDEX[[#This Row],[CANTIDAD2]]</f>
        <v>0</v>
      </c>
    </row>
    <row r="89" spans="1:6" s="9" customFormat="1" ht="18" customHeight="1" x14ac:dyDescent="0.25">
      <c r="A89" s="8" t="s">
        <v>190</v>
      </c>
      <c r="B89" s="8">
        <f>+VLOOKUP(KARDEX[[#This Row],[CÓDIGO]],LITOGRAFIA!$A$7:$D$109,4,0)</f>
        <v>0</v>
      </c>
      <c r="C89" s="8" t="str">
        <f>+VLOOKUP(KARDEX[[#This Row],[CÓDIGO]],LITOGRAFIA!$A$7:$D$109,2,0)</f>
        <v>LISTA DE CHEQUEO ATENCION DE LA MADRE Y EL RECIEN NACIDO</v>
      </c>
      <c r="D89" s="8">
        <f>+SUMIF(ENTRADAS[CÓDIGO],KARDEX[[#This Row],[CÓDIGO]],ENTRADAS[CANTIDAD])</f>
        <v>0</v>
      </c>
      <c r="E89" s="8">
        <f>+SUMIF(SALIDAS[CÓDIGO],KARDEX[[#This Row],[CÓDIGO]],SALIDAS[CANTIDAD])</f>
        <v>0</v>
      </c>
      <c r="F89" s="8">
        <f>+KARDEX[[#This Row],[CANTIDAD]]-KARDEX[[#This Row],[CANTIDAD2]]</f>
        <v>0</v>
      </c>
    </row>
    <row r="90" spans="1:6" s="9" customFormat="1" ht="18" customHeight="1" x14ac:dyDescent="0.25">
      <c r="A90" s="8" t="s">
        <v>192</v>
      </c>
      <c r="B90" s="8">
        <f>+VLOOKUP(KARDEX[[#This Row],[CÓDIGO]],LITOGRAFIA!$A$7:$D$109,4,0)</f>
        <v>0</v>
      </c>
      <c r="C90" s="8" t="str">
        <f>+VLOOKUP(KARDEX[[#This Row],[CÓDIGO]],LITOGRAFIA!$A$7:$D$109,2,0)</f>
        <v>REGISTRO DE PACIENTES CIRUGIA DE URGENCIAS</v>
      </c>
      <c r="D90" s="8">
        <f>+SUMIF(ENTRADAS[CÓDIGO],KARDEX[[#This Row],[CÓDIGO]],ENTRADAS[CANTIDAD])</f>
        <v>0</v>
      </c>
      <c r="E90" s="8">
        <f>+SUMIF(SALIDAS[CÓDIGO],KARDEX[[#This Row],[CÓDIGO]],SALIDAS[CANTIDAD])</f>
        <v>0</v>
      </c>
      <c r="F90" s="8">
        <f>+KARDEX[[#This Row],[CANTIDAD]]-KARDEX[[#This Row],[CANTIDAD2]]</f>
        <v>0</v>
      </c>
    </row>
    <row r="91" spans="1:6" s="9" customFormat="1" ht="18" customHeight="1" x14ac:dyDescent="0.25">
      <c r="A91" s="8" t="s">
        <v>194</v>
      </c>
      <c r="B91" s="8">
        <f>+VLOOKUP(KARDEX[[#This Row],[CÓDIGO]],LITOGRAFIA!$A$7:$D$109,4,0)</f>
        <v>0</v>
      </c>
      <c r="C91" s="8" t="str">
        <f>+VLOOKUP(KARDEX[[#This Row],[CÓDIGO]],LITOGRAFIA!$A$7:$D$109,2,0)</f>
        <v>CONSENTIMIENTO INFORMADO CONSULTA EXTERNA EN CONTINGENCIA COVID 19</v>
      </c>
      <c r="D91" s="8">
        <f>+SUMIF(ENTRADAS[CÓDIGO],KARDEX[[#This Row],[CÓDIGO]],ENTRADAS[CANTIDAD])</f>
        <v>0</v>
      </c>
      <c r="E91" s="8">
        <f>+SUMIF(SALIDAS[CÓDIGO],KARDEX[[#This Row],[CÓDIGO]],SALIDAS[CANTIDAD])</f>
        <v>0</v>
      </c>
      <c r="F91" s="8">
        <f>+KARDEX[[#This Row],[CANTIDAD]]-KARDEX[[#This Row],[CANTIDAD2]]</f>
        <v>0</v>
      </c>
    </row>
    <row r="92" spans="1:6" s="9" customFormat="1" ht="18" customHeight="1" x14ac:dyDescent="0.25">
      <c r="A92" s="8" t="s">
        <v>197</v>
      </c>
      <c r="B92" s="8">
        <f>+VLOOKUP(KARDEX[[#This Row],[CÓDIGO]],LITOGRAFIA!$A$7:$D$109,4,0)</f>
        <v>0</v>
      </c>
      <c r="C92" s="8" t="str">
        <f>+VLOOKUP(KARDEX[[#This Row],[CÓDIGO]],LITOGRAFIA!$A$7:$D$109,2,0)</f>
        <v>VERIFICACIÓN DE LIMPIEZA Y DESINFECCIÓN EN LA CENTRAL DE ESTERILIZACION</v>
      </c>
      <c r="D92" s="8">
        <f>+SUMIF(ENTRADAS[CÓDIGO],KARDEX[[#This Row],[CÓDIGO]],ENTRADAS[CANTIDAD])</f>
        <v>0</v>
      </c>
      <c r="E92" s="8">
        <f>+SUMIF(SALIDAS[CÓDIGO],KARDEX[[#This Row],[CÓDIGO]],SALIDAS[CANTIDAD])</f>
        <v>0</v>
      </c>
      <c r="F92" s="8">
        <f>+KARDEX[[#This Row],[CANTIDAD]]-KARDEX[[#This Row],[CANTIDAD2]]</f>
        <v>0</v>
      </c>
    </row>
    <row r="93" spans="1:6" s="9" customFormat="1" ht="18" customHeight="1" x14ac:dyDescent="0.25">
      <c r="A93" s="8" t="s">
        <v>199</v>
      </c>
      <c r="B93" s="8">
        <f>+VLOOKUP(KARDEX[[#This Row],[CÓDIGO]],LITOGRAFIA!$A$7:$D$109,4,0)</f>
        <v>0</v>
      </c>
      <c r="C93" s="8" t="str">
        <f>+VLOOKUP(KARDEX[[#This Row],[CÓDIGO]],LITOGRAFIA!$A$7:$D$109,2,0)</f>
        <v>CONSENTIMIENTO Y DISENTIMIENTO INFORMADO MESA TEST BASCULANTE</v>
      </c>
      <c r="D93" s="8">
        <f>+SUMIF(ENTRADAS[CÓDIGO],KARDEX[[#This Row],[CÓDIGO]],ENTRADAS[CANTIDAD])</f>
        <v>0</v>
      </c>
      <c r="E93" s="8">
        <f>+SUMIF(SALIDAS[CÓDIGO],KARDEX[[#This Row],[CÓDIGO]],SALIDAS[CANTIDAD])</f>
        <v>0</v>
      </c>
      <c r="F93" s="8">
        <f>+KARDEX[[#This Row],[CANTIDAD]]-KARDEX[[#This Row],[CANTIDAD2]]</f>
        <v>0</v>
      </c>
    </row>
    <row r="94" spans="1:6" s="9" customFormat="1" ht="18" customHeight="1" x14ac:dyDescent="0.25">
      <c r="A94" s="8" t="s">
        <v>104</v>
      </c>
      <c r="B94" s="8">
        <f>+VLOOKUP(KARDEX[[#This Row],[CÓDIGO]],LITOGRAFIA!$A$7:$D$109,4,0)</f>
        <v>0</v>
      </c>
      <c r="C94" s="8" t="str">
        <f>+VLOOKUP(KARDEX[[#This Row],[CÓDIGO]],LITOGRAFIA!$A$7:$D$109,2,0)</f>
        <v>REGISTRO INGRESO PACIENTE HEMODINAMIA</v>
      </c>
      <c r="D94" s="8">
        <f>+SUMIF(ENTRADAS[CÓDIGO],KARDEX[[#This Row],[CÓDIGO]],ENTRADAS[CANTIDAD])</f>
        <v>0</v>
      </c>
      <c r="E94" s="8">
        <f>+SUMIF(SALIDAS[CÓDIGO],KARDEX[[#This Row],[CÓDIGO]],SALIDAS[CANTIDAD])</f>
        <v>0</v>
      </c>
      <c r="F94" s="8">
        <f>+KARDEX[[#This Row],[CANTIDAD]]-KARDEX[[#This Row],[CANTIDAD2]]</f>
        <v>0</v>
      </c>
    </row>
    <row r="95" spans="1:6" s="9" customFormat="1" ht="18" customHeight="1" x14ac:dyDescent="0.25">
      <c r="A95" s="8" t="s">
        <v>108</v>
      </c>
      <c r="B95" s="8">
        <f>+VLOOKUP(KARDEX[[#This Row],[CÓDIGO]],LITOGRAFIA!$A$7:$D$109,4,0)</f>
        <v>0</v>
      </c>
      <c r="C95" s="8" t="str">
        <f>+VLOOKUP(KARDEX[[#This Row],[CÓDIGO]],LITOGRAFIA!$A$7:$D$109,2,0)</f>
        <v>PARTOGRAMA</v>
      </c>
      <c r="D95" s="8">
        <f>+SUMIF(ENTRADAS[CÓDIGO],KARDEX[[#This Row],[CÓDIGO]],ENTRADAS[CANTIDAD])</f>
        <v>0</v>
      </c>
      <c r="E95" s="8">
        <f>+SUMIF(SALIDAS[CÓDIGO],KARDEX[[#This Row],[CÓDIGO]],SALIDAS[CANTIDAD])</f>
        <v>0</v>
      </c>
      <c r="F95" s="8">
        <f>+KARDEX[[#This Row],[CANTIDAD]]-KARDEX[[#This Row],[CANTIDAD2]]</f>
        <v>0</v>
      </c>
    </row>
    <row r="96" spans="1:6" s="9" customFormat="1" ht="18" customHeight="1" x14ac:dyDescent="0.25">
      <c r="A96" s="8" t="s">
        <v>114</v>
      </c>
      <c r="B96" s="8">
        <f>+VLOOKUP(KARDEX[[#This Row],[CÓDIGO]],LITOGRAFIA!$A$7:$D$109,4,0)</f>
        <v>0</v>
      </c>
      <c r="C96" s="8" t="str">
        <f>+VLOOKUP(KARDEX[[#This Row],[CÓDIGO]],LITOGRAFIA!$A$7:$D$109,2,0)</f>
        <v>SOLICITUD PROCEDIMIENTO PACIENTE HOSPITALIZADO</v>
      </c>
      <c r="D96" s="8">
        <f>+SUMIF(ENTRADAS[CÓDIGO],KARDEX[[#This Row],[CÓDIGO]],ENTRADAS[CANTIDAD])</f>
        <v>0</v>
      </c>
      <c r="E96" s="8">
        <f>+SUMIF(SALIDAS[CÓDIGO],KARDEX[[#This Row],[CÓDIGO]],SALIDAS[CANTIDAD])</f>
        <v>0</v>
      </c>
      <c r="F96" s="8">
        <f>+KARDEX[[#This Row],[CANTIDAD]]-KARDEX[[#This Row],[CANTIDAD2]]</f>
        <v>0</v>
      </c>
    </row>
    <row r="97" spans="1:6" s="9" customFormat="1" ht="18" customHeight="1" x14ac:dyDescent="0.25">
      <c r="A97" s="8" t="s">
        <v>117</v>
      </c>
      <c r="B97" s="8">
        <f>+VLOOKUP(KARDEX[[#This Row],[CÓDIGO]],LITOGRAFIA!$A$7:$D$109,4,0)</f>
        <v>0</v>
      </c>
      <c r="C97" s="8" t="str">
        <f>+VLOOKUP(KARDEX[[#This Row],[CÓDIGO]],LITOGRAFIA!$A$7:$D$109,2,0)</f>
        <v>HOJA DE TRANSFUSION</v>
      </c>
      <c r="D97" s="8">
        <f>+SUMIF(ENTRADAS[CÓDIGO],KARDEX[[#This Row],[CÓDIGO]],ENTRADAS[CANTIDAD])</f>
        <v>0</v>
      </c>
      <c r="E97" s="8">
        <f>+SUMIF(SALIDAS[CÓDIGO],KARDEX[[#This Row],[CÓDIGO]],SALIDAS[CANTIDAD])</f>
        <v>0</v>
      </c>
      <c r="F97" s="8">
        <f>+KARDEX[[#This Row],[CANTIDAD]]-KARDEX[[#This Row],[CANTIDAD2]]</f>
        <v>0</v>
      </c>
    </row>
    <row r="98" spans="1:6" s="9" customFormat="1" ht="18" customHeight="1" x14ac:dyDescent="0.25">
      <c r="A98" s="8" t="s">
        <v>119</v>
      </c>
      <c r="B98" s="8">
        <f>+VLOOKUP(KARDEX[[#This Row],[CÓDIGO]],LITOGRAFIA!$A$7:$D$109,4,0)</f>
        <v>0</v>
      </c>
      <c r="C98" s="8" t="str">
        <f>+VLOOKUP(KARDEX[[#This Row],[CÓDIGO]],LITOGRAFIA!$A$7:$D$109,2,0)</f>
        <v>CONSENTIMIENTO Y DISENTIMIENTO INFORMADO DE HOSPITALIZACIÓN</v>
      </c>
      <c r="D98" s="8">
        <f>+SUMIF(ENTRADAS[CÓDIGO],KARDEX[[#This Row],[CÓDIGO]],ENTRADAS[CANTIDAD])</f>
        <v>0</v>
      </c>
      <c r="E98" s="8">
        <f>+SUMIF(SALIDAS[CÓDIGO],KARDEX[[#This Row],[CÓDIGO]],SALIDAS[CANTIDAD])</f>
        <v>0</v>
      </c>
      <c r="F98" s="8">
        <f>+KARDEX[[#This Row],[CANTIDAD]]-KARDEX[[#This Row],[CANTIDAD2]]</f>
        <v>0</v>
      </c>
    </row>
    <row r="99" spans="1:6" s="9" customFormat="1" ht="18" customHeight="1" x14ac:dyDescent="0.25">
      <c r="A99" s="8" t="s">
        <v>121</v>
      </c>
      <c r="B99" s="8">
        <f>+VLOOKUP(KARDEX[[#This Row],[CÓDIGO]],LITOGRAFIA!$A$7:$D$109,4,0)</f>
        <v>0</v>
      </c>
      <c r="C99" s="8" t="str">
        <f>+VLOOKUP(KARDEX[[#This Row],[CÓDIGO]],LITOGRAFIA!$A$7:$D$109,2,0)</f>
        <v>REGISTRO DE PERFUSION</v>
      </c>
      <c r="D99" s="8">
        <f>+SUMIF(ENTRADAS[CÓDIGO],KARDEX[[#This Row],[CÓDIGO]],ENTRADAS[CANTIDAD])</f>
        <v>0</v>
      </c>
      <c r="E99" s="8">
        <f>+SUMIF(SALIDAS[CÓDIGO],KARDEX[[#This Row],[CÓDIGO]],SALIDAS[CANTIDAD])</f>
        <v>0</v>
      </c>
      <c r="F99" s="8">
        <f>+KARDEX[[#This Row],[CANTIDAD]]-KARDEX[[#This Row],[CANTIDAD2]]</f>
        <v>0</v>
      </c>
    </row>
    <row r="100" spans="1:6" s="9" customFormat="1" ht="18" customHeight="1" x14ac:dyDescent="0.25">
      <c r="A100" s="8" t="s">
        <v>123</v>
      </c>
      <c r="B100" s="8">
        <f>+VLOOKUP(KARDEX[[#This Row],[CÓDIGO]],LITOGRAFIA!$A$7:$D$109,4,0)</f>
        <v>0</v>
      </c>
      <c r="C100" s="8" t="str">
        <f>+VLOOKUP(KARDEX[[#This Row],[CÓDIGO]],LITOGRAFIA!$A$7:$D$109,2,0)</f>
        <v>HOJA DE GLUCOMETRIA</v>
      </c>
      <c r="D100" s="8">
        <f>+SUMIF(ENTRADAS[CÓDIGO],KARDEX[[#This Row],[CÓDIGO]],ENTRADAS[CANTIDAD])</f>
        <v>0</v>
      </c>
      <c r="E100" s="8">
        <f>+SUMIF(SALIDAS[CÓDIGO],KARDEX[[#This Row],[CÓDIGO]],SALIDAS[CANTIDAD])</f>
        <v>0</v>
      </c>
      <c r="F100" s="8">
        <f>+KARDEX[[#This Row],[CANTIDAD]]-KARDEX[[#This Row],[CANTIDAD2]]</f>
        <v>0</v>
      </c>
    </row>
    <row r="101" spans="1:6" s="9" customFormat="1" ht="18" customHeight="1" x14ac:dyDescent="0.25">
      <c r="A101" s="8" t="s">
        <v>129</v>
      </c>
      <c r="B101" s="8">
        <f>+VLOOKUP(KARDEX[[#This Row],[CÓDIGO]],LITOGRAFIA!$A$7:$D$109,4,0)</f>
        <v>0</v>
      </c>
      <c r="C101" s="8" t="str">
        <f>+VLOOKUP(KARDEX[[#This Row],[CÓDIGO]],LITOGRAFIA!$A$7:$D$109,2,0)</f>
        <v>COMPROMISO DE CUIDADOS DEL DISPOSITIVO</v>
      </c>
      <c r="D101" s="8">
        <f>+SUMIF(ENTRADAS[CÓDIGO],KARDEX[[#This Row],[CÓDIGO]],ENTRADAS[CANTIDAD])</f>
        <v>0</v>
      </c>
      <c r="E101" s="8">
        <f>+SUMIF(SALIDAS[CÓDIGO],KARDEX[[#This Row],[CÓDIGO]],SALIDAS[CANTIDAD])</f>
        <v>0</v>
      </c>
      <c r="F101" s="8">
        <f>+KARDEX[[#This Row],[CANTIDAD]]-KARDEX[[#This Row],[CANTIDAD2]]</f>
        <v>0</v>
      </c>
    </row>
    <row r="102" spans="1:6" s="9" customFormat="1" ht="18" customHeight="1" x14ac:dyDescent="0.25">
      <c r="A102" s="8" t="s">
        <v>131</v>
      </c>
      <c r="B102" s="8">
        <f>+VLOOKUP(KARDEX[[#This Row],[CÓDIGO]],LITOGRAFIA!$A$7:$D$109,4,0)</f>
        <v>0</v>
      </c>
      <c r="C102" s="8" t="str">
        <f>+VLOOKUP(KARDEX[[#This Row],[CÓDIGO]],LITOGRAFIA!$A$7:$D$109,2,0)</f>
        <v>HOJA DE GASTO HEMODINAMIA ESPECIAL</v>
      </c>
      <c r="D102" s="8">
        <f>+SUMIF(ENTRADAS[CÓDIGO],KARDEX[[#This Row],[CÓDIGO]],ENTRADAS[CANTIDAD])</f>
        <v>0</v>
      </c>
      <c r="E102" s="8">
        <f>+SUMIF(SALIDAS[CÓDIGO],KARDEX[[#This Row],[CÓDIGO]],SALIDAS[CANTIDAD])</f>
        <v>0</v>
      </c>
      <c r="F102" s="8">
        <f>+KARDEX[[#This Row],[CANTIDAD]]-KARDEX[[#This Row],[CANTIDAD2]]</f>
        <v>0</v>
      </c>
    </row>
    <row r="103" spans="1:6" s="9" customFormat="1" ht="18" customHeight="1" x14ac:dyDescent="0.25">
      <c r="A103" s="8" t="s">
        <v>140</v>
      </c>
      <c r="B103" s="8">
        <f>+VLOOKUP(KARDEX[[#This Row],[CÓDIGO]],LITOGRAFIA!$A$7:$D$109,4,0)</f>
        <v>0</v>
      </c>
      <c r="C103" s="8" t="str">
        <f>+VLOOKUP(KARDEX[[#This Row],[CÓDIGO]],LITOGRAFIA!$A$7:$D$109,2,0)</f>
        <v>CONTROL DE RUTAS DE ATENCION DOMICILIARIA</v>
      </c>
      <c r="D103" s="8">
        <f>+SUMIF(ENTRADAS[CÓDIGO],KARDEX[[#This Row],[CÓDIGO]],ENTRADAS[CANTIDAD])</f>
        <v>0</v>
      </c>
      <c r="E103" s="8">
        <f>+SUMIF(SALIDAS[CÓDIGO],KARDEX[[#This Row],[CÓDIGO]],SALIDAS[CANTIDAD])</f>
        <v>0</v>
      </c>
      <c r="F103" s="8">
        <f>+KARDEX[[#This Row],[CANTIDAD]]-KARDEX[[#This Row],[CANTIDAD2]]</f>
        <v>0</v>
      </c>
    </row>
    <row r="104" spans="1:6" s="9" customFormat="1" ht="18" customHeight="1" x14ac:dyDescent="0.25">
      <c r="A104" s="8" t="s">
        <v>154</v>
      </c>
      <c r="B104" s="8">
        <f>+VLOOKUP(KARDEX[[#This Row],[CÓDIGO]],LITOGRAFIA!$A$7:$D$109,4,0)</f>
        <v>0</v>
      </c>
      <c r="C104" s="8" t="str">
        <f>+VLOOKUP(KARDEX[[#This Row],[CÓDIGO]],LITOGRAFIA!$A$7:$D$109,2,0)</f>
        <v>HISTORIA CLINICA: REGISTRO DIARIO DE ADMINISTRACIÓN DE OXIGENO</v>
      </c>
      <c r="D104" s="8">
        <f>+SUMIF(ENTRADAS[CÓDIGO],KARDEX[[#This Row],[CÓDIGO]],ENTRADAS[CANTIDAD])</f>
        <v>0</v>
      </c>
      <c r="E104" s="8">
        <f>+SUMIF(SALIDAS[CÓDIGO],KARDEX[[#This Row],[CÓDIGO]],SALIDAS[CANTIDAD])</f>
        <v>0</v>
      </c>
      <c r="F104" s="8">
        <f>+KARDEX[[#This Row],[CANTIDAD]]-KARDEX[[#This Row],[CANTIDAD2]]</f>
        <v>0</v>
      </c>
    </row>
    <row r="105" spans="1:6" s="9" customFormat="1" ht="18" customHeight="1" x14ac:dyDescent="0.25">
      <c r="A105" s="8" t="s">
        <v>156</v>
      </c>
      <c r="B105" s="8">
        <f>+VLOOKUP(KARDEX[[#This Row],[CÓDIGO]],LITOGRAFIA!$A$7:$D$109,4,0)</f>
        <v>0</v>
      </c>
      <c r="C105" s="8" t="str">
        <f>+VLOOKUP(KARDEX[[#This Row],[CÓDIGO]],LITOGRAFIA!$A$7:$D$109,2,0)</f>
        <v>CONSENTIMIENTO INFORMADO ECOCARDIOGRAMA TRANSESOFAGICO</v>
      </c>
      <c r="D105" s="8">
        <f>+SUMIF(ENTRADAS[CÓDIGO],KARDEX[[#This Row],[CÓDIGO]],ENTRADAS[CANTIDAD])</f>
        <v>0</v>
      </c>
      <c r="E105" s="8">
        <f>+SUMIF(SALIDAS[CÓDIGO],KARDEX[[#This Row],[CÓDIGO]],SALIDAS[CANTIDAD])</f>
        <v>0</v>
      </c>
      <c r="F105" s="8">
        <f>+KARDEX[[#This Row],[CANTIDAD]]-KARDEX[[#This Row],[CANTIDAD2]]</f>
        <v>0</v>
      </c>
    </row>
    <row r="106" spans="1:6" s="9" customFormat="1" ht="18" customHeight="1" x14ac:dyDescent="0.25">
      <c r="A106" s="8" t="s">
        <v>163</v>
      </c>
      <c r="B106" s="8">
        <f>+VLOOKUP(KARDEX[[#This Row],[CÓDIGO]],LITOGRAFIA!$A$7:$D$109,4,0)</f>
        <v>0</v>
      </c>
      <c r="C106" s="8" t="str">
        <f>+VLOOKUP(KARDEX[[#This Row],[CÓDIGO]],LITOGRAFIA!$A$7:$D$109,2,0)</f>
        <v>HOJA DE GASTO MATERIAL DE OSTEOSINTESIS</v>
      </c>
      <c r="D106" s="8">
        <f>+SUMIF(ENTRADAS[CÓDIGO],KARDEX[[#This Row],[CÓDIGO]],ENTRADAS[CANTIDAD])</f>
        <v>0</v>
      </c>
      <c r="E106" s="8">
        <f>+SUMIF(SALIDAS[CÓDIGO],KARDEX[[#This Row],[CÓDIGO]],SALIDAS[CANTIDAD])</f>
        <v>0</v>
      </c>
      <c r="F106" s="8">
        <f>+KARDEX[[#This Row],[CANTIDAD]]-KARDEX[[#This Row],[CANTIDAD2]]</f>
        <v>0</v>
      </c>
    </row>
    <row r="107" spans="1:6" s="9" customFormat="1" ht="18" customHeight="1" x14ac:dyDescent="0.25">
      <c r="A107" s="8" t="s">
        <v>167</v>
      </c>
      <c r="B107" s="8">
        <f>+VLOOKUP(KARDEX[[#This Row],[CÓDIGO]],LITOGRAFIA!$A$7:$D$109,4,0)</f>
        <v>0</v>
      </c>
      <c r="C107" s="8" t="str">
        <f>+VLOOKUP(KARDEX[[#This Row],[CÓDIGO]],LITOGRAFIA!$A$7:$D$109,2,0)</f>
        <v>CONSENTIMIENTO INFORMADO PARA TELESALUD</v>
      </c>
      <c r="D107" s="8">
        <f>+SUMIF(ENTRADAS[CÓDIGO],KARDEX[[#This Row],[CÓDIGO]],ENTRADAS[CANTIDAD])</f>
        <v>0</v>
      </c>
      <c r="E107" s="8">
        <f>+SUMIF(SALIDAS[CÓDIGO],KARDEX[[#This Row],[CÓDIGO]],SALIDAS[CANTIDAD])</f>
        <v>0</v>
      </c>
      <c r="F107" s="8">
        <f>+KARDEX[[#This Row],[CANTIDAD]]-KARDEX[[#This Row],[CANTIDAD2]]</f>
        <v>0</v>
      </c>
    </row>
    <row r="108" spans="1:6" s="9" customFormat="1" ht="18" customHeight="1" x14ac:dyDescent="0.25">
      <c r="A108" s="8" t="s">
        <v>177</v>
      </c>
      <c r="B108" s="8">
        <f>+VLOOKUP(KARDEX[[#This Row],[CÓDIGO]],LITOGRAFIA!$A$7:$D$109,4,0)</f>
        <v>0</v>
      </c>
      <c r="C108" s="8" t="str">
        <f>+VLOOKUP(KARDEX[[#This Row],[CÓDIGO]],LITOGRAFIA!$A$7:$D$109,2,0)</f>
        <v>SOLICITUD DE COPIA DE HISTORIA CLINICA</v>
      </c>
      <c r="D108" s="8">
        <f>+SUMIF(ENTRADAS[CÓDIGO],KARDEX[[#This Row],[CÓDIGO]],ENTRADAS[CANTIDAD])</f>
        <v>0</v>
      </c>
      <c r="E108" s="8">
        <f>+SUMIF(SALIDAS[CÓDIGO],KARDEX[[#This Row],[CÓDIGO]],SALIDAS[CANTIDAD])</f>
        <v>0</v>
      </c>
      <c r="F108" s="8">
        <f>+KARDEX[[#This Row],[CANTIDAD]]-KARDEX[[#This Row],[CANTIDAD2]]</f>
        <v>0</v>
      </c>
    </row>
    <row r="109" spans="1:6" s="9" customFormat="1" ht="18" customHeight="1" x14ac:dyDescent="0.25">
      <c r="A109" s="8" t="s">
        <v>110</v>
      </c>
      <c r="B109" s="8">
        <f>+VLOOKUP(KARDEX[[#This Row],[CÓDIGO]],LITOGRAFIA!$A$7:$D$109,4,0)</f>
        <v>0</v>
      </c>
      <c r="C109" s="8" t="str">
        <f>+VLOOKUP(KARDEX[[#This Row],[CÓDIGO]],LITOGRAFIA!$A$7:$D$109,2,0)</f>
        <v>REGISTRO DIARIO</v>
      </c>
      <c r="D109" s="8">
        <f>+SUMIF(ENTRADAS[CÓDIGO],KARDEX[[#This Row],[CÓDIGO]],ENTRADAS[CANTIDAD])</f>
        <v>0</v>
      </c>
      <c r="E109" s="8">
        <f>+SUMIF(SALIDAS[CÓDIGO],KARDEX[[#This Row],[CÓDIGO]],SALIDAS[CANTIDAD])</f>
        <v>0</v>
      </c>
      <c r="F109" s="8">
        <f>+KARDEX[[#This Row],[CANTIDAD]]-KARDEX[[#This Row],[CANTIDAD2]]</f>
        <v>0</v>
      </c>
    </row>
    <row r="110" spans="1:6" s="9" customFormat="1" ht="18" customHeight="1" x14ac:dyDescent="0.25">
      <c r="A110" s="8" t="s">
        <v>174</v>
      </c>
      <c r="B110" s="8">
        <f>+VLOOKUP(KARDEX[[#This Row],[CÓDIGO]],LITOGRAFIA!$A$7:$D$109,4,0)</f>
        <v>0</v>
      </c>
      <c r="C110" s="8" t="str">
        <f>+VLOOKUP(KARDEX[[#This Row],[CÓDIGO]],LITOGRAFIA!$A$7:$D$109,2,0)</f>
        <v>GRUPO DE LA CLASIFICACION DE ROBSON</v>
      </c>
      <c r="D110" s="8">
        <f>+SUMIF(ENTRADAS[CÓDIGO],KARDEX[[#This Row],[CÓDIGO]],ENTRADAS[CANTIDAD])</f>
        <v>0</v>
      </c>
      <c r="E110" s="8">
        <f>+SUMIF(SALIDAS[CÓDIGO],KARDEX[[#This Row],[CÓDIGO]],SALIDAS[CANTIDAD])</f>
        <v>0</v>
      </c>
      <c r="F110" s="8">
        <f>+KARDEX[[#This Row],[CANTIDAD]]-KARDEX[[#This Row],[CANTIDAD2]]</f>
        <v>0</v>
      </c>
    </row>
  </sheetData>
  <mergeCells count="1">
    <mergeCell ref="A6:C6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3D6FE-1AA9-4D00-A25B-EB946F6B855D}">
  <dimension ref="A1:C105"/>
  <sheetViews>
    <sheetView workbookViewId="0">
      <selection activeCell="F9" sqref="F9"/>
    </sheetView>
  </sheetViews>
  <sheetFormatPr baseColWidth="10" defaultColWidth="11.5703125" defaultRowHeight="12.75" x14ac:dyDescent="0.2"/>
  <cols>
    <col min="1" max="2" width="18.7109375" style="4" customWidth="1"/>
    <col min="3" max="3" width="18.7109375" style="26" customWidth="1"/>
    <col min="4" max="16384" width="11.5703125" style="4"/>
  </cols>
  <sheetData>
    <row r="1" spans="1:3" s="8" customFormat="1" ht="18.75" customHeight="1" x14ac:dyDescent="0.25">
      <c r="A1" s="41" t="s">
        <v>245</v>
      </c>
      <c r="B1" s="41"/>
      <c r="C1" s="41"/>
    </row>
    <row r="2" spans="1:3" s="8" customFormat="1" ht="18" customHeight="1" x14ac:dyDescent="0.25">
      <c r="A2" s="27" t="s">
        <v>204</v>
      </c>
      <c r="B2" s="27" t="s">
        <v>205</v>
      </c>
      <c r="C2" s="28" t="s">
        <v>208</v>
      </c>
    </row>
    <row r="3" spans="1:3" ht="18" customHeight="1" x14ac:dyDescent="0.2">
      <c r="A3" s="23"/>
      <c r="B3" s="24"/>
      <c r="C3" s="25"/>
    </row>
    <row r="4" spans="1:3" ht="18" customHeight="1" x14ac:dyDescent="0.2">
      <c r="A4" s="23"/>
      <c r="B4" s="24"/>
      <c r="C4" s="25"/>
    </row>
    <row r="5" spans="1:3" ht="18" customHeight="1" x14ac:dyDescent="0.2">
      <c r="A5" s="23"/>
      <c r="B5" s="24"/>
      <c r="C5" s="25"/>
    </row>
    <row r="6" spans="1:3" ht="18" customHeight="1" x14ac:dyDescent="0.2">
      <c r="A6" s="23"/>
      <c r="B6" s="24"/>
      <c r="C6" s="25"/>
    </row>
    <row r="7" spans="1:3" ht="18" customHeight="1" x14ac:dyDescent="0.2">
      <c r="A7" s="23"/>
      <c r="B7" s="24"/>
      <c r="C7" s="25"/>
    </row>
    <row r="8" spans="1:3" ht="18" customHeight="1" x14ac:dyDescent="0.2">
      <c r="A8" s="23"/>
      <c r="B8" s="24"/>
      <c r="C8" s="25"/>
    </row>
    <row r="9" spans="1:3" ht="18" customHeight="1" x14ac:dyDescent="0.2">
      <c r="A9" s="23"/>
      <c r="B9" s="24"/>
      <c r="C9" s="25"/>
    </row>
    <row r="10" spans="1:3" ht="18" customHeight="1" x14ac:dyDescent="0.2">
      <c r="A10" s="23"/>
      <c r="B10" s="24"/>
      <c r="C10" s="25"/>
    </row>
    <row r="11" spans="1:3" ht="18" customHeight="1" x14ac:dyDescent="0.2">
      <c r="A11" s="23"/>
      <c r="B11" s="24"/>
      <c r="C11" s="25"/>
    </row>
    <row r="12" spans="1:3" ht="18" customHeight="1" x14ac:dyDescent="0.2">
      <c r="A12" s="23"/>
      <c r="B12" s="24"/>
      <c r="C12" s="25"/>
    </row>
    <row r="13" spans="1:3" ht="18" customHeight="1" x14ac:dyDescent="0.2">
      <c r="A13" s="23"/>
      <c r="B13" s="24"/>
      <c r="C13" s="25"/>
    </row>
    <row r="14" spans="1:3" ht="18" customHeight="1" x14ac:dyDescent="0.2">
      <c r="A14" s="23"/>
      <c r="B14" s="24"/>
      <c r="C14" s="25"/>
    </row>
    <row r="15" spans="1:3" ht="18" customHeight="1" x14ac:dyDescent="0.2">
      <c r="A15" s="23"/>
      <c r="B15" s="24"/>
      <c r="C15" s="25"/>
    </row>
    <row r="16" spans="1:3" ht="18" customHeight="1" x14ac:dyDescent="0.2">
      <c r="A16" s="23"/>
      <c r="B16" s="24"/>
      <c r="C16" s="25"/>
    </row>
    <row r="17" spans="1:3" ht="18" customHeight="1" x14ac:dyDescent="0.2">
      <c r="A17" s="23"/>
      <c r="B17" s="24"/>
      <c r="C17" s="25"/>
    </row>
    <row r="18" spans="1:3" ht="18" customHeight="1" x14ac:dyDescent="0.2">
      <c r="A18" s="23"/>
      <c r="B18" s="24"/>
      <c r="C18" s="25"/>
    </row>
    <row r="19" spans="1:3" ht="18" customHeight="1" x14ac:dyDescent="0.2">
      <c r="A19" s="23"/>
      <c r="B19" s="24"/>
      <c r="C19" s="25"/>
    </row>
    <row r="20" spans="1:3" ht="18" customHeight="1" x14ac:dyDescent="0.2">
      <c r="A20" s="23"/>
      <c r="B20" s="24"/>
      <c r="C20" s="25"/>
    </row>
    <row r="21" spans="1:3" ht="18" customHeight="1" x14ac:dyDescent="0.2">
      <c r="A21" s="23"/>
      <c r="B21" s="24"/>
      <c r="C21" s="25"/>
    </row>
    <row r="22" spans="1:3" ht="18" customHeight="1" x14ac:dyDescent="0.2">
      <c r="A22" s="23"/>
      <c r="B22" s="24"/>
      <c r="C22" s="25"/>
    </row>
    <row r="23" spans="1:3" ht="18" customHeight="1" x14ac:dyDescent="0.2">
      <c r="A23" s="23"/>
      <c r="B23" s="24"/>
      <c r="C23" s="25"/>
    </row>
    <row r="24" spans="1:3" ht="18" customHeight="1" x14ac:dyDescent="0.2">
      <c r="A24" s="23"/>
      <c r="B24" s="24"/>
      <c r="C24" s="25"/>
    </row>
    <row r="25" spans="1:3" ht="18" customHeight="1" x14ac:dyDescent="0.2">
      <c r="A25" s="23"/>
      <c r="B25" s="24"/>
      <c r="C25" s="25"/>
    </row>
    <row r="26" spans="1:3" ht="18" customHeight="1" x14ac:dyDescent="0.2">
      <c r="A26" s="23"/>
      <c r="B26" s="24"/>
      <c r="C26" s="25"/>
    </row>
    <row r="27" spans="1:3" ht="18" customHeight="1" x14ac:dyDescent="0.2">
      <c r="A27" s="23"/>
      <c r="B27" s="24"/>
      <c r="C27" s="25"/>
    </row>
    <row r="28" spans="1:3" ht="18" customHeight="1" x14ac:dyDescent="0.2">
      <c r="A28" s="23"/>
      <c r="B28" s="24"/>
      <c r="C28" s="25"/>
    </row>
    <row r="29" spans="1:3" ht="18" customHeight="1" x14ac:dyDescent="0.2">
      <c r="A29" s="23"/>
      <c r="B29" s="24"/>
      <c r="C29" s="25"/>
    </row>
    <row r="30" spans="1:3" ht="18" customHeight="1" x14ac:dyDescent="0.2">
      <c r="A30" s="23"/>
      <c r="B30" s="24"/>
      <c r="C30" s="25"/>
    </row>
    <row r="31" spans="1:3" ht="18" customHeight="1" x14ac:dyDescent="0.2">
      <c r="A31" s="23"/>
      <c r="B31" s="24"/>
      <c r="C31" s="25"/>
    </row>
    <row r="32" spans="1:3" ht="18" customHeight="1" x14ac:dyDescent="0.2">
      <c r="A32" s="23"/>
      <c r="B32" s="24"/>
      <c r="C32" s="25"/>
    </row>
    <row r="33" spans="1:3" ht="18" customHeight="1" x14ac:dyDescent="0.2">
      <c r="A33" s="23"/>
      <c r="B33" s="24"/>
      <c r="C33" s="25"/>
    </row>
    <row r="34" spans="1:3" ht="18" customHeight="1" x14ac:dyDescent="0.2">
      <c r="A34" s="23"/>
      <c r="B34" s="24"/>
      <c r="C34" s="25"/>
    </row>
    <row r="35" spans="1:3" ht="18" customHeight="1" x14ac:dyDescent="0.2">
      <c r="A35" s="23"/>
      <c r="B35" s="24"/>
      <c r="C35" s="25"/>
    </row>
    <row r="36" spans="1:3" ht="18" customHeight="1" x14ac:dyDescent="0.2">
      <c r="A36" s="23"/>
      <c r="B36" s="24"/>
      <c r="C36" s="25"/>
    </row>
    <row r="37" spans="1:3" ht="18" customHeight="1" x14ac:dyDescent="0.2">
      <c r="A37" s="23"/>
      <c r="B37" s="24"/>
      <c r="C37" s="25"/>
    </row>
    <row r="38" spans="1:3" ht="18" customHeight="1" x14ac:dyDescent="0.2">
      <c r="A38" s="23"/>
      <c r="B38" s="24"/>
      <c r="C38" s="25"/>
    </row>
    <row r="39" spans="1:3" ht="18" customHeight="1" x14ac:dyDescent="0.2">
      <c r="A39" s="23"/>
      <c r="B39" s="24"/>
      <c r="C39" s="25"/>
    </row>
    <row r="40" spans="1:3" ht="18" customHeight="1" x14ac:dyDescent="0.2">
      <c r="A40" s="23"/>
      <c r="B40" s="24"/>
      <c r="C40" s="25"/>
    </row>
    <row r="41" spans="1:3" ht="18" customHeight="1" x14ac:dyDescent="0.2">
      <c r="A41" s="23"/>
      <c r="B41" s="24"/>
      <c r="C41" s="25"/>
    </row>
    <row r="42" spans="1:3" ht="18" customHeight="1" x14ac:dyDescent="0.2">
      <c r="A42" s="23"/>
      <c r="B42" s="24"/>
      <c r="C42" s="25"/>
    </row>
    <row r="43" spans="1:3" ht="18" customHeight="1" x14ac:dyDescent="0.2">
      <c r="A43" s="23"/>
      <c r="B43" s="24"/>
      <c r="C43" s="25"/>
    </row>
    <row r="44" spans="1:3" ht="18" customHeight="1" x14ac:dyDescent="0.2">
      <c r="A44" s="23"/>
      <c r="B44" s="24"/>
      <c r="C44" s="25"/>
    </row>
    <row r="45" spans="1:3" ht="18" customHeight="1" x14ac:dyDescent="0.2">
      <c r="A45" s="23"/>
      <c r="B45" s="24"/>
      <c r="C45" s="25"/>
    </row>
    <row r="46" spans="1:3" ht="18" customHeight="1" x14ac:dyDescent="0.2">
      <c r="A46" s="23"/>
      <c r="B46" s="24"/>
      <c r="C46" s="25"/>
    </row>
    <row r="47" spans="1:3" ht="18" customHeight="1" x14ac:dyDescent="0.2">
      <c r="A47" s="23"/>
      <c r="B47" s="24"/>
      <c r="C47" s="25"/>
    </row>
    <row r="48" spans="1:3" ht="18" customHeight="1" x14ac:dyDescent="0.2">
      <c r="A48" s="23"/>
      <c r="B48" s="24"/>
      <c r="C48" s="25"/>
    </row>
    <row r="49" spans="1:3" ht="18" customHeight="1" x14ac:dyDescent="0.2">
      <c r="A49" s="23"/>
      <c r="B49" s="24"/>
      <c r="C49" s="25"/>
    </row>
    <row r="50" spans="1:3" ht="18" customHeight="1" x14ac:dyDescent="0.2">
      <c r="A50" s="23"/>
      <c r="B50" s="24"/>
      <c r="C50" s="25"/>
    </row>
    <row r="51" spans="1:3" ht="18" customHeight="1" x14ac:dyDescent="0.2">
      <c r="A51" s="23"/>
      <c r="B51" s="24"/>
      <c r="C51" s="25"/>
    </row>
    <row r="52" spans="1:3" ht="18" customHeight="1" x14ac:dyDescent="0.2">
      <c r="A52" s="23"/>
      <c r="B52" s="24"/>
      <c r="C52" s="25"/>
    </row>
    <row r="53" spans="1:3" ht="18" customHeight="1" x14ac:dyDescent="0.2">
      <c r="A53" s="23"/>
      <c r="B53" s="24"/>
      <c r="C53" s="25"/>
    </row>
    <row r="54" spans="1:3" ht="18" customHeight="1" x14ac:dyDescent="0.2">
      <c r="A54" s="23"/>
      <c r="B54" s="24"/>
      <c r="C54" s="25"/>
    </row>
    <row r="55" spans="1:3" ht="18" customHeight="1" x14ac:dyDescent="0.2">
      <c r="A55" s="23"/>
      <c r="B55" s="24"/>
      <c r="C55" s="25"/>
    </row>
    <row r="56" spans="1:3" ht="18" customHeight="1" x14ac:dyDescent="0.2">
      <c r="A56" s="23"/>
      <c r="B56" s="24"/>
      <c r="C56" s="25"/>
    </row>
    <row r="57" spans="1:3" ht="18" customHeight="1" x14ac:dyDescent="0.2">
      <c r="A57" s="23"/>
      <c r="B57" s="24"/>
      <c r="C57" s="25"/>
    </row>
    <row r="58" spans="1:3" ht="18" customHeight="1" x14ac:dyDescent="0.2">
      <c r="A58" s="23"/>
      <c r="B58" s="24"/>
      <c r="C58" s="25"/>
    </row>
    <row r="59" spans="1:3" ht="18" customHeight="1" x14ac:dyDescent="0.2">
      <c r="A59" s="23"/>
      <c r="B59" s="24"/>
      <c r="C59" s="25"/>
    </row>
    <row r="60" spans="1:3" ht="18" customHeight="1" x14ac:dyDescent="0.2">
      <c r="A60" s="23"/>
      <c r="B60" s="24"/>
      <c r="C60" s="25"/>
    </row>
    <row r="61" spans="1:3" ht="18" customHeight="1" x14ac:dyDescent="0.2">
      <c r="A61" s="23"/>
      <c r="B61" s="24"/>
      <c r="C61" s="25"/>
    </row>
    <row r="62" spans="1:3" ht="18" customHeight="1" x14ac:dyDescent="0.2">
      <c r="A62" s="23"/>
      <c r="B62" s="24"/>
      <c r="C62" s="25"/>
    </row>
    <row r="63" spans="1:3" ht="18" customHeight="1" x14ac:dyDescent="0.2">
      <c r="A63" s="23"/>
      <c r="B63" s="24"/>
      <c r="C63" s="25"/>
    </row>
    <row r="64" spans="1:3" ht="18" customHeight="1" x14ac:dyDescent="0.2">
      <c r="A64" s="23"/>
      <c r="B64" s="24"/>
      <c r="C64" s="25"/>
    </row>
    <row r="65" spans="1:3" ht="18" customHeight="1" x14ac:dyDescent="0.2">
      <c r="A65" s="23"/>
      <c r="B65" s="24"/>
      <c r="C65" s="25"/>
    </row>
    <row r="66" spans="1:3" ht="18" customHeight="1" x14ac:dyDescent="0.2">
      <c r="A66" s="23"/>
      <c r="B66" s="24"/>
      <c r="C66" s="25"/>
    </row>
    <row r="67" spans="1:3" ht="18" customHeight="1" x14ac:dyDescent="0.2">
      <c r="A67" s="23"/>
      <c r="B67" s="24"/>
      <c r="C67" s="25"/>
    </row>
    <row r="68" spans="1:3" ht="18" customHeight="1" x14ac:dyDescent="0.2">
      <c r="A68" s="23"/>
      <c r="B68" s="24"/>
      <c r="C68" s="25"/>
    </row>
    <row r="69" spans="1:3" ht="18" customHeight="1" x14ac:dyDescent="0.2">
      <c r="A69" s="23"/>
      <c r="B69" s="24"/>
      <c r="C69" s="25"/>
    </row>
    <row r="70" spans="1:3" ht="18" customHeight="1" x14ac:dyDescent="0.2">
      <c r="A70" s="23"/>
      <c r="B70" s="24"/>
      <c r="C70" s="25"/>
    </row>
    <row r="71" spans="1:3" ht="18" customHeight="1" x14ac:dyDescent="0.2">
      <c r="A71" s="23"/>
      <c r="B71" s="24"/>
      <c r="C71" s="25"/>
    </row>
    <row r="72" spans="1:3" ht="18" customHeight="1" x14ac:dyDescent="0.2">
      <c r="A72" s="23"/>
      <c r="B72" s="24"/>
      <c r="C72" s="25"/>
    </row>
    <row r="73" spans="1:3" ht="18" customHeight="1" x14ac:dyDescent="0.2">
      <c r="A73" s="23"/>
      <c r="B73" s="24"/>
      <c r="C73" s="25"/>
    </row>
    <row r="74" spans="1:3" ht="18" customHeight="1" x14ac:dyDescent="0.2">
      <c r="A74" s="23"/>
      <c r="B74" s="24"/>
      <c r="C74" s="25"/>
    </row>
    <row r="75" spans="1:3" ht="18" customHeight="1" x14ac:dyDescent="0.2">
      <c r="A75" s="23"/>
      <c r="B75" s="24"/>
      <c r="C75" s="25"/>
    </row>
    <row r="76" spans="1:3" ht="18" customHeight="1" x14ac:dyDescent="0.2">
      <c r="A76" s="23"/>
      <c r="B76" s="24"/>
      <c r="C76" s="25"/>
    </row>
    <row r="77" spans="1:3" ht="18" customHeight="1" x14ac:dyDescent="0.2">
      <c r="A77" s="23"/>
      <c r="B77" s="24"/>
      <c r="C77" s="25"/>
    </row>
    <row r="78" spans="1:3" ht="18" customHeight="1" x14ac:dyDescent="0.2">
      <c r="A78" s="23"/>
      <c r="B78" s="24"/>
      <c r="C78" s="25"/>
    </row>
    <row r="79" spans="1:3" ht="18" customHeight="1" x14ac:dyDescent="0.2">
      <c r="A79" s="23"/>
      <c r="B79" s="24"/>
      <c r="C79" s="25"/>
    </row>
    <row r="80" spans="1:3" ht="18" customHeight="1" x14ac:dyDescent="0.2">
      <c r="A80" s="23"/>
      <c r="B80" s="24"/>
      <c r="C80" s="25"/>
    </row>
    <row r="81" spans="1:3" ht="18" customHeight="1" x14ac:dyDescent="0.2">
      <c r="A81" s="23"/>
      <c r="B81" s="24"/>
      <c r="C81" s="25"/>
    </row>
    <row r="82" spans="1:3" ht="18" customHeight="1" x14ac:dyDescent="0.2">
      <c r="A82" s="23"/>
      <c r="B82" s="24"/>
      <c r="C82" s="25"/>
    </row>
    <row r="83" spans="1:3" ht="18" customHeight="1" x14ac:dyDescent="0.2">
      <c r="A83" s="23"/>
      <c r="B83" s="24"/>
      <c r="C83" s="25"/>
    </row>
    <row r="84" spans="1:3" ht="18" customHeight="1" x14ac:dyDescent="0.2">
      <c r="A84" s="23"/>
      <c r="B84" s="24"/>
      <c r="C84" s="25"/>
    </row>
    <row r="85" spans="1:3" ht="18" customHeight="1" x14ac:dyDescent="0.2">
      <c r="A85" s="23"/>
      <c r="B85" s="24"/>
      <c r="C85" s="25"/>
    </row>
    <row r="86" spans="1:3" ht="18" customHeight="1" x14ac:dyDescent="0.2">
      <c r="A86" s="23"/>
      <c r="B86" s="24"/>
      <c r="C86" s="25"/>
    </row>
    <row r="87" spans="1:3" ht="18" customHeight="1" x14ac:dyDescent="0.2">
      <c r="A87" s="23"/>
      <c r="B87" s="24"/>
      <c r="C87" s="25"/>
    </row>
    <row r="88" spans="1:3" ht="18" customHeight="1" x14ac:dyDescent="0.2">
      <c r="A88" s="23"/>
      <c r="B88" s="24"/>
      <c r="C88" s="25"/>
    </row>
    <row r="89" spans="1:3" ht="18" customHeight="1" x14ac:dyDescent="0.2">
      <c r="A89" s="23"/>
      <c r="B89" s="24"/>
      <c r="C89" s="25"/>
    </row>
    <row r="90" spans="1:3" ht="18" customHeight="1" x14ac:dyDescent="0.2">
      <c r="A90" s="23"/>
      <c r="B90" s="24"/>
      <c r="C90" s="25"/>
    </row>
    <row r="91" spans="1:3" ht="18" customHeight="1" x14ac:dyDescent="0.2">
      <c r="A91" s="23"/>
      <c r="B91" s="24"/>
      <c r="C91" s="25"/>
    </row>
    <row r="92" spans="1:3" ht="18" customHeight="1" x14ac:dyDescent="0.2">
      <c r="A92" s="23"/>
      <c r="B92" s="24"/>
      <c r="C92" s="25"/>
    </row>
    <row r="93" spans="1:3" ht="18" customHeight="1" x14ac:dyDescent="0.2">
      <c r="A93" s="23"/>
      <c r="B93" s="24"/>
      <c r="C93" s="25"/>
    </row>
    <row r="94" spans="1:3" ht="18" customHeight="1" x14ac:dyDescent="0.2">
      <c r="A94" s="23"/>
      <c r="B94" s="24"/>
      <c r="C94" s="25"/>
    </row>
    <row r="95" spans="1:3" ht="18" customHeight="1" x14ac:dyDescent="0.2">
      <c r="A95" s="23"/>
      <c r="B95" s="24"/>
      <c r="C95" s="25"/>
    </row>
    <row r="96" spans="1:3" ht="18" customHeight="1" x14ac:dyDescent="0.2">
      <c r="A96" s="23"/>
      <c r="B96" s="24"/>
      <c r="C96" s="25"/>
    </row>
    <row r="97" spans="1:3" ht="18" customHeight="1" x14ac:dyDescent="0.2">
      <c r="A97" s="23"/>
      <c r="B97" s="24"/>
      <c r="C97" s="25"/>
    </row>
    <row r="98" spans="1:3" ht="18" customHeight="1" x14ac:dyDescent="0.2">
      <c r="A98" s="23"/>
      <c r="B98" s="24"/>
      <c r="C98" s="25"/>
    </row>
    <row r="99" spans="1:3" ht="18" customHeight="1" x14ac:dyDescent="0.2">
      <c r="A99" s="23"/>
      <c r="B99" s="24"/>
      <c r="C99" s="25"/>
    </row>
    <row r="100" spans="1:3" ht="18" customHeight="1" x14ac:dyDescent="0.2">
      <c r="A100" s="23"/>
      <c r="B100" s="24"/>
      <c r="C100" s="25"/>
    </row>
    <row r="101" spans="1:3" ht="18" customHeight="1" x14ac:dyDescent="0.2">
      <c r="A101" s="23"/>
      <c r="B101" s="24"/>
      <c r="C101" s="25"/>
    </row>
    <row r="102" spans="1:3" ht="18" customHeight="1" x14ac:dyDescent="0.2">
      <c r="A102" s="23"/>
      <c r="B102" s="24"/>
      <c r="C102" s="25"/>
    </row>
    <row r="103" spans="1:3" ht="18" customHeight="1" x14ac:dyDescent="0.2">
      <c r="A103" s="23"/>
      <c r="B103" s="24"/>
      <c r="C103" s="25"/>
    </row>
    <row r="104" spans="1:3" ht="18" customHeight="1" x14ac:dyDescent="0.2">
      <c r="A104" s="23"/>
      <c r="B104" s="24"/>
      <c r="C104" s="25"/>
    </row>
    <row r="105" spans="1:3" ht="18" customHeight="1" x14ac:dyDescent="0.2">
      <c r="A105" s="23"/>
      <c r="B105" s="24"/>
      <c r="C105" s="25"/>
    </row>
  </sheetData>
  <mergeCells count="1">
    <mergeCell ref="A1:C1"/>
  </mergeCells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B4F02-C9A5-4BBD-94F0-3D39CA990F2C}">
  <dimension ref="A1:E28"/>
  <sheetViews>
    <sheetView showGridLines="0" workbookViewId="0">
      <selection activeCell="H6" sqref="H6"/>
    </sheetView>
  </sheetViews>
  <sheetFormatPr baseColWidth="10" defaultRowHeight="15" x14ac:dyDescent="0.25"/>
  <cols>
    <col min="1" max="1" width="9.28515625" style="2" bestFit="1" customWidth="1"/>
    <col min="2" max="2" width="12.28515625" style="2" bestFit="1" customWidth="1"/>
    <col min="3" max="3" width="10" style="2" bestFit="1" customWidth="1"/>
    <col min="4" max="4" width="14" style="2" hidden="1" customWidth="1"/>
    <col min="5" max="5" width="14.28515625" style="3" bestFit="1" customWidth="1"/>
    <col min="6" max="16384" width="11.42578125" style="31"/>
  </cols>
  <sheetData>
    <row r="1" spans="1:5" ht="18" customHeight="1" x14ac:dyDescent="0.25">
      <c r="A1" s="42" t="s">
        <v>213</v>
      </c>
      <c r="B1" s="42"/>
      <c r="C1" s="42"/>
      <c r="D1" s="42"/>
      <c r="E1" s="42"/>
    </row>
    <row r="2" spans="1:5" ht="18" customHeight="1" x14ac:dyDescent="0.25">
      <c r="A2" s="29" t="s">
        <v>242</v>
      </c>
      <c r="B2" s="29" t="s">
        <v>205</v>
      </c>
      <c r="C2" s="29" t="s">
        <v>206</v>
      </c>
      <c r="D2" s="29" t="s">
        <v>211</v>
      </c>
      <c r="E2" s="30" t="s">
        <v>208</v>
      </c>
    </row>
    <row r="3" spans="1:5" ht="18" customHeight="1" x14ac:dyDescent="0.25">
      <c r="D3" s="2" t="str">
        <f>+_xlfn.CONCAT(SALIDAS[[#This Row],[CÓDIGO]],SALIDAS[[#This Row],[ÁREA]],SALIDAS[[#This Row],[MES]])</f>
        <v/>
      </c>
    </row>
    <row r="4" spans="1:5" ht="18" customHeight="1" x14ac:dyDescent="0.25">
      <c r="D4" s="32" t="str">
        <f>+_xlfn.CONCAT(SALIDAS[[#This Row],[CÓDIGO]],SALIDAS[[#This Row],[ÁREA]],SALIDAS[[#This Row],[MES]])</f>
        <v/>
      </c>
    </row>
    <row r="5" spans="1:5" ht="18" customHeight="1" x14ac:dyDescent="0.25">
      <c r="D5" s="32" t="str">
        <f>+_xlfn.CONCAT(SALIDAS[[#This Row],[CÓDIGO]],SALIDAS[[#This Row],[ÁREA]],SALIDAS[[#This Row],[MES]])</f>
        <v/>
      </c>
    </row>
    <row r="6" spans="1:5" ht="18" customHeight="1" x14ac:dyDescent="0.25">
      <c r="D6" s="32" t="str">
        <f>+_xlfn.CONCAT(SALIDAS[[#This Row],[CÓDIGO]],SALIDAS[[#This Row],[ÁREA]],SALIDAS[[#This Row],[MES]])</f>
        <v/>
      </c>
    </row>
    <row r="7" spans="1:5" ht="18" customHeight="1" x14ac:dyDescent="0.25">
      <c r="D7" s="32" t="str">
        <f>+_xlfn.CONCAT(SALIDAS[[#This Row],[CÓDIGO]],SALIDAS[[#This Row],[ÁREA]],SALIDAS[[#This Row],[MES]])</f>
        <v/>
      </c>
    </row>
    <row r="8" spans="1:5" ht="18" customHeight="1" x14ac:dyDescent="0.25">
      <c r="D8" s="32" t="str">
        <f>+_xlfn.CONCAT(SALIDAS[[#This Row],[CÓDIGO]],SALIDAS[[#This Row],[ÁREA]],SALIDAS[[#This Row],[MES]])</f>
        <v/>
      </c>
    </row>
    <row r="9" spans="1:5" ht="18" customHeight="1" x14ac:dyDescent="0.25">
      <c r="D9" s="32" t="str">
        <f>+_xlfn.CONCAT(SALIDAS[[#This Row],[CÓDIGO]],SALIDAS[[#This Row],[ÁREA]],SALIDAS[[#This Row],[MES]])</f>
        <v/>
      </c>
    </row>
    <row r="10" spans="1:5" ht="18" customHeight="1" x14ac:dyDescent="0.25">
      <c r="D10" s="32" t="str">
        <f>+_xlfn.CONCAT(SALIDAS[[#This Row],[CÓDIGO]],SALIDAS[[#This Row],[ÁREA]],SALIDAS[[#This Row],[MES]])</f>
        <v/>
      </c>
    </row>
    <row r="11" spans="1:5" ht="18" customHeight="1" x14ac:dyDescent="0.25">
      <c r="D11" s="32" t="str">
        <f>+_xlfn.CONCAT(SALIDAS[[#This Row],[CÓDIGO]],SALIDAS[[#This Row],[ÁREA]],SALIDAS[[#This Row],[MES]])</f>
        <v/>
      </c>
    </row>
    <row r="12" spans="1:5" ht="18" customHeight="1" x14ac:dyDescent="0.25">
      <c r="D12" s="32" t="str">
        <f>+_xlfn.CONCAT(SALIDAS[[#This Row],[CÓDIGO]],SALIDAS[[#This Row],[ÁREA]],SALIDAS[[#This Row],[MES]])</f>
        <v/>
      </c>
    </row>
    <row r="13" spans="1:5" ht="18" customHeight="1" x14ac:dyDescent="0.25">
      <c r="D13" s="32" t="str">
        <f>+_xlfn.CONCAT(SALIDAS[[#This Row],[CÓDIGO]],SALIDAS[[#This Row],[ÁREA]],SALIDAS[[#This Row],[MES]])</f>
        <v/>
      </c>
    </row>
    <row r="14" spans="1:5" ht="18" customHeight="1" x14ac:dyDescent="0.25">
      <c r="D14" s="32" t="str">
        <f>+_xlfn.CONCAT(SALIDAS[[#This Row],[CÓDIGO]],SALIDAS[[#This Row],[ÁREA]],SALIDAS[[#This Row],[MES]])</f>
        <v/>
      </c>
    </row>
    <row r="15" spans="1:5" ht="18" customHeight="1" x14ac:dyDescent="0.25">
      <c r="D15" s="32" t="str">
        <f>+_xlfn.CONCAT(SALIDAS[[#This Row],[CÓDIGO]],SALIDAS[[#This Row],[ÁREA]],SALIDAS[[#This Row],[MES]])</f>
        <v/>
      </c>
    </row>
    <row r="16" spans="1:5" ht="18" customHeight="1" x14ac:dyDescent="0.25">
      <c r="D16" s="32" t="str">
        <f>+_xlfn.CONCAT(SALIDAS[[#This Row],[CÓDIGO]],SALIDAS[[#This Row],[ÁREA]],SALIDAS[[#This Row],[MES]])</f>
        <v/>
      </c>
    </row>
    <row r="17" spans="4:4" ht="18" customHeight="1" x14ac:dyDescent="0.25">
      <c r="D17" s="32" t="str">
        <f>+_xlfn.CONCAT(SALIDAS[[#This Row],[CÓDIGO]],SALIDAS[[#This Row],[ÁREA]],SALIDAS[[#This Row],[MES]])</f>
        <v/>
      </c>
    </row>
    <row r="18" spans="4:4" ht="18" customHeight="1" x14ac:dyDescent="0.25">
      <c r="D18" s="32" t="str">
        <f>+_xlfn.CONCAT(SALIDAS[[#This Row],[CÓDIGO]],SALIDAS[[#This Row],[ÁREA]],SALIDAS[[#This Row],[MES]])</f>
        <v/>
      </c>
    </row>
    <row r="19" spans="4:4" ht="18" customHeight="1" x14ac:dyDescent="0.25">
      <c r="D19" s="32" t="str">
        <f>+_xlfn.CONCAT(SALIDAS[[#This Row],[CÓDIGO]],SALIDAS[[#This Row],[ÁREA]],SALIDAS[[#This Row],[MES]])</f>
        <v/>
      </c>
    </row>
    <row r="20" spans="4:4" ht="18" customHeight="1" x14ac:dyDescent="0.25">
      <c r="D20" s="32" t="str">
        <f>+_xlfn.CONCAT(SALIDAS[[#This Row],[CÓDIGO]],SALIDAS[[#This Row],[ÁREA]],SALIDAS[[#This Row],[MES]])</f>
        <v/>
      </c>
    </row>
    <row r="21" spans="4:4" ht="18" customHeight="1" x14ac:dyDescent="0.25">
      <c r="D21" s="32" t="str">
        <f>+_xlfn.CONCAT(SALIDAS[[#This Row],[CÓDIGO]],SALIDAS[[#This Row],[ÁREA]],SALIDAS[[#This Row],[MES]])</f>
        <v/>
      </c>
    </row>
    <row r="22" spans="4:4" ht="18" customHeight="1" x14ac:dyDescent="0.25">
      <c r="D22" s="32" t="str">
        <f>+_xlfn.CONCAT(SALIDAS[[#This Row],[CÓDIGO]],SALIDAS[[#This Row],[ÁREA]],SALIDAS[[#This Row],[MES]])</f>
        <v/>
      </c>
    </row>
    <row r="23" spans="4:4" ht="18" customHeight="1" x14ac:dyDescent="0.25">
      <c r="D23" s="32" t="str">
        <f>+_xlfn.CONCAT(SALIDAS[[#This Row],[CÓDIGO]],SALIDAS[[#This Row],[ÁREA]],SALIDAS[[#This Row],[MES]])</f>
        <v/>
      </c>
    </row>
    <row r="24" spans="4:4" ht="18" customHeight="1" x14ac:dyDescent="0.25">
      <c r="D24" s="32" t="str">
        <f>+_xlfn.CONCAT(SALIDAS[[#This Row],[CÓDIGO]],SALIDAS[[#This Row],[ÁREA]],SALIDAS[[#This Row],[MES]])</f>
        <v/>
      </c>
    </row>
    <row r="25" spans="4:4" ht="18" customHeight="1" x14ac:dyDescent="0.25">
      <c r="D25" s="2" t="str">
        <f>+_xlfn.CONCAT(SALIDAS[[#This Row],[CÓDIGO]],SALIDAS[[#This Row],[ÁREA]],SALIDAS[[#This Row],[MES]])</f>
        <v/>
      </c>
    </row>
    <row r="26" spans="4:4" ht="18" customHeight="1" x14ac:dyDescent="0.25">
      <c r="D26" s="2" t="str">
        <f>+_xlfn.CONCAT(SALIDAS[[#This Row],[CÓDIGO]],SALIDAS[[#This Row],[ÁREA]],SALIDAS[[#This Row],[MES]])</f>
        <v/>
      </c>
    </row>
    <row r="27" spans="4:4" ht="18" customHeight="1" x14ac:dyDescent="0.25">
      <c r="D27" s="2" t="str">
        <f>+_xlfn.CONCAT(SALIDAS[[#This Row],[CÓDIGO]],SALIDAS[[#This Row],[ÁREA]],SALIDAS[[#This Row],[MES]])</f>
        <v/>
      </c>
    </row>
    <row r="28" spans="4:4" ht="18" customHeight="1" x14ac:dyDescent="0.25">
      <c r="D28" s="2" t="str">
        <f>+_xlfn.CONCAT(SALIDAS[[#This Row],[CÓDIGO]],SALIDAS[[#This Row],[ÁREA]],SALIDAS[[#This Row],[MES]])</f>
        <v/>
      </c>
    </row>
  </sheetData>
  <mergeCells count="1">
    <mergeCell ref="A1:E1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66A9304-1C72-4F7F-83A3-4A37BA3E39C5}">
          <x14:formula1>
            <xm:f>DISTRIBUCIÓN!$E$8:$AC$8</xm:f>
          </x14:formula1>
          <xm:sqref>C3:C28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95527-192A-4835-B423-DAB9CA33F3FE}">
  <dimension ref="A6:AC111"/>
  <sheetViews>
    <sheetView showGridLines="0" workbookViewId="0">
      <selection activeCell="J3" sqref="J3"/>
    </sheetView>
  </sheetViews>
  <sheetFormatPr baseColWidth="10" defaultRowHeight="12.75" x14ac:dyDescent="0.2"/>
  <cols>
    <col min="1" max="1" width="9.28515625" style="7" bestFit="1" customWidth="1"/>
    <col min="2" max="2" width="18.85546875" style="4" customWidth="1"/>
    <col min="3" max="3" width="17.28515625" style="7" bestFit="1" customWidth="1"/>
    <col min="4" max="4" width="8.42578125" style="7" bestFit="1" customWidth="1"/>
    <col min="5" max="5" width="14.7109375" style="7" bestFit="1" customWidth="1"/>
    <col min="6" max="6" width="16.5703125" style="7" bestFit="1" customWidth="1"/>
    <col min="7" max="7" width="10.7109375" style="7" bestFit="1" customWidth="1"/>
    <col min="8" max="8" width="22.85546875" style="7" bestFit="1" customWidth="1"/>
    <col min="9" max="9" width="26" style="7" bestFit="1" customWidth="1"/>
    <col min="10" max="10" width="7.7109375" style="7" bestFit="1" customWidth="1"/>
    <col min="11" max="11" width="15.28515625" style="7" bestFit="1" customWidth="1"/>
    <col min="12" max="12" width="15.7109375" style="7" bestFit="1" customWidth="1"/>
    <col min="13" max="13" width="14.5703125" style="7" bestFit="1" customWidth="1"/>
    <col min="14" max="14" width="10.5703125" style="7" bestFit="1" customWidth="1"/>
    <col min="15" max="15" width="14" style="7" bestFit="1" customWidth="1"/>
    <col min="16" max="16" width="19.42578125" style="7" bestFit="1" customWidth="1"/>
    <col min="17" max="17" width="18.5703125" style="7" bestFit="1" customWidth="1"/>
    <col min="18" max="18" width="17.7109375" style="7" bestFit="1" customWidth="1"/>
    <col min="19" max="19" width="21.5703125" style="7" bestFit="1" customWidth="1"/>
    <col min="20" max="20" width="15.28515625" style="7" bestFit="1" customWidth="1"/>
    <col min="21" max="22" width="15.7109375" style="7" bestFit="1" customWidth="1"/>
    <col min="23" max="23" width="14.85546875" style="7" bestFit="1" customWidth="1"/>
    <col min="24" max="24" width="15.42578125" style="7" bestFit="1" customWidth="1"/>
    <col min="25" max="25" width="12.85546875" style="7" bestFit="1" customWidth="1"/>
    <col min="26" max="26" width="14" style="7" bestFit="1" customWidth="1"/>
    <col min="27" max="27" width="14.7109375" style="7" bestFit="1" customWidth="1"/>
    <col min="28" max="28" width="12.42578125" style="7" bestFit="1" customWidth="1"/>
    <col min="29" max="29" width="11.7109375" style="7" bestFit="1" customWidth="1"/>
    <col min="30" max="16384" width="11.42578125" style="7"/>
  </cols>
  <sheetData>
    <row r="6" spans="1:29" ht="13.5" thickBot="1" x14ac:dyDescent="0.25">
      <c r="A6" s="43" t="s">
        <v>215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</row>
    <row r="7" spans="1:29" ht="13.5" thickBot="1" x14ac:dyDescent="0.25">
      <c r="A7" s="44" t="s">
        <v>246</v>
      </c>
      <c r="B7" s="45"/>
      <c r="C7" s="45"/>
      <c r="D7" s="46"/>
      <c r="E7" s="33">
        <f t="shared" ref="E7:AC7" ca="1" si="0">SUBTOTAL(9,E9:E1048576)</f>
        <v>0</v>
      </c>
      <c r="F7" s="33">
        <f t="shared" ca="1" si="0"/>
        <v>0</v>
      </c>
      <c r="G7" s="33">
        <f t="shared" ca="1" si="0"/>
        <v>0</v>
      </c>
      <c r="H7" s="33">
        <f t="shared" ca="1" si="0"/>
        <v>0</v>
      </c>
      <c r="I7" s="33">
        <f t="shared" ca="1" si="0"/>
        <v>0</v>
      </c>
      <c r="J7" s="33">
        <f t="shared" ca="1" si="0"/>
        <v>0</v>
      </c>
      <c r="K7" s="33">
        <f t="shared" ca="1" si="0"/>
        <v>0</v>
      </c>
      <c r="L7" s="33">
        <f t="shared" ca="1" si="0"/>
        <v>0</v>
      </c>
      <c r="M7" s="33">
        <f t="shared" ca="1" si="0"/>
        <v>0</v>
      </c>
      <c r="N7" s="33">
        <f t="shared" ca="1" si="0"/>
        <v>0</v>
      </c>
      <c r="O7" s="33">
        <f t="shared" ca="1" si="0"/>
        <v>0</v>
      </c>
      <c r="P7" s="33">
        <f t="shared" ca="1" si="0"/>
        <v>0</v>
      </c>
      <c r="Q7" s="33">
        <f t="shared" ca="1" si="0"/>
        <v>0</v>
      </c>
      <c r="R7" s="33">
        <f t="shared" ca="1" si="0"/>
        <v>0</v>
      </c>
      <c r="S7" s="33">
        <f t="shared" ca="1" si="0"/>
        <v>0</v>
      </c>
      <c r="T7" s="33">
        <f t="shared" ca="1" si="0"/>
        <v>0</v>
      </c>
      <c r="U7" s="33">
        <f t="shared" ca="1" si="0"/>
        <v>0</v>
      </c>
      <c r="V7" s="33">
        <f t="shared" ca="1" si="0"/>
        <v>0</v>
      </c>
      <c r="W7" s="33">
        <f t="shared" ca="1" si="0"/>
        <v>0</v>
      </c>
      <c r="X7" s="33">
        <f t="shared" ca="1" si="0"/>
        <v>0</v>
      </c>
      <c r="Y7" s="33">
        <f t="shared" ca="1" si="0"/>
        <v>0</v>
      </c>
      <c r="Z7" s="33">
        <f t="shared" ca="1" si="0"/>
        <v>0</v>
      </c>
      <c r="AA7" s="33">
        <f t="shared" ca="1" si="0"/>
        <v>0</v>
      </c>
      <c r="AB7" s="33">
        <f t="shared" ca="1" si="0"/>
        <v>0</v>
      </c>
      <c r="AC7" s="34">
        <f t="shared" ca="1" si="0"/>
        <v>0</v>
      </c>
    </row>
    <row r="8" spans="1:29" s="4" customFormat="1" x14ac:dyDescent="0.2">
      <c r="A8" s="4" t="s">
        <v>242</v>
      </c>
      <c r="B8" s="4" t="s">
        <v>205</v>
      </c>
      <c r="C8" s="4" t="s">
        <v>216</v>
      </c>
      <c r="D8" s="4" t="s">
        <v>217</v>
      </c>
      <c r="E8" s="4" t="s">
        <v>218</v>
      </c>
      <c r="F8" s="4" t="s">
        <v>219</v>
      </c>
      <c r="G8" s="4" t="s">
        <v>220</v>
      </c>
      <c r="H8" s="4" t="s">
        <v>222</v>
      </c>
      <c r="I8" s="4" t="s">
        <v>223</v>
      </c>
      <c r="J8" s="4" t="s">
        <v>221</v>
      </c>
      <c r="K8" s="4" t="s">
        <v>224</v>
      </c>
      <c r="L8" s="4" t="s">
        <v>225</v>
      </c>
      <c r="M8" s="4" t="s">
        <v>226</v>
      </c>
      <c r="N8" s="4" t="s">
        <v>227</v>
      </c>
      <c r="O8" s="4" t="s">
        <v>228</v>
      </c>
      <c r="P8" s="4" t="s">
        <v>229</v>
      </c>
      <c r="Q8" s="4" t="s">
        <v>244</v>
      </c>
      <c r="R8" s="4" t="s">
        <v>230</v>
      </c>
      <c r="S8" s="4" t="s">
        <v>231</v>
      </c>
      <c r="T8" s="4" t="s">
        <v>232</v>
      </c>
      <c r="U8" s="4" t="s">
        <v>233</v>
      </c>
      <c r="V8" s="4" t="s">
        <v>234</v>
      </c>
      <c r="W8" s="4" t="s">
        <v>235</v>
      </c>
      <c r="X8" s="4" t="s">
        <v>236</v>
      </c>
      <c r="Y8" s="4" t="s">
        <v>237</v>
      </c>
      <c r="Z8" s="4" t="s">
        <v>238</v>
      </c>
      <c r="AA8" s="4" t="s">
        <v>239</v>
      </c>
      <c r="AB8" s="4" t="s">
        <v>240</v>
      </c>
      <c r="AC8" s="4" t="s">
        <v>241</v>
      </c>
    </row>
    <row r="9" spans="1:29" x14ac:dyDescent="0.2">
      <c r="A9" s="35"/>
      <c r="B9" s="4" t="s">
        <v>1</v>
      </c>
      <c r="C9" s="36">
        <v>0</v>
      </c>
      <c r="D9" s="37">
        <v>0</v>
      </c>
      <c r="E9" s="38">
        <f ca="1">IF(SUMIF(SALIDAS!$D:$E,_xlfn.CONCAT($B9,E$8,$A9),SALIDAS!$E:$E)*$C9*$D9=0,SUMIF(SALIDAS!$D:$E,_xlfn.CONCAT($B9,E$8,$A9),SALIDAS!$E:$E)*$C9,SUMIF(SALIDAS!$D:$E,_xlfn.CONCAT($B9,E$8,$A9),SALIDAS!$E:$E)*$C9*$D9)</f>
        <v>0</v>
      </c>
      <c r="F9" s="38">
        <f ca="1">IF(SUMIF(SALIDAS!$D:$E,_xlfn.CONCAT($B9,F$8,$A9),SALIDAS!$E:$E)*$C9*$D9=0,SUMIF(SALIDAS!$D:$E,_xlfn.CONCAT($B9,F$8,$A9),SALIDAS!$E:$E)*$C9,SUMIF(SALIDAS!$D:$E,_xlfn.CONCAT($B9,F$8,$A9),SALIDAS!$E:$E)*$C9*$D9)</f>
        <v>0</v>
      </c>
      <c r="G9" s="38">
        <f ca="1">IF(SUMIF(SALIDAS!$D:$E,_xlfn.CONCAT($B9,G$8,$A9),SALIDAS!$E:$E)*$C9*$D9=0,SUMIF(SALIDAS!$D:$E,_xlfn.CONCAT($B9,G$8,$A9),SALIDAS!$E:$E)*$C9,SUMIF(SALIDAS!$D:$E,_xlfn.CONCAT($B9,G$8,$A9),SALIDAS!$E:$E)*$C9*$D9)</f>
        <v>0</v>
      </c>
      <c r="H9" s="38">
        <f ca="1">IF(SUMIF(SALIDAS!$D:$E,_xlfn.CONCAT($B9,H$8,$A9),SALIDAS!$E:$E)*$C9*$D9=0,SUMIF(SALIDAS!$D:$E,_xlfn.CONCAT($B9,H$8,$A9),SALIDAS!$E:$E)*$C9,SUMIF(SALIDAS!$D:$E,_xlfn.CONCAT($B9,H$8,$A9),SALIDAS!$E:$E)*$C9*$D9)</f>
        <v>0</v>
      </c>
      <c r="I9" s="38">
        <f ca="1">IF(SUMIF(SALIDAS!$D:$E,_xlfn.CONCAT($B9,I$8,$A9),SALIDAS!$E:$E)*$C9*$D9=0,SUMIF(SALIDAS!$D:$E,_xlfn.CONCAT($B9,I$8,$A9),SALIDAS!$E:$E)*$C9,SUMIF(SALIDAS!$D:$E,_xlfn.CONCAT($B9,I$8,$A9),SALIDAS!$E:$E)*$C9*$D9)</f>
        <v>0</v>
      </c>
      <c r="J9" s="38">
        <f ca="1">IF(SUMIF(SALIDAS!$D:$E,_xlfn.CONCAT($B9,J$8,$A9),SALIDAS!$E:$E)*$C9*$D9=0,SUMIF(SALIDAS!$D:$E,_xlfn.CONCAT($B9,J$8,$A9),SALIDAS!$E:$E)*$C9,SUMIF(SALIDAS!$D:$E,_xlfn.CONCAT($B9,J$8,$A9),SALIDAS!$E:$E)*$C9*$D9)</f>
        <v>0</v>
      </c>
      <c r="K9" s="38">
        <f ca="1">IF(SUMIF(SALIDAS!$D:$E,_xlfn.CONCAT($B9,K$8,$A9),SALIDAS!$E:$E)*$C9*$D9=0,SUMIF(SALIDAS!$D:$E,_xlfn.CONCAT($B9,K$8,$A9),SALIDAS!$E:$E)*$C9,SUMIF(SALIDAS!$D:$E,_xlfn.CONCAT($B9,K$8,$A9),SALIDAS!$E:$E)*$C9*$D9)</f>
        <v>0</v>
      </c>
      <c r="L9" s="38">
        <f ca="1">IF(SUMIF(SALIDAS!$D:$E,_xlfn.CONCAT($B9,L$8,$A9),SALIDAS!$E:$E)*$C9*$D9=0,SUMIF(SALIDAS!$D:$E,_xlfn.CONCAT($B9,L$8,$A9),SALIDAS!$E:$E)*$C9,SUMIF(SALIDAS!$D:$E,_xlfn.CONCAT($B9,L$8,$A9),SALIDAS!$E:$E)*$C9*$D9)</f>
        <v>0</v>
      </c>
      <c r="M9" s="38">
        <f ca="1">IF(SUMIF(SALIDAS!$D:$E,_xlfn.CONCAT($B9,M$8,$A9),SALIDAS!$E:$E)*$C9*$D9=0,SUMIF(SALIDAS!$D:$E,_xlfn.CONCAT($B9,M$8,$A9),SALIDAS!$E:$E)*$C9,SUMIF(SALIDAS!$D:$E,_xlfn.CONCAT($B9,M$8,$A9),SALIDAS!$E:$E)*$C9*$D9)</f>
        <v>0</v>
      </c>
      <c r="N9" s="38">
        <f ca="1">IF(SUMIF(SALIDAS!$D:$E,_xlfn.CONCAT($B9,N$8,$A9),SALIDAS!$E:$E)*$C9*$D9=0,SUMIF(SALIDAS!$D:$E,_xlfn.CONCAT($B9,N$8,$A9),SALIDAS!$E:$E)*$C9,SUMIF(SALIDAS!$D:$E,_xlfn.CONCAT($B9,N$8,$A9),SALIDAS!$E:$E)*$C9*$D9)</f>
        <v>0</v>
      </c>
      <c r="O9" s="38">
        <f ca="1">IF(SUMIF(SALIDAS!$D:$E,_xlfn.CONCAT($B9,O$8,$A9),SALIDAS!$E:$E)*$C9*$D9=0,SUMIF(SALIDAS!$D:$E,_xlfn.CONCAT($B9,O$8,$A9),SALIDAS!$E:$E)*$C9,SUMIF(SALIDAS!$D:$E,_xlfn.CONCAT($B9,O$8,$A9),SALIDAS!$E:$E)*$C9*$D9)</f>
        <v>0</v>
      </c>
      <c r="P9" s="38">
        <f ca="1">IF(SUMIF(SALIDAS!$D:$E,_xlfn.CONCAT($B9,P$8,$A9),SALIDAS!$E:$E)*$C9*$D9=0,SUMIF(SALIDAS!$D:$E,_xlfn.CONCAT($B9,P$8,$A9),SALIDAS!$E:$E)*$C9,SUMIF(SALIDAS!$D:$E,_xlfn.CONCAT($B9,P$8,$A9),SALIDAS!$E:$E)*$C9*$D9)</f>
        <v>0</v>
      </c>
      <c r="Q9" s="38">
        <f ca="1">IF(SUMIF(SALIDAS!$D:$E,_xlfn.CONCAT($B9,Q$8,$A9),SALIDAS!$E:$E)*$C9*$D9=0,SUMIF(SALIDAS!$D:$E,_xlfn.CONCAT($B9,Q$8,$A9),SALIDAS!$E:$E)*$C9,SUMIF(SALIDAS!$D:$E,_xlfn.CONCAT($B9,Q$8,$A9),SALIDAS!$E:$E)*$C9*$D9)</f>
        <v>0</v>
      </c>
      <c r="R9" s="38">
        <f ca="1">IF(SUMIF(SALIDAS!$D:$E,_xlfn.CONCAT($B9,R$8,$A9),SALIDAS!$E:$E)*$C9*$D9=0,SUMIF(SALIDAS!$D:$E,_xlfn.CONCAT($B9,R$8,$A9),SALIDAS!$E:$E)*$C9,SUMIF(SALIDAS!$D:$E,_xlfn.CONCAT($B9,R$8,$A9),SALIDAS!$E:$E)*$C9*$D9)</f>
        <v>0</v>
      </c>
      <c r="S9" s="38">
        <f ca="1">IF(SUMIF(SALIDAS!$D:$E,_xlfn.CONCAT($B9,S$8,$A9),SALIDAS!$E:$E)*$C9*$D9=0,SUMIF(SALIDAS!$D:$E,_xlfn.CONCAT($B9,S$8,$A9),SALIDAS!$E:$E)*$C9,SUMIF(SALIDAS!$D:$E,_xlfn.CONCAT($B9,S$8,$A9),SALIDAS!$E:$E)*$C9*$D9)</f>
        <v>0</v>
      </c>
      <c r="T9" s="38">
        <f ca="1">IF(SUMIF(SALIDAS!$D:$E,_xlfn.CONCAT($B9,T$8,$A9),SALIDAS!$E:$E)*$C9*$D9=0,SUMIF(SALIDAS!$D:$E,_xlfn.CONCAT($B9,T$8,$A9),SALIDAS!$E:$E)*$C9,SUMIF(SALIDAS!$D:$E,_xlfn.CONCAT($B9,T$8,$A9),SALIDAS!$E:$E)*$C9*$D9)</f>
        <v>0</v>
      </c>
      <c r="U9" s="38">
        <f ca="1">IF(SUMIF(SALIDAS!$D:$E,_xlfn.CONCAT($B9,U$8,$A9),SALIDAS!$E:$E)*$C9*$D9=0,SUMIF(SALIDAS!$D:$E,_xlfn.CONCAT($B9,U$8,$A9),SALIDAS!$E:$E)*$C9,SUMIF(SALIDAS!$D:$E,_xlfn.CONCAT($B9,U$8,$A9),SALIDAS!$E:$E)*$C9*$D9)</f>
        <v>0</v>
      </c>
      <c r="V9" s="38">
        <f ca="1">IF(SUMIF(SALIDAS!$D:$E,_xlfn.CONCAT($B9,V$8,$A9),SALIDAS!$E:$E)*$C9*$D9=0,SUMIF(SALIDAS!$D:$E,_xlfn.CONCAT($B9,V$8,$A9),SALIDAS!$E:$E)*$C9,SUMIF(SALIDAS!$D:$E,_xlfn.CONCAT($B9,V$8,$A9),SALIDAS!$E:$E)*$C9*$D9)</f>
        <v>0</v>
      </c>
      <c r="W9" s="38">
        <f ca="1">IF(SUMIF(SALIDAS!$D:$E,_xlfn.CONCAT($B9,W$8,$A9),SALIDAS!$E:$E)*$C9*$D9=0,SUMIF(SALIDAS!$D:$E,_xlfn.CONCAT($B9,W$8,$A9),SALIDAS!$E:$E)*$C9,SUMIF(SALIDAS!$D:$E,_xlfn.CONCAT($B9,W$8,$A9),SALIDAS!$E:$E)*$C9*$D9)</f>
        <v>0</v>
      </c>
      <c r="X9" s="38">
        <f ca="1">IF(SUMIF(SALIDAS!$D:$E,_xlfn.CONCAT($B9,X$8,$A9),SALIDAS!$E:$E)*$C9*$D9=0,SUMIF(SALIDAS!$D:$E,_xlfn.CONCAT($B9,X$8,$A9),SALIDAS!$E:$E)*$C9,SUMIF(SALIDAS!$D:$E,_xlfn.CONCAT($B9,X$8,$A9),SALIDAS!$E:$E)*$C9*$D9)</f>
        <v>0</v>
      </c>
      <c r="Y9" s="38">
        <f ca="1">IF(SUMIF(SALIDAS!$D:$E,_xlfn.CONCAT($B9,Y$8,$A9),SALIDAS!$E:$E)*$C9*$D9=0,SUMIF(SALIDAS!$D:$E,_xlfn.CONCAT($B9,Y$8,$A9),SALIDAS!$E:$E)*$C9,SUMIF(SALIDAS!$D:$E,_xlfn.CONCAT($B9,Y$8,$A9),SALIDAS!$E:$E)*$C9*$D9)</f>
        <v>0</v>
      </c>
      <c r="Z9" s="38">
        <f ca="1">IF(SUMIF(SALIDAS!$D:$E,_xlfn.CONCAT($B9,Z$8,$A9),SALIDAS!$E:$E)*$C9*$D9=0,SUMIF(SALIDAS!$D:$E,_xlfn.CONCAT($B9,Z$8,$A9),SALIDAS!$E:$E)*$C9,SUMIF(SALIDAS!$D:$E,_xlfn.CONCAT($B9,Z$8,$A9),SALIDAS!$E:$E)*$C9*$D9)</f>
        <v>0</v>
      </c>
      <c r="AA9" s="38">
        <f ca="1">IF(SUMIF(SALIDAS!$D:$E,_xlfn.CONCAT($B9,AA$8,$A9),SALIDAS!$E:$E)*$C9*$D9=0,SUMIF(SALIDAS!$D:$E,_xlfn.CONCAT($B9,AA$8,$A9),SALIDAS!$E:$E)*$C9,SUMIF(SALIDAS!$D:$E,_xlfn.CONCAT($B9,AA$8,$A9),SALIDAS!$E:$E)*$C9*$D9)</f>
        <v>0</v>
      </c>
      <c r="AB9" s="38">
        <f ca="1">IF(SUMIF(SALIDAS!$D:$E,_xlfn.CONCAT($B9,AB$8,$A9),SALIDAS!$E:$E)*$C9*$D9=0,SUMIF(SALIDAS!$D:$E,_xlfn.CONCAT($B9,AB$8,$A9),SALIDAS!$E:$E)*$C9,SUMIF(SALIDAS!$D:$E,_xlfn.CONCAT($B9,AB$8,$A9),SALIDAS!$E:$E)*$C9*$D9)</f>
        <v>0</v>
      </c>
      <c r="AC9" s="38">
        <f ca="1">IF(SUMIF(SALIDAS!$D:$E,_xlfn.CONCAT($B9,AC$8,$A9),SALIDAS!$E:$E)*$C9*$D9=0,SUMIF(SALIDAS!$D:$E,_xlfn.CONCAT($B9,AC$8,$A9),SALIDAS!$E:$E)*$C9,SUMIF(SALIDAS!$D:$E,_xlfn.CONCAT($B9,AC$8,$A9),SALIDAS!$E:$E)*$C9*$D9)</f>
        <v>0</v>
      </c>
    </row>
    <row r="10" spans="1:29" x14ac:dyDescent="0.2">
      <c r="A10" s="35"/>
      <c r="B10" s="4" t="s">
        <v>2</v>
      </c>
      <c r="C10" s="36">
        <v>0</v>
      </c>
      <c r="D10" s="37">
        <v>0</v>
      </c>
      <c r="E10" s="38">
        <f ca="1">IF(SUMIF(SALIDAS!$D:$E,_xlfn.CONCAT($B10,E$8,$A10),SALIDAS!$E:$E)*$C10*$D10=0,SUMIF(SALIDAS!$D:$E,_xlfn.CONCAT($B10,E$8,$A10),SALIDAS!$E:$E)*$C10,SUMIF(SALIDAS!$D:$E,_xlfn.CONCAT($B10,E$8,$A10),SALIDAS!$E:$E)*$C10*$D10)</f>
        <v>0</v>
      </c>
      <c r="F10" s="39">
        <f ca="1">IF(SUMIF(SALIDAS!$D:$E,_xlfn.CONCAT($B10,F$8,$A10),SALIDAS!$E:$E)*$C10*$D10=0,SUMIF(SALIDAS!$D:$E,_xlfn.CONCAT($B10,F$8,$A10),SALIDAS!$E:$E)*$C10,SUMIF(SALIDAS!$D:$E,_xlfn.CONCAT($B10,F$8,$A10),SALIDAS!$E:$E)*$C10*$D10)</f>
        <v>0</v>
      </c>
      <c r="G10" s="39">
        <f ca="1">IF(SUMIF(SALIDAS!$D:$E,_xlfn.CONCAT($B10,G$8,$A10),SALIDAS!$E:$E)*$C10*$D10=0,SUMIF(SALIDAS!$D:$E,_xlfn.CONCAT($B10,G$8,$A10),SALIDAS!$E:$E)*$C10,SUMIF(SALIDAS!$D:$E,_xlfn.CONCAT($B10,G$8,$A10),SALIDAS!$E:$E)*$C10*$D10)</f>
        <v>0</v>
      </c>
      <c r="H10" s="39">
        <f ca="1">IF(SUMIF(SALIDAS!$D:$E,_xlfn.CONCAT($B10,H$8,$A10),SALIDAS!$E:$E)*$C10*$D10=0,SUMIF(SALIDAS!$D:$E,_xlfn.CONCAT($B10,H$8,$A10),SALIDAS!$E:$E)*$C10,SUMIF(SALIDAS!$D:$E,_xlfn.CONCAT($B10,H$8,$A10),SALIDAS!$E:$E)*$C10*$D10)</f>
        <v>0</v>
      </c>
      <c r="I10" s="39">
        <f ca="1">IF(SUMIF(SALIDAS!$D:$E,_xlfn.CONCAT($B10,I$8,$A10),SALIDAS!$E:$E)*$C10*$D10=0,SUMIF(SALIDAS!$D:$E,_xlfn.CONCAT($B10,I$8,$A10),SALIDAS!$E:$E)*$C10,SUMIF(SALIDAS!$D:$E,_xlfn.CONCAT($B10,I$8,$A10),SALIDAS!$E:$E)*$C10*$D10)</f>
        <v>0</v>
      </c>
      <c r="J10" s="39">
        <f ca="1">IF(SUMIF(SALIDAS!$D:$E,_xlfn.CONCAT($B10,J$8,$A10),SALIDAS!$E:$E)*$C10*$D10=0,SUMIF(SALIDAS!$D:$E,_xlfn.CONCAT($B10,J$8,$A10),SALIDAS!$E:$E)*$C10,SUMIF(SALIDAS!$D:$E,_xlfn.CONCAT($B10,J$8,$A10),SALIDAS!$E:$E)*$C10*$D10)</f>
        <v>0</v>
      </c>
      <c r="K10" s="39">
        <f ca="1">IF(SUMIF(SALIDAS!$D:$E,_xlfn.CONCAT($B10,K$8,$A10),SALIDAS!$E:$E)*$C10*$D10=0,SUMIF(SALIDAS!$D:$E,_xlfn.CONCAT($B10,K$8,$A10),SALIDAS!$E:$E)*$C10,SUMIF(SALIDAS!$D:$E,_xlfn.CONCAT($B10,K$8,$A10),SALIDAS!$E:$E)*$C10*$D10)</f>
        <v>0</v>
      </c>
      <c r="L10" s="38">
        <f ca="1">IF(SUMIF(SALIDAS!$D:$E,_xlfn.CONCAT($B10,L$8,$A10),SALIDAS!$E:$E)*$C10*$D10=0,SUMIF(SALIDAS!$D:$E,_xlfn.CONCAT($B10,L$8,$A10),SALIDAS!$E:$E)*$C10,SUMIF(SALIDAS!$D:$E,_xlfn.CONCAT($B10,L$8,$A10),SALIDAS!$E:$E)*$C10*$D10)</f>
        <v>0</v>
      </c>
      <c r="M10" s="39">
        <f ca="1">IF(SUMIF(SALIDAS!$D:$E,_xlfn.CONCAT($B10,M$8,$A10),SALIDAS!$E:$E)*$C10*$D10=0,SUMIF(SALIDAS!$D:$E,_xlfn.CONCAT($B10,M$8,$A10),SALIDAS!$E:$E)*$C10,SUMIF(SALIDAS!$D:$E,_xlfn.CONCAT($B10,M$8,$A10),SALIDAS!$E:$E)*$C10*$D10)</f>
        <v>0</v>
      </c>
      <c r="N10" s="39">
        <f ca="1">IF(SUMIF(SALIDAS!$D:$E,_xlfn.CONCAT($B10,N$8,$A10),SALIDAS!$E:$E)*$C10*$D10=0,SUMIF(SALIDAS!$D:$E,_xlfn.CONCAT($B10,N$8,$A10),SALIDAS!$E:$E)*$C10,SUMIF(SALIDAS!$D:$E,_xlfn.CONCAT($B10,N$8,$A10),SALIDAS!$E:$E)*$C10*$D10)</f>
        <v>0</v>
      </c>
      <c r="O10" s="39">
        <f ca="1">IF(SUMIF(SALIDAS!$D:$E,_xlfn.CONCAT($B10,O$8,$A10),SALIDAS!$E:$E)*$C10*$D10=0,SUMIF(SALIDAS!$D:$E,_xlfn.CONCAT($B10,O$8,$A10),SALIDAS!$E:$E)*$C10,SUMIF(SALIDAS!$D:$E,_xlfn.CONCAT($B10,O$8,$A10),SALIDAS!$E:$E)*$C10*$D10)</f>
        <v>0</v>
      </c>
      <c r="P10" s="39">
        <f ca="1">IF(SUMIF(SALIDAS!$D:$E,_xlfn.CONCAT($B10,P$8,$A10),SALIDAS!$E:$E)*$C10*$D10=0,SUMIF(SALIDAS!$D:$E,_xlfn.CONCAT($B10,P$8,$A10),SALIDAS!$E:$E)*$C10,SUMIF(SALIDAS!$D:$E,_xlfn.CONCAT($B10,P$8,$A10),SALIDAS!$E:$E)*$C10*$D10)</f>
        <v>0</v>
      </c>
      <c r="Q10" s="39">
        <f ca="1">IF(SUMIF(SALIDAS!$D:$E,_xlfn.CONCAT($B10,Q$8,$A10),SALIDAS!$E:$E)*$C10*$D10=0,SUMIF(SALIDAS!$D:$E,_xlfn.CONCAT($B10,Q$8,$A10),SALIDAS!$E:$E)*$C10,SUMIF(SALIDAS!$D:$E,_xlfn.CONCAT($B10,Q$8,$A10),SALIDAS!$E:$E)*$C10*$D10)</f>
        <v>0</v>
      </c>
      <c r="R10" s="39">
        <f ca="1">IF(SUMIF(SALIDAS!$D:$E,_xlfn.CONCAT($B10,R$8,$A10),SALIDAS!$E:$E)*$C10*$D10=0,SUMIF(SALIDAS!$D:$E,_xlfn.CONCAT($B10,R$8,$A10),SALIDAS!$E:$E)*$C10,SUMIF(SALIDAS!$D:$E,_xlfn.CONCAT($B10,R$8,$A10),SALIDAS!$E:$E)*$C10*$D10)</f>
        <v>0</v>
      </c>
      <c r="S10" s="39">
        <f ca="1">IF(SUMIF(SALIDAS!$D:$E,_xlfn.CONCAT($B10,S$8,$A10),SALIDAS!$E:$E)*$C10*$D10=0,SUMIF(SALIDAS!$D:$E,_xlfn.CONCAT($B10,S$8,$A10),SALIDAS!$E:$E)*$C10,SUMIF(SALIDAS!$D:$E,_xlfn.CONCAT($B10,S$8,$A10),SALIDAS!$E:$E)*$C10*$D10)</f>
        <v>0</v>
      </c>
      <c r="T10" s="39">
        <f ca="1">IF(SUMIF(SALIDAS!$D:$E,_xlfn.CONCAT($B10,T$8,$A10),SALIDAS!$E:$E)*$C10*$D10=0,SUMIF(SALIDAS!$D:$E,_xlfn.CONCAT($B10,T$8,$A10),SALIDAS!$E:$E)*$C10,SUMIF(SALIDAS!$D:$E,_xlfn.CONCAT($B10,T$8,$A10),SALIDAS!$E:$E)*$C10*$D10)</f>
        <v>0</v>
      </c>
      <c r="U10" s="39">
        <f ca="1">IF(SUMIF(SALIDAS!$D:$E,_xlfn.CONCAT($B10,U$8,$A10),SALIDAS!$E:$E)*$C10*$D10=0,SUMIF(SALIDAS!$D:$E,_xlfn.CONCAT($B10,U$8,$A10),SALIDAS!$E:$E)*$C10,SUMIF(SALIDAS!$D:$E,_xlfn.CONCAT($B10,U$8,$A10),SALIDAS!$E:$E)*$C10*$D10)</f>
        <v>0</v>
      </c>
      <c r="V10" s="39">
        <f ca="1">IF(SUMIF(SALIDAS!$D:$E,_xlfn.CONCAT($B10,V$8,$A10),SALIDAS!$E:$E)*$C10*$D10=0,SUMIF(SALIDAS!$D:$E,_xlfn.CONCAT($B10,V$8,$A10),SALIDAS!$E:$E)*$C10,SUMIF(SALIDAS!$D:$E,_xlfn.CONCAT($B10,V$8,$A10),SALIDAS!$E:$E)*$C10*$D10)</f>
        <v>0</v>
      </c>
      <c r="W10" s="39">
        <f ca="1">IF(SUMIF(SALIDAS!$D:$E,_xlfn.CONCAT($B10,W$8,$A10),SALIDAS!$E:$E)*$C10*$D10=0,SUMIF(SALIDAS!$D:$E,_xlfn.CONCAT($B10,W$8,$A10),SALIDAS!$E:$E)*$C10,SUMIF(SALIDAS!$D:$E,_xlfn.CONCAT($B10,W$8,$A10),SALIDAS!$E:$E)*$C10*$D10)</f>
        <v>0</v>
      </c>
      <c r="X10" s="39">
        <f ca="1">IF(SUMIF(SALIDAS!$D:$E,_xlfn.CONCAT($B10,X$8,$A10),SALIDAS!$E:$E)*$C10*$D10=0,SUMIF(SALIDAS!$D:$E,_xlfn.CONCAT($B10,X$8,$A10),SALIDAS!$E:$E)*$C10,SUMIF(SALIDAS!$D:$E,_xlfn.CONCAT($B10,X$8,$A10),SALIDAS!$E:$E)*$C10*$D10)</f>
        <v>0</v>
      </c>
      <c r="Y10" s="39">
        <f ca="1">IF(SUMIF(SALIDAS!$D:$E,_xlfn.CONCAT($B10,Y$8,$A10),SALIDAS!$E:$E)*$C10*$D10=0,SUMIF(SALIDAS!$D:$E,_xlfn.CONCAT($B10,Y$8,$A10),SALIDAS!$E:$E)*$C10,SUMIF(SALIDAS!$D:$E,_xlfn.CONCAT($B10,Y$8,$A10),SALIDAS!$E:$E)*$C10*$D10)</f>
        <v>0</v>
      </c>
      <c r="Z10" s="39">
        <f ca="1">IF(SUMIF(SALIDAS!$D:$E,_xlfn.CONCAT($B10,Z$8,$A10),SALIDAS!$E:$E)*$C10*$D10=0,SUMIF(SALIDAS!$D:$E,_xlfn.CONCAT($B10,Z$8,$A10),SALIDAS!$E:$E)*$C10,SUMIF(SALIDAS!$D:$E,_xlfn.CONCAT($B10,Z$8,$A10),SALIDAS!$E:$E)*$C10*$D10)</f>
        <v>0</v>
      </c>
      <c r="AA10" s="39">
        <f ca="1">IF(SUMIF(SALIDAS!$D:$E,_xlfn.CONCAT($B10,AA$8,$A10),SALIDAS!$E:$E)*$C10*$D10=0,SUMIF(SALIDAS!$D:$E,_xlfn.CONCAT($B10,AA$8,$A10),SALIDAS!$E:$E)*$C10,SUMIF(SALIDAS!$D:$E,_xlfn.CONCAT($B10,AA$8,$A10),SALIDAS!$E:$E)*$C10*$D10)</f>
        <v>0</v>
      </c>
      <c r="AB10" s="39">
        <f ca="1">IF(SUMIF(SALIDAS!$D:$E,_xlfn.CONCAT($B10,AB$8,$A10),SALIDAS!$E:$E)*$C10*$D10=0,SUMIF(SALIDAS!$D:$E,_xlfn.CONCAT($B10,AB$8,$A10),SALIDAS!$E:$E)*$C10,SUMIF(SALIDAS!$D:$E,_xlfn.CONCAT($B10,AB$8,$A10),SALIDAS!$E:$E)*$C10*$D10)</f>
        <v>0</v>
      </c>
      <c r="AC10" s="39">
        <f ca="1">IF(SUMIF(SALIDAS!$D:$E,_xlfn.CONCAT($B10,AC$8,$A10),SALIDAS!$E:$E)*$C10*$D10=0,SUMIF(SALIDAS!$D:$E,_xlfn.CONCAT($B10,AC$8,$A10),SALIDAS!$E:$E)*$C10,SUMIF(SALIDAS!$D:$E,_xlfn.CONCAT($B10,AC$8,$A10),SALIDAS!$E:$E)*$C10*$D10)</f>
        <v>0</v>
      </c>
    </row>
    <row r="11" spans="1:29" x14ac:dyDescent="0.2">
      <c r="A11" s="35"/>
      <c r="B11" s="4" t="s">
        <v>5</v>
      </c>
      <c r="C11" s="36">
        <v>0</v>
      </c>
      <c r="D11" s="37">
        <v>0</v>
      </c>
      <c r="E11" s="39">
        <f ca="1">IF(SUMIF(SALIDAS!$D:$E,_xlfn.CONCAT($B11,E$8,$A11),SALIDAS!$E:$E)*$C11*$D11=0,SUMIF(SALIDAS!$D:$E,_xlfn.CONCAT($B11,E$8,$A11),SALIDAS!$E:$E)*$C11,SUMIF(SALIDAS!$D:$E,_xlfn.CONCAT($B11,E$8,$A11),SALIDAS!$E:$E)*$C11*$D11)</f>
        <v>0</v>
      </c>
      <c r="F11" s="39">
        <f ca="1">IF(SUMIF(SALIDAS!$D:$E,_xlfn.CONCAT($B11,F$8,$A11),SALIDAS!$E:$E)*$C11*$D11=0,SUMIF(SALIDAS!$D:$E,_xlfn.CONCAT($B11,F$8,$A11),SALIDAS!$E:$E)*$C11,SUMIF(SALIDAS!$D:$E,_xlfn.CONCAT($B11,F$8,$A11),SALIDAS!$E:$E)*$C11*$D11)</f>
        <v>0</v>
      </c>
      <c r="G11" s="39">
        <f ca="1">IF(SUMIF(SALIDAS!$D:$E,_xlfn.CONCAT($B11,G$8,$A11),SALIDAS!$E:$E)*$C11*$D11=0,SUMIF(SALIDAS!$D:$E,_xlfn.CONCAT($B11,G$8,$A11),SALIDAS!$E:$E)*$C11,SUMIF(SALIDAS!$D:$E,_xlfn.CONCAT($B11,G$8,$A11),SALIDAS!$E:$E)*$C11*$D11)</f>
        <v>0</v>
      </c>
      <c r="H11" s="39">
        <f ca="1">IF(SUMIF(SALIDAS!$D:$E,_xlfn.CONCAT($B11,H$8,$A11),SALIDAS!$E:$E)*$C11*$D11=0,SUMIF(SALIDAS!$D:$E,_xlfn.CONCAT($B11,H$8,$A11),SALIDAS!$E:$E)*$C11,SUMIF(SALIDAS!$D:$E,_xlfn.CONCAT($B11,H$8,$A11),SALIDAS!$E:$E)*$C11*$D11)</f>
        <v>0</v>
      </c>
      <c r="I11" s="39">
        <f ca="1">IF(SUMIF(SALIDAS!$D:$E,_xlfn.CONCAT($B11,I$8,$A11),SALIDAS!$E:$E)*$C11*$D11=0,SUMIF(SALIDAS!$D:$E,_xlfn.CONCAT($B11,I$8,$A11),SALIDAS!$E:$E)*$C11,SUMIF(SALIDAS!$D:$E,_xlfn.CONCAT($B11,I$8,$A11),SALIDAS!$E:$E)*$C11*$D11)</f>
        <v>0</v>
      </c>
      <c r="J11" s="39">
        <f ca="1">IF(SUMIF(SALIDAS!$D:$E,_xlfn.CONCAT($B11,J$8,$A11),SALIDAS!$E:$E)*$C11*$D11=0,SUMIF(SALIDAS!$D:$E,_xlfn.CONCAT($B11,J$8,$A11),SALIDAS!$E:$E)*$C11,SUMIF(SALIDAS!$D:$E,_xlfn.CONCAT($B11,J$8,$A11),SALIDAS!$E:$E)*$C11*$D11)</f>
        <v>0</v>
      </c>
      <c r="K11" s="39">
        <f ca="1">IF(SUMIF(SALIDAS!$D:$E,_xlfn.CONCAT($B11,K$8,$A11),SALIDAS!$E:$E)*$C11*$D11=0,SUMIF(SALIDAS!$D:$E,_xlfn.CONCAT($B11,K$8,$A11),SALIDAS!$E:$E)*$C11,SUMIF(SALIDAS!$D:$E,_xlfn.CONCAT($B11,K$8,$A11),SALIDAS!$E:$E)*$C11*$D11)</f>
        <v>0</v>
      </c>
      <c r="L11" s="38">
        <f ca="1">IF(SUMIF(SALIDAS!$D:$E,_xlfn.CONCAT($B11,L$8,$A11),SALIDAS!$E:$E)*$C11*$D11=0,SUMIF(SALIDAS!$D:$E,_xlfn.CONCAT($B11,L$8,$A11),SALIDAS!$E:$E)*$C11,SUMIF(SALIDAS!$D:$E,_xlfn.CONCAT($B11,L$8,$A11),SALIDAS!$E:$E)*$C11*$D11)</f>
        <v>0</v>
      </c>
      <c r="M11" s="39">
        <f ca="1">IF(SUMIF(SALIDAS!$D:$E,_xlfn.CONCAT($B11,M$8,$A11),SALIDAS!$E:$E)*$C11*$D11=0,SUMIF(SALIDAS!$D:$E,_xlfn.CONCAT($B11,M$8,$A11),SALIDAS!$E:$E)*$C11,SUMIF(SALIDAS!$D:$E,_xlfn.CONCAT($B11,M$8,$A11),SALIDAS!$E:$E)*$C11*$D11)</f>
        <v>0</v>
      </c>
      <c r="N11" s="39">
        <f ca="1">IF(SUMIF(SALIDAS!$D:$E,_xlfn.CONCAT($B11,N$8,$A11),SALIDAS!$E:$E)*$C11*$D11=0,SUMIF(SALIDAS!$D:$E,_xlfn.CONCAT($B11,N$8,$A11),SALIDAS!$E:$E)*$C11,SUMIF(SALIDAS!$D:$E,_xlfn.CONCAT($B11,N$8,$A11),SALIDAS!$E:$E)*$C11*$D11)</f>
        <v>0</v>
      </c>
      <c r="O11" s="39">
        <f ca="1">IF(SUMIF(SALIDAS!$D:$E,_xlfn.CONCAT($B11,O$8,$A11),SALIDAS!$E:$E)*$C11*$D11=0,SUMIF(SALIDAS!$D:$E,_xlfn.CONCAT($B11,O$8,$A11),SALIDAS!$E:$E)*$C11,SUMIF(SALIDAS!$D:$E,_xlfn.CONCAT($B11,O$8,$A11),SALIDAS!$E:$E)*$C11*$D11)</f>
        <v>0</v>
      </c>
      <c r="P11" s="39">
        <f ca="1">IF(SUMIF(SALIDAS!$D:$E,_xlfn.CONCAT($B11,P$8,$A11),SALIDAS!$E:$E)*$C11*$D11=0,SUMIF(SALIDAS!$D:$E,_xlfn.CONCAT($B11,P$8,$A11),SALIDAS!$E:$E)*$C11,SUMIF(SALIDAS!$D:$E,_xlfn.CONCAT($B11,P$8,$A11),SALIDAS!$E:$E)*$C11*$D11)</f>
        <v>0</v>
      </c>
      <c r="Q11" s="39">
        <f ca="1">IF(SUMIF(SALIDAS!$D:$E,_xlfn.CONCAT($B11,Q$8,$A11),SALIDAS!$E:$E)*$C11*$D11=0,SUMIF(SALIDAS!$D:$E,_xlfn.CONCAT($B11,Q$8,$A11),SALIDAS!$E:$E)*$C11,SUMIF(SALIDAS!$D:$E,_xlfn.CONCAT($B11,Q$8,$A11),SALIDAS!$E:$E)*$C11*$D11)</f>
        <v>0</v>
      </c>
      <c r="R11" s="39">
        <f ca="1">IF(SUMIF(SALIDAS!$D:$E,_xlfn.CONCAT($B11,R$8,$A11),SALIDAS!$E:$E)*$C11*$D11=0,SUMIF(SALIDAS!$D:$E,_xlfn.CONCAT($B11,R$8,$A11),SALIDAS!$E:$E)*$C11,SUMIF(SALIDAS!$D:$E,_xlfn.CONCAT($B11,R$8,$A11),SALIDAS!$E:$E)*$C11*$D11)</f>
        <v>0</v>
      </c>
      <c r="S11" s="39">
        <f ca="1">IF(SUMIF(SALIDAS!$D:$E,_xlfn.CONCAT($B11,S$8,$A11),SALIDAS!$E:$E)*$C11*$D11=0,SUMIF(SALIDAS!$D:$E,_xlfn.CONCAT($B11,S$8,$A11),SALIDAS!$E:$E)*$C11,SUMIF(SALIDAS!$D:$E,_xlfn.CONCAT($B11,S$8,$A11),SALIDAS!$E:$E)*$C11*$D11)</f>
        <v>0</v>
      </c>
      <c r="T11" s="39">
        <f ca="1">IF(SUMIF(SALIDAS!$D:$E,_xlfn.CONCAT($B11,T$8,$A11),SALIDAS!$E:$E)*$C11*$D11=0,SUMIF(SALIDAS!$D:$E,_xlfn.CONCAT($B11,T$8,$A11),SALIDAS!$E:$E)*$C11,SUMIF(SALIDAS!$D:$E,_xlfn.CONCAT($B11,T$8,$A11),SALIDAS!$E:$E)*$C11*$D11)</f>
        <v>0</v>
      </c>
      <c r="U11" s="39">
        <f ca="1">IF(SUMIF(SALIDAS!$D:$E,_xlfn.CONCAT($B11,U$8,$A11),SALIDAS!$E:$E)*$C11*$D11=0,SUMIF(SALIDAS!$D:$E,_xlfn.CONCAT($B11,U$8,$A11),SALIDAS!$E:$E)*$C11,SUMIF(SALIDAS!$D:$E,_xlfn.CONCAT($B11,U$8,$A11),SALIDAS!$E:$E)*$C11*$D11)</f>
        <v>0</v>
      </c>
      <c r="V11" s="39">
        <f ca="1">IF(SUMIF(SALIDAS!$D:$E,_xlfn.CONCAT($B11,V$8,$A11),SALIDAS!$E:$E)*$C11*$D11=0,SUMIF(SALIDAS!$D:$E,_xlfn.CONCAT($B11,V$8,$A11),SALIDAS!$E:$E)*$C11,SUMIF(SALIDAS!$D:$E,_xlfn.CONCAT($B11,V$8,$A11),SALIDAS!$E:$E)*$C11*$D11)</f>
        <v>0</v>
      </c>
      <c r="W11" s="39">
        <f ca="1">IF(SUMIF(SALIDAS!$D:$E,_xlfn.CONCAT($B11,W$8,$A11),SALIDAS!$E:$E)*$C11*$D11=0,SUMIF(SALIDAS!$D:$E,_xlfn.CONCAT($B11,W$8,$A11),SALIDAS!$E:$E)*$C11,SUMIF(SALIDAS!$D:$E,_xlfn.CONCAT($B11,W$8,$A11),SALIDAS!$E:$E)*$C11*$D11)</f>
        <v>0</v>
      </c>
      <c r="X11" s="39">
        <f ca="1">IF(SUMIF(SALIDAS!$D:$E,_xlfn.CONCAT($B11,X$8,$A11),SALIDAS!$E:$E)*$C11*$D11=0,SUMIF(SALIDAS!$D:$E,_xlfn.CONCAT($B11,X$8,$A11),SALIDAS!$E:$E)*$C11,SUMIF(SALIDAS!$D:$E,_xlfn.CONCAT($B11,X$8,$A11),SALIDAS!$E:$E)*$C11*$D11)</f>
        <v>0</v>
      </c>
      <c r="Y11" s="39">
        <f ca="1">IF(SUMIF(SALIDAS!$D:$E,_xlfn.CONCAT($B11,Y$8,$A11),SALIDAS!$E:$E)*$C11*$D11=0,SUMIF(SALIDAS!$D:$E,_xlfn.CONCAT($B11,Y$8,$A11),SALIDAS!$E:$E)*$C11,SUMIF(SALIDAS!$D:$E,_xlfn.CONCAT($B11,Y$8,$A11),SALIDAS!$E:$E)*$C11*$D11)</f>
        <v>0</v>
      </c>
      <c r="Z11" s="39">
        <f ca="1">IF(SUMIF(SALIDAS!$D:$E,_xlfn.CONCAT($B11,Z$8,$A11),SALIDAS!$E:$E)*$C11*$D11=0,SUMIF(SALIDAS!$D:$E,_xlfn.CONCAT($B11,Z$8,$A11),SALIDAS!$E:$E)*$C11,SUMIF(SALIDAS!$D:$E,_xlfn.CONCAT($B11,Z$8,$A11),SALIDAS!$E:$E)*$C11*$D11)</f>
        <v>0</v>
      </c>
      <c r="AA11" s="39">
        <f ca="1">IF(SUMIF(SALIDAS!$D:$E,_xlfn.CONCAT($B11,AA$8,$A11),SALIDAS!$E:$E)*$C11*$D11=0,SUMIF(SALIDAS!$D:$E,_xlfn.CONCAT($B11,AA$8,$A11),SALIDAS!$E:$E)*$C11,SUMIF(SALIDAS!$D:$E,_xlfn.CONCAT($B11,AA$8,$A11),SALIDAS!$E:$E)*$C11*$D11)</f>
        <v>0</v>
      </c>
      <c r="AB11" s="39">
        <f ca="1">IF(SUMIF(SALIDAS!$D:$E,_xlfn.CONCAT($B11,AB$8,$A11),SALIDAS!$E:$E)*$C11*$D11=0,SUMIF(SALIDAS!$D:$E,_xlfn.CONCAT($B11,AB$8,$A11),SALIDAS!$E:$E)*$C11,SUMIF(SALIDAS!$D:$E,_xlfn.CONCAT($B11,AB$8,$A11),SALIDAS!$E:$E)*$C11*$D11)</f>
        <v>0</v>
      </c>
      <c r="AC11" s="39">
        <f ca="1">IF(SUMIF(SALIDAS!$D:$E,_xlfn.CONCAT($B11,AC$8,$A11),SALIDAS!$E:$E)*$C11*$D11=0,SUMIF(SALIDAS!$D:$E,_xlfn.CONCAT($B11,AC$8,$A11),SALIDAS!$E:$E)*$C11,SUMIF(SALIDAS!$D:$E,_xlfn.CONCAT($B11,AC$8,$A11),SALIDAS!$E:$E)*$C11*$D11)</f>
        <v>0</v>
      </c>
    </row>
    <row r="12" spans="1:29" x14ac:dyDescent="0.2">
      <c r="A12" s="35"/>
      <c r="B12" s="4" t="s">
        <v>9</v>
      </c>
      <c r="C12" s="36">
        <v>0</v>
      </c>
      <c r="D12" s="37">
        <v>0</v>
      </c>
      <c r="E12" s="39">
        <f ca="1">IF(SUMIF(SALIDAS!$D:$E,_xlfn.CONCAT($B12,E$8,$A12),SALIDAS!$E:$E)*$C12*$D12=0,SUMIF(SALIDAS!$D:$E,_xlfn.CONCAT($B12,E$8,$A12),SALIDAS!$E:$E)*$C12,SUMIF(SALIDAS!$D:$E,_xlfn.CONCAT($B12,E$8,$A12),SALIDAS!$E:$E)*$C12*$D12)</f>
        <v>0</v>
      </c>
      <c r="F12" s="39">
        <f ca="1">IF(SUMIF(SALIDAS!$D:$E,_xlfn.CONCAT($B12,F$8,$A12),SALIDAS!$E:$E)*$C12*$D12=0,SUMIF(SALIDAS!$D:$E,_xlfn.CONCAT($B12,F$8,$A12),SALIDAS!$E:$E)*$C12,SUMIF(SALIDAS!$D:$E,_xlfn.CONCAT($B12,F$8,$A12),SALIDAS!$E:$E)*$C12*$D12)</f>
        <v>0</v>
      </c>
      <c r="G12" s="39">
        <f ca="1">IF(SUMIF(SALIDAS!$D:$E,_xlfn.CONCAT($B12,G$8,$A12),SALIDAS!$E:$E)*$C12*$D12=0,SUMIF(SALIDAS!$D:$E,_xlfn.CONCAT($B12,G$8,$A12),SALIDAS!$E:$E)*$C12,SUMIF(SALIDAS!$D:$E,_xlfn.CONCAT($B12,G$8,$A12),SALIDAS!$E:$E)*$C12*$D12)</f>
        <v>0</v>
      </c>
      <c r="H12" s="39">
        <f ca="1">IF(SUMIF(SALIDAS!$D:$E,_xlfn.CONCAT($B12,H$8,$A12),SALIDAS!$E:$E)*$C12*$D12=0,SUMIF(SALIDAS!$D:$E,_xlfn.CONCAT($B12,H$8,$A12),SALIDAS!$E:$E)*$C12,SUMIF(SALIDAS!$D:$E,_xlfn.CONCAT($B12,H$8,$A12),SALIDAS!$E:$E)*$C12*$D12)</f>
        <v>0</v>
      </c>
      <c r="I12" s="39">
        <f ca="1">IF(SUMIF(SALIDAS!$D:$E,_xlfn.CONCAT($B12,I$8,$A12),SALIDAS!$E:$E)*$C12*$D12=0,SUMIF(SALIDAS!$D:$E,_xlfn.CONCAT($B12,I$8,$A12),SALIDAS!$E:$E)*$C12,SUMIF(SALIDAS!$D:$E,_xlfn.CONCAT($B12,I$8,$A12),SALIDAS!$E:$E)*$C12*$D12)</f>
        <v>0</v>
      </c>
      <c r="J12" s="39">
        <f ca="1">IF(SUMIF(SALIDAS!$D:$E,_xlfn.CONCAT($B12,J$8,$A12),SALIDAS!$E:$E)*$C12*$D12=0,SUMIF(SALIDAS!$D:$E,_xlfn.CONCAT($B12,J$8,$A12),SALIDAS!$E:$E)*$C12,SUMIF(SALIDAS!$D:$E,_xlfn.CONCAT($B12,J$8,$A12),SALIDAS!$E:$E)*$C12*$D12)</f>
        <v>0</v>
      </c>
      <c r="K12" s="39">
        <f ca="1">IF(SUMIF(SALIDAS!$D:$E,_xlfn.CONCAT($B12,K$8,$A12),SALIDAS!$E:$E)*$C12*$D12=0,SUMIF(SALIDAS!$D:$E,_xlfn.CONCAT($B12,K$8,$A12),SALIDAS!$E:$E)*$C12,SUMIF(SALIDAS!$D:$E,_xlfn.CONCAT($B12,K$8,$A12),SALIDAS!$E:$E)*$C12*$D12)</f>
        <v>0</v>
      </c>
      <c r="L12" s="38">
        <f ca="1">IF(SUMIF(SALIDAS!$D:$E,_xlfn.CONCAT($B12,L$8,$A12),SALIDAS!$E:$E)*$C12*$D12=0,SUMIF(SALIDAS!$D:$E,_xlfn.CONCAT($B12,L$8,$A12),SALIDAS!$E:$E)*$C12,SUMIF(SALIDAS!$D:$E,_xlfn.CONCAT($B12,L$8,$A12),SALIDAS!$E:$E)*$C12*$D12)</f>
        <v>0</v>
      </c>
      <c r="M12" s="39">
        <f ca="1">IF(SUMIF(SALIDAS!$D:$E,_xlfn.CONCAT($B12,M$8,$A12),SALIDAS!$E:$E)*$C12*$D12=0,SUMIF(SALIDAS!$D:$E,_xlfn.CONCAT($B12,M$8,$A12),SALIDAS!$E:$E)*$C12,SUMIF(SALIDAS!$D:$E,_xlfn.CONCAT($B12,M$8,$A12),SALIDAS!$E:$E)*$C12*$D12)</f>
        <v>0</v>
      </c>
      <c r="N12" s="39">
        <f ca="1">IF(SUMIF(SALIDAS!$D:$E,_xlfn.CONCAT($B12,N$8,$A12),SALIDAS!$E:$E)*$C12*$D12=0,SUMIF(SALIDAS!$D:$E,_xlfn.CONCAT($B12,N$8,$A12),SALIDAS!$E:$E)*$C12,SUMIF(SALIDAS!$D:$E,_xlfn.CONCAT($B12,N$8,$A12),SALIDAS!$E:$E)*$C12*$D12)</f>
        <v>0</v>
      </c>
      <c r="O12" s="39">
        <f ca="1">IF(SUMIF(SALIDAS!$D:$E,_xlfn.CONCAT($B12,O$8,$A12),SALIDAS!$E:$E)*$C12*$D12=0,SUMIF(SALIDAS!$D:$E,_xlfn.CONCAT($B12,O$8,$A12),SALIDAS!$E:$E)*$C12,SUMIF(SALIDAS!$D:$E,_xlfn.CONCAT($B12,O$8,$A12),SALIDAS!$E:$E)*$C12*$D12)</f>
        <v>0</v>
      </c>
      <c r="P12" s="39">
        <f ca="1">IF(SUMIF(SALIDAS!$D:$E,_xlfn.CONCAT($B12,P$8,$A12),SALIDAS!$E:$E)*$C12*$D12=0,SUMIF(SALIDAS!$D:$E,_xlfn.CONCAT($B12,P$8,$A12),SALIDAS!$E:$E)*$C12,SUMIF(SALIDAS!$D:$E,_xlfn.CONCAT($B12,P$8,$A12),SALIDAS!$E:$E)*$C12*$D12)</f>
        <v>0</v>
      </c>
      <c r="Q12" s="39">
        <f ca="1">IF(SUMIF(SALIDAS!$D:$E,_xlfn.CONCAT($B12,Q$8,$A12),SALIDAS!$E:$E)*$C12*$D12=0,SUMIF(SALIDAS!$D:$E,_xlfn.CONCAT($B12,Q$8,$A12),SALIDAS!$E:$E)*$C12,SUMIF(SALIDAS!$D:$E,_xlfn.CONCAT($B12,Q$8,$A12),SALIDAS!$E:$E)*$C12*$D12)</f>
        <v>0</v>
      </c>
      <c r="R12" s="39">
        <f ca="1">IF(SUMIF(SALIDAS!$D:$E,_xlfn.CONCAT($B12,R$8,$A12),SALIDAS!$E:$E)*$C12*$D12=0,SUMIF(SALIDAS!$D:$E,_xlfn.CONCAT($B12,R$8,$A12),SALIDAS!$E:$E)*$C12,SUMIF(SALIDAS!$D:$E,_xlfn.CONCAT($B12,R$8,$A12),SALIDAS!$E:$E)*$C12*$D12)</f>
        <v>0</v>
      </c>
      <c r="S12" s="39">
        <f ca="1">IF(SUMIF(SALIDAS!$D:$E,_xlfn.CONCAT($B12,S$8,$A12),SALIDAS!$E:$E)*$C12*$D12=0,SUMIF(SALIDAS!$D:$E,_xlfn.CONCAT($B12,S$8,$A12),SALIDAS!$E:$E)*$C12,SUMIF(SALIDAS!$D:$E,_xlfn.CONCAT($B12,S$8,$A12),SALIDAS!$E:$E)*$C12*$D12)</f>
        <v>0</v>
      </c>
      <c r="T12" s="39">
        <f ca="1">IF(SUMIF(SALIDAS!$D:$E,_xlfn.CONCAT($B12,T$8,$A12),SALIDAS!$E:$E)*$C12*$D12=0,SUMIF(SALIDAS!$D:$E,_xlfn.CONCAT($B12,T$8,$A12),SALIDAS!$E:$E)*$C12,SUMIF(SALIDAS!$D:$E,_xlfn.CONCAT($B12,T$8,$A12),SALIDAS!$E:$E)*$C12*$D12)</f>
        <v>0</v>
      </c>
      <c r="U12" s="39">
        <f ca="1">IF(SUMIF(SALIDAS!$D:$E,_xlfn.CONCAT($B12,U$8,$A12),SALIDAS!$E:$E)*$C12*$D12=0,SUMIF(SALIDAS!$D:$E,_xlfn.CONCAT($B12,U$8,$A12),SALIDAS!$E:$E)*$C12,SUMIF(SALIDAS!$D:$E,_xlfn.CONCAT($B12,U$8,$A12),SALIDAS!$E:$E)*$C12*$D12)</f>
        <v>0</v>
      </c>
      <c r="V12" s="39">
        <f ca="1">IF(SUMIF(SALIDAS!$D:$E,_xlfn.CONCAT($B12,V$8,$A12),SALIDAS!$E:$E)*$C12*$D12=0,SUMIF(SALIDAS!$D:$E,_xlfn.CONCAT($B12,V$8,$A12),SALIDAS!$E:$E)*$C12,SUMIF(SALIDAS!$D:$E,_xlfn.CONCAT($B12,V$8,$A12),SALIDAS!$E:$E)*$C12*$D12)</f>
        <v>0</v>
      </c>
      <c r="W12" s="39">
        <f ca="1">IF(SUMIF(SALIDAS!$D:$E,_xlfn.CONCAT($B12,W$8,$A12),SALIDAS!$E:$E)*$C12*$D12=0,SUMIF(SALIDAS!$D:$E,_xlfn.CONCAT($B12,W$8,$A12),SALIDAS!$E:$E)*$C12,SUMIF(SALIDAS!$D:$E,_xlfn.CONCAT($B12,W$8,$A12),SALIDAS!$E:$E)*$C12*$D12)</f>
        <v>0</v>
      </c>
      <c r="X12" s="39">
        <f ca="1">IF(SUMIF(SALIDAS!$D:$E,_xlfn.CONCAT($B12,X$8,$A12),SALIDAS!$E:$E)*$C12*$D12=0,SUMIF(SALIDAS!$D:$E,_xlfn.CONCAT($B12,X$8,$A12),SALIDAS!$E:$E)*$C12,SUMIF(SALIDAS!$D:$E,_xlfn.CONCAT($B12,X$8,$A12),SALIDAS!$E:$E)*$C12*$D12)</f>
        <v>0</v>
      </c>
      <c r="Y12" s="39">
        <f ca="1">IF(SUMIF(SALIDAS!$D:$E,_xlfn.CONCAT($B12,Y$8,$A12),SALIDAS!$E:$E)*$C12*$D12=0,SUMIF(SALIDAS!$D:$E,_xlfn.CONCAT($B12,Y$8,$A12),SALIDAS!$E:$E)*$C12,SUMIF(SALIDAS!$D:$E,_xlfn.CONCAT($B12,Y$8,$A12),SALIDAS!$E:$E)*$C12*$D12)</f>
        <v>0</v>
      </c>
      <c r="Z12" s="39">
        <f ca="1">IF(SUMIF(SALIDAS!$D:$E,_xlfn.CONCAT($B12,Z$8,$A12),SALIDAS!$E:$E)*$C12*$D12=0,SUMIF(SALIDAS!$D:$E,_xlfn.CONCAT($B12,Z$8,$A12),SALIDAS!$E:$E)*$C12,SUMIF(SALIDAS!$D:$E,_xlfn.CONCAT($B12,Z$8,$A12),SALIDAS!$E:$E)*$C12*$D12)</f>
        <v>0</v>
      </c>
      <c r="AA12" s="39">
        <f ca="1">IF(SUMIF(SALIDAS!$D:$E,_xlfn.CONCAT($B12,AA$8,$A12),SALIDAS!$E:$E)*$C12*$D12=0,SUMIF(SALIDAS!$D:$E,_xlfn.CONCAT($B12,AA$8,$A12),SALIDAS!$E:$E)*$C12,SUMIF(SALIDAS!$D:$E,_xlfn.CONCAT($B12,AA$8,$A12),SALIDAS!$E:$E)*$C12*$D12)</f>
        <v>0</v>
      </c>
      <c r="AB12" s="39">
        <f ca="1">IF(SUMIF(SALIDAS!$D:$E,_xlfn.CONCAT($B12,AB$8,$A12),SALIDAS!$E:$E)*$C12*$D12=0,SUMIF(SALIDAS!$D:$E,_xlfn.CONCAT($B12,AB$8,$A12),SALIDAS!$E:$E)*$C12,SUMIF(SALIDAS!$D:$E,_xlfn.CONCAT($B12,AB$8,$A12),SALIDAS!$E:$E)*$C12*$D12)</f>
        <v>0</v>
      </c>
      <c r="AC12" s="39">
        <f ca="1">IF(SUMIF(SALIDAS!$D:$E,_xlfn.CONCAT($B12,AC$8,$A12),SALIDAS!$E:$E)*$C12*$D12=0,SUMIF(SALIDAS!$D:$E,_xlfn.CONCAT($B12,AC$8,$A12),SALIDAS!$E:$E)*$C12,SUMIF(SALIDAS!$D:$E,_xlfn.CONCAT($B12,AC$8,$A12),SALIDAS!$E:$E)*$C12*$D12)</f>
        <v>0</v>
      </c>
    </row>
    <row r="13" spans="1:29" x14ac:dyDescent="0.2">
      <c r="A13" s="35"/>
      <c r="B13" s="4" t="s">
        <v>12</v>
      </c>
      <c r="C13" s="36">
        <v>0</v>
      </c>
      <c r="D13" s="37">
        <v>0</v>
      </c>
      <c r="E13" s="39">
        <f ca="1">IF(SUMIF(SALIDAS!$D:$E,_xlfn.CONCAT($B13,E$8,$A13),SALIDAS!$E:$E)*$C13*$D13=0,SUMIF(SALIDAS!$D:$E,_xlfn.CONCAT($B13,E$8,$A13),SALIDAS!$E:$E)*$C13,SUMIF(SALIDAS!$D:$E,_xlfn.CONCAT($B13,E$8,$A13),SALIDAS!$E:$E)*$C13*$D13)</f>
        <v>0</v>
      </c>
      <c r="F13" s="39">
        <f ca="1">IF(SUMIF(SALIDAS!$D:$E,_xlfn.CONCAT($B13,F$8,$A13),SALIDAS!$E:$E)*$C13*$D13=0,SUMIF(SALIDAS!$D:$E,_xlfn.CONCAT($B13,F$8,$A13),SALIDAS!$E:$E)*$C13,SUMIF(SALIDAS!$D:$E,_xlfn.CONCAT($B13,F$8,$A13),SALIDAS!$E:$E)*$C13*$D13)</f>
        <v>0</v>
      </c>
      <c r="G13" s="39">
        <f ca="1">IF(SUMIF(SALIDAS!$D:$E,_xlfn.CONCAT($B13,G$8,$A13),SALIDAS!$E:$E)*$C13*$D13=0,SUMIF(SALIDAS!$D:$E,_xlfn.CONCAT($B13,G$8,$A13),SALIDAS!$E:$E)*$C13,SUMIF(SALIDAS!$D:$E,_xlfn.CONCAT($B13,G$8,$A13),SALIDAS!$E:$E)*$C13*$D13)</f>
        <v>0</v>
      </c>
      <c r="H13" s="39">
        <f ca="1">IF(SUMIF(SALIDAS!$D:$E,_xlfn.CONCAT($B13,H$8,$A13),SALIDAS!$E:$E)*$C13*$D13=0,SUMIF(SALIDAS!$D:$E,_xlfn.CONCAT($B13,H$8,$A13),SALIDAS!$E:$E)*$C13,SUMIF(SALIDAS!$D:$E,_xlfn.CONCAT($B13,H$8,$A13),SALIDAS!$E:$E)*$C13*$D13)</f>
        <v>0</v>
      </c>
      <c r="I13" s="39">
        <f ca="1">IF(SUMIF(SALIDAS!$D:$E,_xlfn.CONCAT($B13,I$8,$A13),SALIDAS!$E:$E)*$C13*$D13=0,SUMIF(SALIDAS!$D:$E,_xlfn.CONCAT($B13,I$8,$A13),SALIDAS!$E:$E)*$C13,SUMIF(SALIDAS!$D:$E,_xlfn.CONCAT($B13,I$8,$A13),SALIDAS!$E:$E)*$C13*$D13)</f>
        <v>0</v>
      </c>
      <c r="J13" s="39">
        <f ca="1">IF(SUMIF(SALIDAS!$D:$E,_xlfn.CONCAT($B13,J$8,$A13),SALIDAS!$E:$E)*$C13*$D13=0,SUMIF(SALIDAS!$D:$E,_xlfn.CONCAT($B13,J$8,$A13),SALIDAS!$E:$E)*$C13,SUMIF(SALIDAS!$D:$E,_xlfn.CONCAT($B13,J$8,$A13),SALIDAS!$E:$E)*$C13*$D13)</f>
        <v>0</v>
      </c>
      <c r="K13" s="39">
        <f ca="1">IF(SUMIF(SALIDAS!$D:$E,_xlfn.CONCAT($B13,K$8,$A13),SALIDAS!$E:$E)*$C13*$D13=0,SUMIF(SALIDAS!$D:$E,_xlfn.CONCAT($B13,K$8,$A13),SALIDAS!$E:$E)*$C13,SUMIF(SALIDAS!$D:$E,_xlfn.CONCAT($B13,K$8,$A13),SALIDAS!$E:$E)*$C13*$D13)</f>
        <v>0</v>
      </c>
      <c r="L13" s="38">
        <f ca="1">IF(SUMIF(SALIDAS!$D:$E,_xlfn.CONCAT($B13,L$8,$A13),SALIDAS!$E:$E)*$C13*$D13=0,SUMIF(SALIDAS!$D:$E,_xlfn.CONCAT($B13,L$8,$A13),SALIDAS!$E:$E)*$C13,SUMIF(SALIDAS!$D:$E,_xlfn.CONCAT($B13,L$8,$A13),SALIDAS!$E:$E)*$C13*$D13)</f>
        <v>0</v>
      </c>
      <c r="M13" s="39">
        <f ca="1">IF(SUMIF(SALIDAS!$D:$E,_xlfn.CONCAT($B13,M$8,$A13),SALIDAS!$E:$E)*$C13*$D13=0,SUMIF(SALIDAS!$D:$E,_xlfn.CONCAT($B13,M$8,$A13),SALIDAS!$E:$E)*$C13,SUMIF(SALIDAS!$D:$E,_xlfn.CONCAT($B13,M$8,$A13),SALIDAS!$E:$E)*$C13*$D13)</f>
        <v>0</v>
      </c>
      <c r="N13" s="39">
        <f ca="1">IF(SUMIF(SALIDAS!$D:$E,_xlfn.CONCAT($B13,N$8,$A13),SALIDAS!$E:$E)*$C13*$D13=0,SUMIF(SALIDAS!$D:$E,_xlfn.CONCAT($B13,N$8,$A13),SALIDAS!$E:$E)*$C13,SUMIF(SALIDAS!$D:$E,_xlfn.CONCAT($B13,N$8,$A13),SALIDAS!$E:$E)*$C13*$D13)</f>
        <v>0</v>
      </c>
      <c r="O13" s="39">
        <f ca="1">IF(SUMIF(SALIDAS!$D:$E,_xlfn.CONCAT($B13,O$8,$A13),SALIDAS!$E:$E)*$C13*$D13=0,SUMIF(SALIDAS!$D:$E,_xlfn.CONCAT($B13,O$8,$A13),SALIDAS!$E:$E)*$C13,SUMIF(SALIDAS!$D:$E,_xlfn.CONCAT($B13,O$8,$A13),SALIDAS!$E:$E)*$C13*$D13)</f>
        <v>0</v>
      </c>
      <c r="P13" s="39">
        <f ca="1">IF(SUMIF(SALIDAS!$D:$E,_xlfn.CONCAT($B13,P$8,$A13),SALIDAS!$E:$E)*$C13*$D13=0,SUMIF(SALIDAS!$D:$E,_xlfn.CONCAT($B13,P$8,$A13),SALIDAS!$E:$E)*$C13,SUMIF(SALIDAS!$D:$E,_xlfn.CONCAT($B13,P$8,$A13),SALIDAS!$E:$E)*$C13*$D13)</f>
        <v>0</v>
      </c>
      <c r="Q13" s="39">
        <f ca="1">IF(SUMIF(SALIDAS!$D:$E,_xlfn.CONCAT($B13,Q$8,$A13),SALIDAS!$E:$E)*$C13*$D13=0,SUMIF(SALIDAS!$D:$E,_xlfn.CONCAT($B13,Q$8,$A13),SALIDAS!$E:$E)*$C13,SUMIF(SALIDAS!$D:$E,_xlfn.CONCAT($B13,Q$8,$A13),SALIDAS!$E:$E)*$C13*$D13)</f>
        <v>0</v>
      </c>
      <c r="R13" s="39">
        <f ca="1">IF(SUMIF(SALIDAS!$D:$E,_xlfn.CONCAT($B13,R$8,$A13),SALIDAS!$E:$E)*$C13*$D13=0,SUMIF(SALIDAS!$D:$E,_xlfn.CONCAT($B13,R$8,$A13),SALIDAS!$E:$E)*$C13,SUMIF(SALIDAS!$D:$E,_xlfn.CONCAT($B13,R$8,$A13),SALIDAS!$E:$E)*$C13*$D13)</f>
        <v>0</v>
      </c>
      <c r="S13" s="39">
        <f ca="1">IF(SUMIF(SALIDAS!$D:$E,_xlfn.CONCAT($B13,S$8,$A13),SALIDAS!$E:$E)*$C13*$D13=0,SUMIF(SALIDAS!$D:$E,_xlfn.CONCAT($B13,S$8,$A13),SALIDAS!$E:$E)*$C13,SUMIF(SALIDAS!$D:$E,_xlfn.CONCAT($B13,S$8,$A13),SALIDAS!$E:$E)*$C13*$D13)</f>
        <v>0</v>
      </c>
      <c r="T13" s="39">
        <f ca="1">IF(SUMIF(SALIDAS!$D:$E,_xlfn.CONCAT($B13,T$8,$A13),SALIDAS!$E:$E)*$C13*$D13=0,SUMIF(SALIDAS!$D:$E,_xlfn.CONCAT($B13,T$8,$A13),SALIDAS!$E:$E)*$C13,SUMIF(SALIDAS!$D:$E,_xlfn.CONCAT($B13,T$8,$A13),SALIDAS!$E:$E)*$C13*$D13)</f>
        <v>0</v>
      </c>
      <c r="U13" s="39">
        <f ca="1">IF(SUMIF(SALIDAS!$D:$E,_xlfn.CONCAT($B13,U$8,$A13),SALIDAS!$E:$E)*$C13*$D13=0,SUMIF(SALIDAS!$D:$E,_xlfn.CONCAT($B13,U$8,$A13),SALIDAS!$E:$E)*$C13,SUMIF(SALIDAS!$D:$E,_xlfn.CONCAT($B13,U$8,$A13),SALIDAS!$E:$E)*$C13*$D13)</f>
        <v>0</v>
      </c>
      <c r="V13" s="39">
        <f ca="1">IF(SUMIF(SALIDAS!$D:$E,_xlfn.CONCAT($B13,V$8,$A13),SALIDAS!$E:$E)*$C13*$D13=0,SUMIF(SALIDAS!$D:$E,_xlfn.CONCAT($B13,V$8,$A13),SALIDAS!$E:$E)*$C13,SUMIF(SALIDAS!$D:$E,_xlfn.CONCAT($B13,V$8,$A13),SALIDAS!$E:$E)*$C13*$D13)</f>
        <v>0</v>
      </c>
      <c r="W13" s="39">
        <f ca="1">IF(SUMIF(SALIDAS!$D:$E,_xlfn.CONCAT($B13,W$8,$A13),SALIDAS!$E:$E)*$C13*$D13=0,SUMIF(SALIDAS!$D:$E,_xlfn.CONCAT($B13,W$8,$A13),SALIDAS!$E:$E)*$C13,SUMIF(SALIDAS!$D:$E,_xlfn.CONCAT($B13,W$8,$A13),SALIDAS!$E:$E)*$C13*$D13)</f>
        <v>0</v>
      </c>
      <c r="X13" s="39">
        <f ca="1">IF(SUMIF(SALIDAS!$D:$E,_xlfn.CONCAT($B13,X$8,$A13),SALIDAS!$E:$E)*$C13*$D13=0,SUMIF(SALIDAS!$D:$E,_xlfn.CONCAT($B13,X$8,$A13),SALIDAS!$E:$E)*$C13,SUMIF(SALIDAS!$D:$E,_xlfn.CONCAT($B13,X$8,$A13),SALIDAS!$E:$E)*$C13*$D13)</f>
        <v>0</v>
      </c>
      <c r="Y13" s="39">
        <f ca="1">IF(SUMIF(SALIDAS!$D:$E,_xlfn.CONCAT($B13,Y$8,$A13),SALIDAS!$E:$E)*$C13*$D13=0,SUMIF(SALIDAS!$D:$E,_xlfn.CONCAT($B13,Y$8,$A13),SALIDAS!$E:$E)*$C13,SUMIF(SALIDAS!$D:$E,_xlfn.CONCAT($B13,Y$8,$A13),SALIDAS!$E:$E)*$C13*$D13)</f>
        <v>0</v>
      </c>
      <c r="Z13" s="39">
        <f ca="1">IF(SUMIF(SALIDAS!$D:$E,_xlfn.CONCAT($B13,Z$8,$A13),SALIDAS!$E:$E)*$C13*$D13=0,SUMIF(SALIDAS!$D:$E,_xlfn.CONCAT($B13,Z$8,$A13),SALIDAS!$E:$E)*$C13,SUMIF(SALIDAS!$D:$E,_xlfn.CONCAT($B13,Z$8,$A13),SALIDAS!$E:$E)*$C13*$D13)</f>
        <v>0</v>
      </c>
      <c r="AA13" s="39">
        <f ca="1">IF(SUMIF(SALIDAS!$D:$E,_xlfn.CONCAT($B13,AA$8,$A13),SALIDAS!$E:$E)*$C13*$D13=0,SUMIF(SALIDAS!$D:$E,_xlfn.CONCAT($B13,AA$8,$A13),SALIDAS!$E:$E)*$C13,SUMIF(SALIDAS!$D:$E,_xlfn.CONCAT($B13,AA$8,$A13),SALIDAS!$E:$E)*$C13*$D13)</f>
        <v>0</v>
      </c>
      <c r="AB13" s="39">
        <f ca="1">IF(SUMIF(SALIDAS!$D:$E,_xlfn.CONCAT($B13,AB$8,$A13),SALIDAS!$E:$E)*$C13*$D13=0,SUMIF(SALIDAS!$D:$E,_xlfn.CONCAT($B13,AB$8,$A13),SALIDAS!$E:$E)*$C13,SUMIF(SALIDAS!$D:$E,_xlfn.CONCAT($B13,AB$8,$A13),SALIDAS!$E:$E)*$C13*$D13)</f>
        <v>0</v>
      </c>
      <c r="AC13" s="39">
        <f ca="1">IF(SUMIF(SALIDAS!$D:$E,_xlfn.CONCAT($B13,AC$8,$A13),SALIDAS!$E:$E)*$C13*$D13=0,SUMIF(SALIDAS!$D:$E,_xlfn.CONCAT($B13,AC$8,$A13),SALIDAS!$E:$E)*$C13,SUMIF(SALIDAS!$D:$E,_xlfn.CONCAT($B13,AC$8,$A13),SALIDAS!$E:$E)*$C13*$D13)</f>
        <v>0</v>
      </c>
    </row>
    <row r="14" spans="1:29" x14ac:dyDescent="0.2">
      <c r="A14" s="35"/>
      <c r="B14" s="4" t="s">
        <v>14</v>
      </c>
      <c r="C14" s="36">
        <v>0</v>
      </c>
      <c r="D14" s="37">
        <v>0</v>
      </c>
      <c r="E14" s="39">
        <f ca="1">IF(SUMIF(SALIDAS!$D:$E,_xlfn.CONCAT($B14,E$8,$A14),SALIDAS!$E:$E)*$C14*$D14=0,SUMIF(SALIDAS!$D:$E,_xlfn.CONCAT($B14,E$8,$A14),SALIDAS!$E:$E)*$C14,SUMIF(SALIDAS!$D:$E,_xlfn.CONCAT($B14,E$8,$A14),SALIDAS!$E:$E)*$C14*$D14)</f>
        <v>0</v>
      </c>
      <c r="F14" s="39">
        <f ca="1">IF(SUMIF(SALIDAS!$D:$E,_xlfn.CONCAT($B14,F$8,$A14),SALIDAS!$E:$E)*$C14*$D14=0,SUMIF(SALIDAS!$D:$E,_xlfn.CONCAT($B14,F$8,$A14),SALIDAS!$E:$E)*$C14,SUMIF(SALIDAS!$D:$E,_xlfn.CONCAT($B14,F$8,$A14),SALIDAS!$E:$E)*$C14*$D14)</f>
        <v>0</v>
      </c>
      <c r="G14" s="39">
        <f ca="1">IF(SUMIF(SALIDAS!$D:$E,_xlfn.CONCAT($B14,G$8,$A14),SALIDAS!$E:$E)*$C14*$D14=0,SUMIF(SALIDAS!$D:$E,_xlfn.CONCAT($B14,G$8,$A14),SALIDAS!$E:$E)*$C14,SUMIF(SALIDAS!$D:$E,_xlfn.CONCAT($B14,G$8,$A14),SALIDAS!$E:$E)*$C14*$D14)</f>
        <v>0</v>
      </c>
      <c r="H14" s="39">
        <f ca="1">IF(SUMIF(SALIDAS!$D:$E,_xlfn.CONCAT($B14,H$8,$A14),SALIDAS!$E:$E)*$C14*$D14=0,SUMIF(SALIDAS!$D:$E,_xlfn.CONCAT($B14,H$8,$A14),SALIDAS!$E:$E)*$C14,SUMIF(SALIDAS!$D:$E,_xlfn.CONCAT($B14,H$8,$A14),SALIDAS!$E:$E)*$C14*$D14)</f>
        <v>0</v>
      </c>
      <c r="I14" s="39">
        <f ca="1">IF(SUMIF(SALIDAS!$D:$E,_xlfn.CONCAT($B14,I$8,$A14),SALIDAS!$E:$E)*$C14*$D14=0,SUMIF(SALIDAS!$D:$E,_xlfn.CONCAT($B14,I$8,$A14),SALIDAS!$E:$E)*$C14,SUMIF(SALIDAS!$D:$E,_xlfn.CONCAT($B14,I$8,$A14),SALIDAS!$E:$E)*$C14*$D14)</f>
        <v>0</v>
      </c>
      <c r="J14" s="39">
        <f ca="1">IF(SUMIF(SALIDAS!$D:$E,_xlfn.CONCAT($B14,J$8,$A14),SALIDAS!$E:$E)*$C14*$D14=0,SUMIF(SALIDAS!$D:$E,_xlfn.CONCAT($B14,J$8,$A14),SALIDAS!$E:$E)*$C14,SUMIF(SALIDAS!$D:$E,_xlfn.CONCAT($B14,J$8,$A14),SALIDAS!$E:$E)*$C14*$D14)</f>
        <v>0</v>
      </c>
      <c r="K14" s="39">
        <f ca="1">IF(SUMIF(SALIDAS!$D:$E,_xlfn.CONCAT($B14,K$8,$A14),SALIDAS!$E:$E)*$C14*$D14=0,SUMIF(SALIDAS!$D:$E,_xlfn.CONCAT($B14,K$8,$A14),SALIDAS!$E:$E)*$C14,SUMIF(SALIDAS!$D:$E,_xlfn.CONCAT($B14,K$8,$A14),SALIDAS!$E:$E)*$C14*$D14)</f>
        <v>0</v>
      </c>
      <c r="L14" s="38">
        <f ca="1">IF(SUMIF(SALIDAS!$D:$E,_xlfn.CONCAT($B14,L$8,$A14),SALIDAS!$E:$E)*$C14*$D14=0,SUMIF(SALIDAS!$D:$E,_xlfn.CONCAT($B14,L$8,$A14),SALIDAS!$E:$E)*$C14,SUMIF(SALIDAS!$D:$E,_xlfn.CONCAT($B14,L$8,$A14),SALIDAS!$E:$E)*$C14*$D14)</f>
        <v>0</v>
      </c>
      <c r="M14" s="39">
        <f ca="1">IF(SUMIF(SALIDAS!$D:$E,_xlfn.CONCAT($B14,M$8,$A14),SALIDAS!$E:$E)*$C14*$D14=0,SUMIF(SALIDAS!$D:$E,_xlfn.CONCAT($B14,M$8,$A14),SALIDAS!$E:$E)*$C14,SUMIF(SALIDAS!$D:$E,_xlfn.CONCAT($B14,M$8,$A14),SALIDAS!$E:$E)*$C14*$D14)</f>
        <v>0</v>
      </c>
      <c r="N14" s="39">
        <f ca="1">IF(SUMIF(SALIDAS!$D:$E,_xlfn.CONCAT($B14,N$8,$A14),SALIDAS!$E:$E)*$C14*$D14=0,SUMIF(SALIDAS!$D:$E,_xlfn.CONCAT($B14,N$8,$A14),SALIDAS!$E:$E)*$C14,SUMIF(SALIDAS!$D:$E,_xlfn.CONCAT($B14,N$8,$A14),SALIDAS!$E:$E)*$C14*$D14)</f>
        <v>0</v>
      </c>
      <c r="O14" s="39">
        <f ca="1">IF(SUMIF(SALIDAS!$D:$E,_xlfn.CONCAT($B14,O$8,$A14),SALIDAS!$E:$E)*$C14*$D14=0,SUMIF(SALIDAS!$D:$E,_xlfn.CONCAT($B14,O$8,$A14),SALIDAS!$E:$E)*$C14,SUMIF(SALIDAS!$D:$E,_xlfn.CONCAT($B14,O$8,$A14),SALIDAS!$E:$E)*$C14*$D14)</f>
        <v>0</v>
      </c>
      <c r="P14" s="39">
        <f ca="1">IF(SUMIF(SALIDAS!$D:$E,_xlfn.CONCAT($B14,P$8,$A14),SALIDAS!$E:$E)*$C14*$D14=0,SUMIF(SALIDAS!$D:$E,_xlfn.CONCAT($B14,P$8,$A14),SALIDAS!$E:$E)*$C14,SUMIF(SALIDAS!$D:$E,_xlfn.CONCAT($B14,P$8,$A14),SALIDAS!$E:$E)*$C14*$D14)</f>
        <v>0</v>
      </c>
      <c r="Q14" s="39">
        <f ca="1">IF(SUMIF(SALIDAS!$D:$E,_xlfn.CONCAT($B14,Q$8,$A14),SALIDAS!$E:$E)*$C14*$D14=0,SUMIF(SALIDAS!$D:$E,_xlfn.CONCAT($B14,Q$8,$A14),SALIDAS!$E:$E)*$C14,SUMIF(SALIDAS!$D:$E,_xlfn.CONCAT($B14,Q$8,$A14),SALIDAS!$E:$E)*$C14*$D14)</f>
        <v>0</v>
      </c>
      <c r="R14" s="39">
        <f ca="1">IF(SUMIF(SALIDAS!$D:$E,_xlfn.CONCAT($B14,R$8,$A14),SALIDAS!$E:$E)*$C14*$D14=0,SUMIF(SALIDAS!$D:$E,_xlfn.CONCAT($B14,R$8,$A14),SALIDAS!$E:$E)*$C14,SUMIF(SALIDAS!$D:$E,_xlfn.CONCAT($B14,R$8,$A14),SALIDAS!$E:$E)*$C14*$D14)</f>
        <v>0</v>
      </c>
      <c r="S14" s="39">
        <f ca="1">IF(SUMIF(SALIDAS!$D:$E,_xlfn.CONCAT($B14,S$8,$A14),SALIDAS!$E:$E)*$C14*$D14=0,SUMIF(SALIDAS!$D:$E,_xlfn.CONCAT($B14,S$8,$A14),SALIDAS!$E:$E)*$C14,SUMIF(SALIDAS!$D:$E,_xlfn.CONCAT($B14,S$8,$A14),SALIDAS!$E:$E)*$C14*$D14)</f>
        <v>0</v>
      </c>
      <c r="T14" s="39">
        <f ca="1">IF(SUMIF(SALIDAS!$D:$E,_xlfn.CONCAT($B14,T$8,$A14),SALIDAS!$E:$E)*$C14*$D14=0,SUMIF(SALIDAS!$D:$E,_xlfn.CONCAT($B14,T$8,$A14),SALIDAS!$E:$E)*$C14,SUMIF(SALIDAS!$D:$E,_xlfn.CONCAT($B14,T$8,$A14),SALIDAS!$E:$E)*$C14*$D14)</f>
        <v>0</v>
      </c>
      <c r="U14" s="39">
        <f ca="1">IF(SUMIF(SALIDAS!$D:$E,_xlfn.CONCAT($B14,U$8,$A14),SALIDAS!$E:$E)*$C14*$D14=0,SUMIF(SALIDAS!$D:$E,_xlfn.CONCAT($B14,U$8,$A14),SALIDAS!$E:$E)*$C14,SUMIF(SALIDAS!$D:$E,_xlfn.CONCAT($B14,U$8,$A14),SALIDAS!$E:$E)*$C14*$D14)</f>
        <v>0</v>
      </c>
      <c r="V14" s="39">
        <f ca="1">IF(SUMIF(SALIDAS!$D:$E,_xlfn.CONCAT($B14,V$8,$A14),SALIDAS!$E:$E)*$C14*$D14=0,SUMIF(SALIDAS!$D:$E,_xlfn.CONCAT($B14,V$8,$A14),SALIDAS!$E:$E)*$C14,SUMIF(SALIDAS!$D:$E,_xlfn.CONCAT($B14,V$8,$A14),SALIDAS!$E:$E)*$C14*$D14)</f>
        <v>0</v>
      </c>
      <c r="W14" s="39">
        <f ca="1">IF(SUMIF(SALIDAS!$D:$E,_xlfn.CONCAT($B14,W$8,$A14),SALIDAS!$E:$E)*$C14*$D14=0,SUMIF(SALIDAS!$D:$E,_xlfn.CONCAT($B14,W$8,$A14),SALIDAS!$E:$E)*$C14,SUMIF(SALIDAS!$D:$E,_xlfn.CONCAT($B14,W$8,$A14),SALIDAS!$E:$E)*$C14*$D14)</f>
        <v>0</v>
      </c>
      <c r="X14" s="39">
        <f ca="1">IF(SUMIF(SALIDAS!$D:$E,_xlfn.CONCAT($B14,X$8,$A14),SALIDAS!$E:$E)*$C14*$D14=0,SUMIF(SALIDAS!$D:$E,_xlfn.CONCAT($B14,X$8,$A14),SALIDAS!$E:$E)*$C14,SUMIF(SALIDAS!$D:$E,_xlfn.CONCAT($B14,X$8,$A14),SALIDAS!$E:$E)*$C14*$D14)</f>
        <v>0</v>
      </c>
      <c r="Y14" s="39">
        <f ca="1">IF(SUMIF(SALIDAS!$D:$E,_xlfn.CONCAT($B14,Y$8,$A14),SALIDAS!$E:$E)*$C14*$D14=0,SUMIF(SALIDAS!$D:$E,_xlfn.CONCAT($B14,Y$8,$A14),SALIDAS!$E:$E)*$C14,SUMIF(SALIDAS!$D:$E,_xlfn.CONCAT($B14,Y$8,$A14),SALIDAS!$E:$E)*$C14*$D14)</f>
        <v>0</v>
      </c>
      <c r="Z14" s="39">
        <f ca="1">IF(SUMIF(SALIDAS!$D:$E,_xlfn.CONCAT($B14,Z$8,$A14),SALIDAS!$E:$E)*$C14*$D14=0,SUMIF(SALIDAS!$D:$E,_xlfn.CONCAT($B14,Z$8,$A14),SALIDAS!$E:$E)*$C14,SUMIF(SALIDAS!$D:$E,_xlfn.CONCAT($B14,Z$8,$A14),SALIDAS!$E:$E)*$C14*$D14)</f>
        <v>0</v>
      </c>
      <c r="AA14" s="39">
        <f ca="1">IF(SUMIF(SALIDAS!$D:$E,_xlfn.CONCAT($B14,AA$8,$A14),SALIDAS!$E:$E)*$C14*$D14=0,SUMIF(SALIDAS!$D:$E,_xlfn.CONCAT($B14,AA$8,$A14),SALIDAS!$E:$E)*$C14,SUMIF(SALIDAS!$D:$E,_xlfn.CONCAT($B14,AA$8,$A14),SALIDAS!$E:$E)*$C14*$D14)</f>
        <v>0</v>
      </c>
      <c r="AB14" s="39">
        <f ca="1">IF(SUMIF(SALIDAS!$D:$E,_xlfn.CONCAT($B14,AB$8,$A14),SALIDAS!$E:$E)*$C14*$D14=0,SUMIF(SALIDAS!$D:$E,_xlfn.CONCAT($B14,AB$8,$A14),SALIDAS!$E:$E)*$C14,SUMIF(SALIDAS!$D:$E,_xlfn.CONCAT($B14,AB$8,$A14),SALIDAS!$E:$E)*$C14*$D14)</f>
        <v>0</v>
      </c>
      <c r="AC14" s="39">
        <f ca="1">IF(SUMIF(SALIDAS!$D:$E,_xlfn.CONCAT($B14,AC$8,$A14),SALIDAS!$E:$E)*$C14*$D14=0,SUMIF(SALIDAS!$D:$E,_xlfn.CONCAT($B14,AC$8,$A14),SALIDAS!$E:$E)*$C14,SUMIF(SALIDAS!$D:$E,_xlfn.CONCAT($B14,AC$8,$A14),SALIDAS!$E:$E)*$C14*$D14)</f>
        <v>0</v>
      </c>
    </row>
    <row r="15" spans="1:29" x14ac:dyDescent="0.2">
      <c r="A15" s="35"/>
      <c r="B15" s="4" t="s">
        <v>63</v>
      </c>
      <c r="C15" s="36">
        <v>0</v>
      </c>
      <c r="D15" s="37">
        <v>0</v>
      </c>
      <c r="E15" s="39">
        <f ca="1">IF(SUMIF(SALIDAS!$D:$E,_xlfn.CONCAT($B15,E$8,$A15),SALIDAS!$E:$E)*$C15*$D15=0,SUMIF(SALIDAS!$D:$E,_xlfn.CONCAT($B15,E$8,$A15),SALIDAS!$E:$E)*$C15,SUMIF(SALIDAS!$D:$E,_xlfn.CONCAT($B15,E$8,$A15),SALIDAS!$E:$E)*$C15*$D15)</f>
        <v>0</v>
      </c>
      <c r="F15" s="39">
        <f ca="1">IF(SUMIF(SALIDAS!$D:$E,_xlfn.CONCAT($B15,F$8,$A15),SALIDAS!$E:$E)*$C15*$D15=0,SUMIF(SALIDAS!$D:$E,_xlfn.CONCAT($B15,F$8,$A15),SALIDAS!$E:$E)*$C15,SUMIF(SALIDAS!$D:$E,_xlfn.CONCAT($B15,F$8,$A15),SALIDAS!$E:$E)*$C15*$D15)</f>
        <v>0</v>
      </c>
      <c r="G15" s="39">
        <f ca="1">IF(SUMIF(SALIDAS!$D:$E,_xlfn.CONCAT($B15,G$8,$A15),SALIDAS!$E:$E)*$C15*$D15=0,SUMIF(SALIDAS!$D:$E,_xlfn.CONCAT($B15,G$8,$A15),SALIDAS!$E:$E)*$C15,SUMIF(SALIDAS!$D:$E,_xlfn.CONCAT($B15,G$8,$A15),SALIDAS!$E:$E)*$C15*$D15)</f>
        <v>0</v>
      </c>
      <c r="H15" s="39">
        <f ca="1">IF(SUMIF(SALIDAS!$D:$E,_xlfn.CONCAT($B15,H$8,$A15),SALIDAS!$E:$E)*$C15*$D15=0,SUMIF(SALIDAS!$D:$E,_xlfn.CONCAT($B15,H$8,$A15),SALIDAS!$E:$E)*$C15,SUMIF(SALIDAS!$D:$E,_xlfn.CONCAT($B15,H$8,$A15),SALIDAS!$E:$E)*$C15*$D15)</f>
        <v>0</v>
      </c>
      <c r="I15" s="39">
        <f ca="1">IF(SUMIF(SALIDAS!$D:$E,_xlfn.CONCAT($B15,I$8,$A15),SALIDAS!$E:$E)*$C15*$D15=0,SUMIF(SALIDAS!$D:$E,_xlfn.CONCAT($B15,I$8,$A15),SALIDAS!$E:$E)*$C15,SUMIF(SALIDAS!$D:$E,_xlfn.CONCAT($B15,I$8,$A15),SALIDAS!$E:$E)*$C15*$D15)</f>
        <v>0</v>
      </c>
      <c r="J15" s="39">
        <f ca="1">IF(SUMIF(SALIDAS!$D:$E,_xlfn.CONCAT($B15,J$8,$A15),SALIDAS!$E:$E)*$C15*$D15=0,SUMIF(SALIDAS!$D:$E,_xlfn.CONCAT($B15,J$8,$A15),SALIDAS!$E:$E)*$C15,SUMIF(SALIDAS!$D:$E,_xlfn.CONCAT($B15,J$8,$A15),SALIDAS!$E:$E)*$C15*$D15)</f>
        <v>0</v>
      </c>
      <c r="K15" s="39">
        <f ca="1">IF(SUMIF(SALIDAS!$D:$E,_xlfn.CONCAT($B15,K$8,$A15),SALIDAS!$E:$E)*$C15*$D15=0,SUMIF(SALIDAS!$D:$E,_xlfn.CONCAT($B15,K$8,$A15),SALIDAS!$E:$E)*$C15,SUMIF(SALIDAS!$D:$E,_xlfn.CONCAT($B15,K$8,$A15),SALIDAS!$E:$E)*$C15*$D15)</f>
        <v>0</v>
      </c>
      <c r="L15" s="38">
        <f ca="1">IF(SUMIF(SALIDAS!$D:$E,_xlfn.CONCAT($B15,L$8,$A15),SALIDAS!$E:$E)*$C15*$D15=0,SUMIF(SALIDAS!$D:$E,_xlfn.CONCAT($B15,L$8,$A15),SALIDAS!$E:$E)*$C15,SUMIF(SALIDAS!$D:$E,_xlfn.CONCAT($B15,L$8,$A15),SALIDAS!$E:$E)*$C15*$D15)</f>
        <v>0</v>
      </c>
      <c r="M15" s="39">
        <f ca="1">IF(SUMIF(SALIDAS!$D:$E,_xlfn.CONCAT($B15,M$8,$A15),SALIDAS!$E:$E)*$C15*$D15=0,SUMIF(SALIDAS!$D:$E,_xlfn.CONCAT($B15,M$8,$A15),SALIDAS!$E:$E)*$C15,SUMIF(SALIDAS!$D:$E,_xlfn.CONCAT($B15,M$8,$A15),SALIDAS!$E:$E)*$C15*$D15)</f>
        <v>0</v>
      </c>
      <c r="N15" s="39">
        <f ca="1">IF(SUMIF(SALIDAS!$D:$E,_xlfn.CONCAT($B15,N$8,$A15),SALIDAS!$E:$E)*$C15*$D15=0,SUMIF(SALIDAS!$D:$E,_xlfn.CONCAT($B15,N$8,$A15),SALIDAS!$E:$E)*$C15,SUMIF(SALIDAS!$D:$E,_xlfn.CONCAT($B15,N$8,$A15),SALIDAS!$E:$E)*$C15*$D15)</f>
        <v>0</v>
      </c>
      <c r="O15" s="39">
        <f ca="1">IF(SUMIF(SALIDAS!$D:$E,_xlfn.CONCAT($B15,O$8,$A15),SALIDAS!$E:$E)*$C15*$D15=0,SUMIF(SALIDAS!$D:$E,_xlfn.CONCAT($B15,O$8,$A15),SALIDAS!$E:$E)*$C15,SUMIF(SALIDAS!$D:$E,_xlfn.CONCAT($B15,O$8,$A15),SALIDAS!$E:$E)*$C15*$D15)</f>
        <v>0</v>
      </c>
      <c r="P15" s="39">
        <f ca="1">IF(SUMIF(SALIDAS!$D:$E,_xlfn.CONCAT($B15,P$8,$A15),SALIDAS!$E:$E)*$C15*$D15=0,SUMIF(SALIDAS!$D:$E,_xlfn.CONCAT($B15,P$8,$A15),SALIDAS!$E:$E)*$C15,SUMIF(SALIDAS!$D:$E,_xlfn.CONCAT($B15,P$8,$A15),SALIDAS!$E:$E)*$C15*$D15)</f>
        <v>0</v>
      </c>
      <c r="Q15" s="39">
        <f ca="1">IF(SUMIF(SALIDAS!$D:$E,_xlfn.CONCAT($B15,Q$8,$A15),SALIDAS!$E:$E)*$C15*$D15=0,SUMIF(SALIDAS!$D:$E,_xlfn.CONCAT($B15,Q$8,$A15),SALIDAS!$E:$E)*$C15,SUMIF(SALIDAS!$D:$E,_xlfn.CONCAT($B15,Q$8,$A15),SALIDAS!$E:$E)*$C15*$D15)</f>
        <v>0</v>
      </c>
      <c r="R15" s="39">
        <f ca="1">IF(SUMIF(SALIDAS!$D:$E,_xlfn.CONCAT($B15,R$8,$A15),SALIDAS!$E:$E)*$C15*$D15=0,SUMIF(SALIDAS!$D:$E,_xlfn.CONCAT($B15,R$8,$A15),SALIDAS!$E:$E)*$C15,SUMIF(SALIDAS!$D:$E,_xlfn.CONCAT($B15,R$8,$A15),SALIDAS!$E:$E)*$C15*$D15)</f>
        <v>0</v>
      </c>
      <c r="S15" s="39">
        <f ca="1">IF(SUMIF(SALIDAS!$D:$E,_xlfn.CONCAT($B15,S$8,$A15),SALIDAS!$E:$E)*$C15*$D15=0,SUMIF(SALIDAS!$D:$E,_xlfn.CONCAT($B15,S$8,$A15),SALIDAS!$E:$E)*$C15,SUMIF(SALIDAS!$D:$E,_xlfn.CONCAT($B15,S$8,$A15),SALIDAS!$E:$E)*$C15*$D15)</f>
        <v>0</v>
      </c>
      <c r="T15" s="39">
        <f ca="1">IF(SUMIF(SALIDAS!$D:$E,_xlfn.CONCAT($B15,T$8,$A15),SALIDAS!$E:$E)*$C15*$D15=0,SUMIF(SALIDAS!$D:$E,_xlfn.CONCAT($B15,T$8,$A15),SALIDAS!$E:$E)*$C15,SUMIF(SALIDAS!$D:$E,_xlfn.CONCAT($B15,T$8,$A15),SALIDAS!$E:$E)*$C15*$D15)</f>
        <v>0</v>
      </c>
      <c r="U15" s="39">
        <f ca="1">IF(SUMIF(SALIDAS!$D:$E,_xlfn.CONCAT($B15,U$8,$A15),SALIDAS!$E:$E)*$C15*$D15=0,SUMIF(SALIDAS!$D:$E,_xlfn.CONCAT($B15,U$8,$A15),SALIDAS!$E:$E)*$C15,SUMIF(SALIDAS!$D:$E,_xlfn.CONCAT($B15,U$8,$A15),SALIDAS!$E:$E)*$C15*$D15)</f>
        <v>0</v>
      </c>
      <c r="V15" s="39">
        <f ca="1">IF(SUMIF(SALIDAS!$D:$E,_xlfn.CONCAT($B15,V$8,$A15),SALIDAS!$E:$E)*$C15*$D15=0,SUMIF(SALIDAS!$D:$E,_xlfn.CONCAT($B15,V$8,$A15),SALIDAS!$E:$E)*$C15,SUMIF(SALIDAS!$D:$E,_xlfn.CONCAT($B15,V$8,$A15),SALIDAS!$E:$E)*$C15*$D15)</f>
        <v>0</v>
      </c>
      <c r="W15" s="39">
        <f ca="1">IF(SUMIF(SALIDAS!$D:$E,_xlfn.CONCAT($B15,W$8,$A15),SALIDAS!$E:$E)*$C15*$D15=0,SUMIF(SALIDAS!$D:$E,_xlfn.CONCAT($B15,W$8,$A15),SALIDAS!$E:$E)*$C15,SUMIF(SALIDAS!$D:$E,_xlfn.CONCAT($B15,W$8,$A15),SALIDAS!$E:$E)*$C15*$D15)</f>
        <v>0</v>
      </c>
      <c r="X15" s="39">
        <f ca="1">IF(SUMIF(SALIDAS!$D:$E,_xlfn.CONCAT($B15,X$8,$A15),SALIDAS!$E:$E)*$C15*$D15=0,SUMIF(SALIDAS!$D:$E,_xlfn.CONCAT($B15,X$8,$A15),SALIDAS!$E:$E)*$C15,SUMIF(SALIDAS!$D:$E,_xlfn.CONCAT($B15,X$8,$A15),SALIDAS!$E:$E)*$C15*$D15)</f>
        <v>0</v>
      </c>
      <c r="Y15" s="39">
        <f ca="1">IF(SUMIF(SALIDAS!$D:$E,_xlfn.CONCAT($B15,Y$8,$A15),SALIDAS!$E:$E)*$C15*$D15=0,SUMIF(SALIDAS!$D:$E,_xlfn.CONCAT($B15,Y$8,$A15),SALIDAS!$E:$E)*$C15,SUMIF(SALIDAS!$D:$E,_xlfn.CONCAT($B15,Y$8,$A15),SALIDAS!$E:$E)*$C15*$D15)</f>
        <v>0</v>
      </c>
      <c r="Z15" s="39">
        <f ca="1">IF(SUMIF(SALIDAS!$D:$E,_xlfn.CONCAT($B15,Z$8,$A15),SALIDAS!$E:$E)*$C15*$D15=0,SUMIF(SALIDAS!$D:$E,_xlfn.CONCAT($B15,Z$8,$A15),SALIDAS!$E:$E)*$C15,SUMIF(SALIDAS!$D:$E,_xlfn.CONCAT($B15,Z$8,$A15),SALIDAS!$E:$E)*$C15*$D15)</f>
        <v>0</v>
      </c>
      <c r="AA15" s="39">
        <f ca="1">IF(SUMIF(SALIDAS!$D:$E,_xlfn.CONCAT($B15,AA$8,$A15),SALIDAS!$E:$E)*$C15*$D15=0,SUMIF(SALIDAS!$D:$E,_xlfn.CONCAT($B15,AA$8,$A15),SALIDAS!$E:$E)*$C15,SUMIF(SALIDAS!$D:$E,_xlfn.CONCAT($B15,AA$8,$A15),SALIDAS!$E:$E)*$C15*$D15)</f>
        <v>0</v>
      </c>
      <c r="AB15" s="39">
        <f ca="1">IF(SUMIF(SALIDAS!$D:$E,_xlfn.CONCAT($B15,AB$8,$A15),SALIDAS!$E:$E)*$C15*$D15=0,SUMIF(SALIDAS!$D:$E,_xlfn.CONCAT($B15,AB$8,$A15),SALIDAS!$E:$E)*$C15,SUMIF(SALIDAS!$D:$E,_xlfn.CONCAT($B15,AB$8,$A15),SALIDAS!$E:$E)*$C15*$D15)</f>
        <v>0</v>
      </c>
      <c r="AC15" s="39">
        <f ca="1">IF(SUMIF(SALIDAS!$D:$E,_xlfn.CONCAT($B15,AC$8,$A15),SALIDAS!$E:$E)*$C15*$D15=0,SUMIF(SALIDAS!$D:$E,_xlfn.CONCAT($B15,AC$8,$A15),SALIDAS!$E:$E)*$C15,SUMIF(SALIDAS!$D:$E,_xlfn.CONCAT($B15,AC$8,$A15),SALIDAS!$E:$E)*$C15*$D15)</f>
        <v>0</v>
      </c>
    </row>
    <row r="16" spans="1:29" x14ac:dyDescent="0.2">
      <c r="A16" s="35"/>
      <c r="B16" s="4" t="s">
        <v>21</v>
      </c>
      <c r="C16" s="36">
        <v>0</v>
      </c>
      <c r="D16" s="37">
        <v>0</v>
      </c>
      <c r="E16" s="39">
        <f ca="1">IF(SUMIF(SALIDAS!$D:$E,_xlfn.CONCAT($B16,E$8,$A16),SALIDAS!$E:$E)*$C16*$D16=0,SUMIF(SALIDAS!$D:$E,_xlfn.CONCAT($B16,E$8,$A16),SALIDAS!$E:$E)*$C16,SUMIF(SALIDAS!$D:$E,_xlfn.CONCAT($B16,E$8,$A16),SALIDAS!$E:$E)*$C16*$D16)</f>
        <v>0</v>
      </c>
      <c r="F16" s="39">
        <f ca="1">IF(SUMIF(SALIDAS!$D:$E,_xlfn.CONCAT($B16,F$8,$A16),SALIDAS!$E:$E)*$C16*$D16=0,SUMIF(SALIDAS!$D:$E,_xlfn.CONCAT($B16,F$8,$A16),SALIDAS!$E:$E)*$C16,SUMIF(SALIDAS!$D:$E,_xlfn.CONCAT($B16,F$8,$A16),SALIDAS!$E:$E)*$C16*$D16)</f>
        <v>0</v>
      </c>
      <c r="G16" s="39">
        <f ca="1">IF(SUMIF(SALIDAS!$D:$E,_xlfn.CONCAT($B16,G$8,$A16),SALIDAS!$E:$E)*$C16*$D16=0,SUMIF(SALIDAS!$D:$E,_xlfn.CONCAT($B16,G$8,$A16),SALIDAS!$E:$E)*$C16,SUMIF(SALIDAS!$D:$E,_xlfn.CONCAT($B16,G$8,$A16),SALIDAS!$E:$E)*$C16*$D16)</f>
        <v>0</v>
      </c>
      <c r="H16" s="39">
        <f ca="1">IF(SUMIF(SALIDAS!$D:$E,_xlfn.CONCAT($B16,H$8,$A16),SALIDAS!$E:$E)*$C16*$D16=0,SUMIF(SALIDAS!$D:$E,_xlfn.CONCAT($B16,H$8,$A16),SALIDAS!$E:$E)*$C16,SUMIF(SALIDAS!$D:$E,_xlfn.CONCAT($B16,H$8,$A16),SALIDAS!$E:$E)*$C16*$D16)</f>
        <v>0</v>
      </c>
      <c r="I16" s="39">
        <f ca="1">IF(SUMIF(SALIDAS!$D:$E,_xlfn.CONCAT($B16,I$8,$A16),SALIDAS!$E:$E)*$C16*$D16=0,SUMIF(SALIDAS!$D:$E,_xlfn.CONCAT($B16,I$8,$A16),SALIDAS!$E:$E)*$C16,SUMIF(SALIDAS!$D:$E,_xlfn.CONCAT($B16,I$8,$A16),SALIDAS!$E:$E)*$C16*$D16)</f>
        <v>0</v>
      </c>
      <c r="J16" s="39">
        <f ca="1">IF(SUMIF(SALIDAS!$D:$E,_xlfn.CONCAT($B16,J$8,$A16),SALIDAS!$E:$E)*$C16*$D16=0,SUMIF(SALIDAS!$D:$E,_xlfn.CONCAT($B16,J$8,$A16),SALIDAS!$E:$E)*$C16,SUMIF(SALIDAS!$D:$E,_xlfn.CONCAT($B16,J$8,$A16),SALIDAS!$E:$E)*$C16*$D16)</f>
        <v>0</v>
      </c>
      <c r="K16" s="39">
        <f ca="1">IF(SUMIF(SALIDAS!$D:$E,_xlfn.CONCAT($B16,K$8,$A16),SALIDAS!$E:$E)*$C16*$D16=0,SUMIF(SALIDAS!$D:$E,_xlfn.CONCAT($B16,K$8,$A16),SALIDAS!$E:$E)*$C16,SUMIF(SALIDAS!$D:$E,_xlfn.CONCAT($B16,K$8,$A16),SALIDAS!$E:$E)*$C16*$D16)</f>
        <v>0</v>
      </c>
      <c r="L16" s="38">
        <f ca="1">IF(SUMIF(SALIDAS!$D:$E,_xlfn.CONCAT($B16,L$8,$A16),SALIDAS!$E:$E)*$C16*$D16=0,SUMIF(SALIDAS!$D:$E,_xlfn.CONCAT($B16,L$8,$A16),SALIDAS!$E:$E)*$C16,SUMIF(SALIDAS!$D:$E,_xlfn.CONCAT($B16,L$8,$A16),SALIDAS!$E:$E)*$C16*$D16)</f>
        <v>0</v>
      </c>
      <c r="M16" s="39">
        <f ca="1">IF(SUMIF(SALIDAS!$D:$E,_xlfn.CONCAT($B16,M$8,$A16),SALIDAS!$E:$E)*$C16*$D16=0,SUMIF(SALIDAS!$D:$E,_xlfn.CONCAT($B16,M$8,$A16),SALIDAS!$E:$E)*$C16,SUMIF(SALIDAS!$D:$E,_xlfn.CONCAT($B16,M$8,$A16),SALIDAS!$E:$E)*$C16*$D16)</f>
        <v>0</v>
      </c>
      <c r="N16" s="39">
        <f ca="1">IF(SUMIF(SALIDAS!$D:$E,_xlfn.CONCAT($B16,N$8,$A16),SALIDAS!$E:$E)*$C16*$D16=0,SUMIF(SALIDAS!$D:$E,_xlfn.CONCAT($B16,N$8,$A16),SALIDAS!$E:$E)*$C16,SUMIF(SALIDAS!$D:$E,_xlfn.CONCAT($B16,N$8,$A16),SALIDAS!$E:$E)*$C16*$D16)</f>
        <v>0</v>
      </c>
      <c r="O16" s="39">
        <f ca="1">IF(SUMIF(SALIDAS!$D:$E,_xlfn.CONCAT($B16,O$8,$A16),SALIDAS!$E:$E)*$C16*$D16=0,SUMIF(SALIDAS!$D:$E,_xlfn.CONCAT($B16,O$8,$A16),SALIDAS!$E:$E)*$C16,SUMIF(SALIDAS!$D:$E,_xlfn.CONCAT($B16,O$8,$A16),SALIDAS!$E:$E)*$C16*$D16)</f>
        <v>0</v>
      </c>
      <c r="P16" s="39">
        <f ca="1">IF(SUMIF(SALIDAS!$D:$E,_xlfn.CONCAT($B16,P$8,$A16),SALIDAS!$E:$E)*$C16*$D16=0,SUMIF(SALIDAS!$D:$E,_xlfn.CONCAT($B16,P$8,$A16),SALIDAS!$E:$E)*$C16,SUMIF(SALIDAS!$D:$E,_xlfn.CONCAT($B16,P$8,$A16),SALIDAS!$E:$E)*$C16*$D16)</f>
        <v>0</v>
      </c>
      <c r="Q16" s="39">
        <f ca="1">IF(SUMIF(SALIDAS!$D:$E,_xlfn.CONCAT($B16,Q$8,$A16),SALIDAS!$E:$E)*$C16*$D16=0,SUMIF(SALIDAS!$D:$E,_xlfn.CONCAT($B16,Q$8,$A16),SALIDAS!$E:$E)*$C16,SUMIF(SALIDAS!$D:$E,_xlfn.CONCAT($B16,Q$8,$A16),SALIDAS!$E:$E)*$C16*$D16)</f>
        <v>0</v>
      </c>
      <c r="R16" s="39">
        <f ca="1">IF(SUMIF(SALIDAS!$D:$E,_xlfn.CONCAT($B16,R$8,$A16),SALIDAS!$E:$E)*$C16*$D16=0,SUMIF(SALIDAS!$D:$E,_xlfn.CONCAT($B16,R$8,$A16),SALIDAS!$E:$E)*$C16,SUMIF(SALIDAS!$D:$E,_xlfn.CONCAT($B16,R$8,$A16),SALIDAS!$E:$E)*$C16*$D16)</f>
        <v>0</v>
      </c>
      <c r="S16" s="39">
        <f ca="1">IF(SUMIF(SALIDAS!$D:$E,_xlfn.CONCAT($B16,S$8,$A16),SALIDAS!$E:$E)*$C16*$D16=0,SUMIF(SALIDAS!$D:$E,_xlfn.CONCAT($B16,S$8,$A16),SALIDAS!$E:$E)*$C16,SUMIF(SALIDAS!$D:$E,_xlfn.CONCAT($B16,S$8,$A16),SALIDAS!$E:$E)*$C16*$D16)</f>
        <v>0</v>
      </c>
      <c r="T16" s="39">
        <f ca="1">IF(SUMIF(SALIDAS!$D:$E,_xlfn.CONCAT($B16,T$8,$A16),SALIDAS!$E:$E)*$C16*$D16=0,SUMIF(SALIDAS!$D:$E,_xlfn.CONCAT($B16,T$8,$A16),SALIDAS!$E:$E)*$C16,SUMIF(SALIDAS!$D:$E,_xlfn.CONCAT($B16,T$8,$A16),SALIDAS!$E:$E)*$C16*$D16)</f>
        <v>0</v>
      </c>
      <c r="U16" s="39">
        <f ca="1">IF(SUMIF(SALIDAS!$D:$E,_xlfn.CONCAT($B16,U$8,$A16),SALIDAS!$E:$E)*$C16*$D16=0,SUMIF(SALIDAS!$D:$E,_xlfn.CONCAT($B16,U$8,$A16),SALIDAS!$E:$E)*$C16,SUMIF(SALIDAS!$D:$E,_xlfn.CONCAT($B16,U$8,$A16),SALIDAS!$E:$E)*$C16*$D16)</f>
        <v>0</v>
      </c>
      <c r="V16" s="39">
        <f ca="1">IF(SUMIF(SALIDAS!$D:$E,_xlfn.CONCAT($B16,V$8,$A16),SALIDAS!$E:$E)*$C16*$D16=0,SUMIF(SALIDAS!$D:$E,_xlfn.CONCAT($B16,V$8,$A16),SALIDAS!$E:$E)*$C16,SUMIF(SALIDAS!$D:$E,_xlfn.CONCAT($B16,V$8,$A16),SALIDAS!$E:$E)*$C16*$D16)</f>
        <v>0</v>
      </c>
      <c r="W16" s="39">
        <f ca="1">IF(SUMIF(SALIDAS!$D:$E,_xlfn.CONCAT($B16,W$8,$A16),SALIDAS!$E:$E)*$C16*$D16=0,SUMIF(SALIDAS!$D:$E,_xlfn.CONCAT($B16,W$8,$A16),SALIDAS!$E:$E)*$C16,SUMIF(SALIDAS!$D:$E,_xlfn.CONCAT($B16,W$8,$A16),SALIDAS!$E:$E)*$C16*$D16)</f>
        <v>0</v>
      </c>
      <c r="X16" s="39">
        <f ca="1">IF(SUMIF(SALIDAS!$D:$E,_xlfn.CONCAT($B16,X$8,$A16),SALIDAS!$E:$E)*$C16*$D16=0,SUMIF(SALIDAS!$D:$E,_xlfn.CONCAT($B16,X$8,$A16),SALIDAS!$E:$E)*$C16,SUMIF(SALIDAS!$D:$E,_xlfn.CONCAT($B16,X$8,$A16),SALIDAS!$E:$E)*$C16*$D16)</f>
        <v>0</v>
      </c>
      <c r="Y16" s="39">
        <f ca="1">IF(SUMIF(SALIDAS!$D:$E,_xlfn.CONCAT($B16,Y$8,$A16),SALIDAS!$E:$E)*$C16*$D16=0,SUMIF(SALIDAS!$D:$E,_xlfn.CONCAT($B16,Y$8,$A16),SALIDAS!$E:$E)*$C16,SUMIF(SALIDAS!$D:$E,_xlfn.CONCAT($B16,Y$8,$A16),SALIDAS!$E:$E)*$C16*$D16)</f>
        <v>0</v>
      </c>
      <c r="Z16" s="39">
        <f ca="1">IF(SUMIF(SALIDAS!$D:$E,_xlfn.CONCAT($B16,Z$8,$A16),SALIDAS!$E:$E)*$C16*$D16=0,SUMIF(SALIDAS!$D:$E,_xlfn.CONCAT($B16,Z$8,$A16),SALIDAS!$E:$E)*$C16,SUMIF(SALIDAS!$D:$E,_xlfn.CONCAT($B16,Z$8,$A16),SALIDAS!$E:$E)*$C16*$D16)</f>
        <v>0</v>
      </c>
      <c r="AA16" s="39">
        <f ca="1">IF(SUMIF(SALIDAS!$D:$E,_xlfn.CONCAT($B16,AA$8,$A16),SALIDAS!$E:$E)*$C16*$D16=0,SUMIF(SALIDAS!$D:$E,_xlfn.CONCAT($B16,AA$8,$A16),SALIDAS!$E:$E)*$C16,SUMIF(SALIDAS!$D:$E,_xlfn.CONCAT($B16,AA$8,$A16),SALIDAS!$E:$E)*$C16*$D16)</f>
        <v>0</v>
      </c>
      <c r="AB16" s="39">
        <f ca="1">IF(SUMIF(SALIDAS!$D:$E,_xlfn.CONCAT($B16,AB$8,$A16),SALIDAS!$E:$E)*$C16*$D16=0,SUMIF(SALIDAS!$D:$E,_xlfn.CONCAT($B16,AB$8,$A16),SALIDAS!$E:$E)*$C16,SUMIF(SALIDAS!$D:$E,_xlfn.CONCAT($B16,AB$8,$A16),SALIDAS!$E:$E)*$C16*$D16)</f>
        <v>0</v>
      </c>
      <c r="AC16" s="39">
        <f ca="1">IF(SUMIF(SALIDAS!$D:$E,_xlfn.CONCAT($B16,AC$8,$A16),SALIDAS!$E:$E)*$C16*$D16=0,SUMIF(SALIDAS!$D:$E,_xlfn.CONCAT($B16,AC$8,$A16),SALIDAS!$E:$E)*$C16,SUMIF(SALIDAS!$D:$E,_xlfn.CONCAT($B16,AC$8,$A16),SALIDAS!$E:$E)*$C16*$D16)</f>
        <v>0</v>
      </c>
    </row>
    <row r="17" spans="1:29" x14ac:dyDescent="0.2">
      <c r="A17" s="35"/>
      <c r="B17" s="4" t="s">
        <v>24</v>
      </c>
      <c r="C17" s="36">
        <v>0</v>
      </c>
      <c r="D17" s="37">
        <v>0</v>
      </c>
      <c r="E17" s="39">
        <f ca="1">IF(SUMIF(SALIDAS!$D:$E,_xlfn.CONCAT($B17,E$8,$A17),SALIDAS!$E:$E)*$C17*$D17=0,SUMIF(SALIDAS!$D:$E,_xlfn.CONCAT($B17,E$8,$A17),SALIDAS!$E:$E)*$C17,SUMIF(SALIDAS!$D:$E,_xlfn.CONCAT($B17,E$8,$A17),SALIDAS!$E:$E)*$C17*$D17)</f>
        <v>0</v>
      </c>
      <c r="F17" s="39">
        <f ca="1">IF(SUMIF(SALIDAS!$D:$E,_xlfn.CONCAT($B17,F$8,$A17),SALIDAS!$E:$E)*$C17*$D17=0,SUMIF(SALIDAS!$D:$E,_xlfn.CONCAT($B17,F$8,$A17),SALIDAS!$E:$E)*$C17,SUMIF(SALIDAS!$D:$E,_xlfn.CONCAT($B17,F$8,$A17),SALIDAS!$E:$E)*$C17*$D17)</f>
        <v>0</v>
      </c>
      <c r="G17" s="39">
        <f ca="1">IF(SUMIF(SALIDAS!$D:$E,_xlfn.CONCAT($B17,G$8,$A17),SALIDAS!$E:$E)*$C17*$D17=0,SUMIF(SALIDAS!$D:$E,_xlfn.CONCAT($B17,G$8,$A17),SALIDAS!$E:$E)*$C17,SUMIF(SALIDAS!$D:$E,_xlfn.CONCAT($B17,G$8,$A17),SALIDAS!$E:$E)*$C17*$D17)</f>
        <v>0</v>
      </c>
      <c r="H17" s="39">
        <f ca="1">IF(SUMIF(SALIDAS!$D:$E,_xlfn.CONCAT($B17,H$8,$A17),SALIDAS!$E:$E)*$C17*$D17=0,SUMIF(SALIDAS!$D:$E,_xlfn.CONCAT($B17,H$8,$A17),SALIDAS!$E:$E)*$C17,SUMIF(SALIDAS!$D:$E,_xlfn.CONCAT($B17,H$8,$A17),SALIDAS!$E:$E)*$C17*$D17)</f>
        <v>0</v>
      </c>
      <c r="I17" s="39">
        <f ca="1">IF(SUMIF(SALIDAS!$D:$E,_xlfn.CONCAT($B17,I$8,$A17),SALIDAS!$E:$E)*$C17*$D17=0,SUMIF(SALIDAS!$D:$E,_xlfn.CONCAT($B17,I$8,$A17),SALIDAS!$E:$E)*$C17,SUMIF(SALIDAS!$D:$E,_xlfn.CONCAT($B17,I$8,$A17),SALIDAS!$E:$E)*$C17*$D17)</f>
        <v>0</v>
      </c>
      <c r="J17" s="39">
        <f ca="1">IF(SUMIF(SALIDAS!$D:$E,_xlfn.CONCAT($B17,J$8,$A17),SALIDAS!$E:$E)*$C17*$D17=0,SUMIF(SALIDAS!$D:$E,_xlfn.CONCAT($B17,J$8,$A17),SALIDAS!$E:$E)*$C17,SUMIF(SALIDAS!$D:$E,_xlfn.CONCAT($B17,J$8,$A17),SALIDAS!$E:$E)*$C17*$D17)</f>
        <v>0</v>
      </c>
      <c r="K17" s="39">
        <f ca="1">IF(SUMIF(SALIDAS!$D:$E,_xlfn.CONCAT($B17,K$8,$A17),SALIDAS!$E:$E)*$C17*$D17=0,SUMIF(SALIDAS!$D:$E,_xlfn.CONCAT($B17,K$8,$A17),SALIDAS!$E:$E)*$C17,SUMIF(SALIDAS!$D:$E,_xlfn.CONCAT($B17,K$8,$A17),SALIDAS!$E:$E)*$C17*$D17)</f>
        <v>0</v>
      </c>
      <c r="L17" s="38">
        <f ca="1">IF(SUMIF(SALIDAS!$D:$E,_xlfn.CONCAT($B17,L$8,$A17),SALIDAS!$E:$E)*$C17*$D17=0,SUMIF(SALIDAS!$D:$E,_xlfn.CONCAT($B17,L$8,$A17),SALIDAS!$E:$E)*$C17,SUMIF(SALIDAS!$D:$E,_xlfn.CONCAT($B17,L$8,$A17),SALIDAS!$E:$E)*$C17*$D17)</f>
        <v>0</v>
      </c>
      <c r="M17" s="39">
        <f ca="1">IF(SUMIF(SALIDAS!$D:$E,_xlfn.CONCAT($B17,M$8,$A17),SALIDAS!$E:$E)*$C17*$D17=0,SUMIF(SALIDAS!$D:$E,_xlfn.CONCAT($B17,M$8,$A17),SALIDAS!$E:$E)*$C17,SUMIF(SALIDAS!$D:$E,_xlfn.CONCAT($B17,M$8,$A17),SALIDAS!$E:$E)*$C17*$D17)</f>
        <v>0</v>
      </c>
      <c r="N17" s="39">
        <f ca="1">IF(SUMIF(SALIDAS!$D:$E,_xlfn.CONCAT($B17,N$8,$A17),SALIDAS!$E:$E)*$C17*$D17=0,SUMIF(SALIDAS!$D:$E,_xlfn.CONCAT($B17,N$8,$A17),SALIDAS!$E:$E)*$C17,SUMIF(SALIDAS!$D:$E,_xlfn.CONCAT($B17,N$8,$A17),SALIDAS!$E:$E)*$C17*$D17)</f>
        <v>0</v>
      </c>
      <c r="O17" s="39">
        <f ca="1">IF(SUMIF(SALIDAS!$D:$E,_xlfn.CONCAT($B17,O$8,$A17),SALIDAS!$E:$E)*$C17*$D17=0,SUMIF(SALIDAS!$D:$E,_xlfn.CONCAT($B17,O$8,$A17),SALIDAS!$E:$E)*$C17,SUMIF(SALIDAS!$D:$E,_xlfn.CONCAT($B17,O$8,$A17),SALIDAS!$E:$E)*$C17*$D17)</f>
        <v>0</v>
      </c>
      <c r="P17" s="39">
        <f ca="1">IF(SUMIF(SALIDAS!$D:$E,_xlfn.CONCAT($B17,P$8,$A17),SALIDAS!$E:$E)*$C17*$D17=0,SUMIF(SALIDAS!$D:$E,_xlfn.CONCAT($B17,P$8,$A17),SALIDAS!$E:$E)*$C17,SUMIF(SALIDAS!$D:$E,_xlfn.CONCAT($B17,P$8,$A17),SALIDAS!$E:$E)*$C17*$D17)</f>
        <v>0</v>
      </c>
      <c r="Q17" s="39">
        <f ca="1">IF(SUMIF(SALIDAS!$D:$E,_xlfn.CONCAT($B17,Q$8,$A17),SALIDAS!$E:$E)*$C17*$D17=0,SUMIF(SALIDAS!$D:$E,_xlfn.CONCAT($B17,Q$8,$A17),SALIDAS!$E:$E)*$C17,SUMIF(SALIDAS!$D:$E,_xlfn.CONCAT($B17,Q$8,$A17),SALIDAS!$E:$E)*$C17*$D17)</f>
        <v>0</v>
      </c>
      <c r="R17" s="39">
        <f ca="1">IF(SUMIF(SALIDAS!$D:$E,_xlfn.CONCAT($B17,R$8,$A17),SALIDAS!$E:$E)*$C17*$D17=0,SUMIF(SALIDAS!$D:$E,_xlfn.CONCAT($B17,R$8,$A17),SALIDAS!$E:$E)*$C17,SUMIF(SALIDAS!$D:$E,_xlfn.CONCAT($B17,R$8,$A17),SALIDAS!$E:$E)*$C17*$D17)</f>
        <v>0</v>
      </c>
      <c r="S17" s="39">
        <f ca="1">IF(SUMIF(SALIDAS!$D:$E,_xlfn.CONCAT($B17,S$8,$A17),SALIDAS!$E:$E)*$C17*$D17=0,SUMIF(SALIDAS!$D:$E,_xlfn.CONCAT($B17,S$8,$A17),SALIDAS!$E:$E)*$C17,SUMIF(SALIDAS!$D:$E,_xlfn.CONCAT($B17,S$8,$A17),SALIDAS!$E:$E)*$C17*$D17)</f>
        <v>0</v>
      </c>
      <c r="T17" s="39">
        <f ca="1">IF(SUMIF(SALIDAS!$D:$E,_xlfn.CONCAT($B17,T$8,$A17),SALIDAS!$E:$E)*$C17*$D17=0,SUMIF(SALIDAS!$D:$E,_xlfn.CONCAT($B17,T$8,$A17),SALIDAS!$E:$E)*$C17,SUMIF(SALIDAS!$D:$E,_xlfn.CONCAT($B17,T$8,$A17),SALIDAS!$E:$E)*$C17*$D17)</f>
        <v>0</v>
      </c>
      <c r="U17" s="39">
        <f ca="1">IF(SUMIF(SALIDAS!$D:$E,_xlfn.CONCAT($B17,U$8,$A17),SALIDAS!$E:$E)*$C17*$D17=0,SUMIF(SALIDAS!$D:$E,_xlfn.CONCAT($B17,U$8,$A17),SALIDAS!$E:$E)*$C17,SUMIF(SALIDAS!$D:$E,_xlfn.CONCAT($B17,U$8,$A17),SALIDAS!$E:$E)*$C17*$D17)</f>
        <v>0</v>
      </c>
      <c r="V17" s="39">
        <f ca="1">IF(SUMIF(SALIDAS!$D:$E,_xlfn.CONCAT($B17,V$8,$A17),SALIDAS!$E:$E)*$C17*$D17=0,SUMIF(SALIDAS!$D:$E,_xlfn.CONCAT($B17,V$8,$A17),SALIDAS!$E:$E)*$C17,SUMIF(SALIDAS!$D:$E,_xlfn.CONCAT($B17,V$8,$A17),SALIDAS!$E:$E)*$C17*$D17)</f>
        <v>0</v>
      </c>
      <c r="W17" s="39">
        <f ca="1">IF(SUMIF(SALIDAS!$D:$E,_xlfn.CONCAT($B17,W$8,$A17),SALIDAS!$E:$E)*$C17*$D17=0,SUMIF(SALIDAS!$D:$E,_xlfn.CONCAT($B17,W$8,$A17),SALIDAS!$E:$E)*$C17,SUMIF(SALIDAS!$D:$E,_xlfn.CONCAT($B17,W$8,$A17),SALIDAS!$E:$E)*$C17*$D17)</f>
        <v>0</v>
      </c>
      <c r="X17" s="39">
        <f ca="1">IF(SUMIF(SALIDAS!$D:$E,_xlfn.CONCAT($B17,X$8,$A17),SALIDAS!$E:$E)*$C17*$D17=0,SUMIF(SALIDAS!$D:$E,_xlfn.CONCAT($B17,X$8,$A17),SALIDAS!$E:$E)*$C17,SUMIF(SALIDAS!$D:$E,_xlfn.CONCAT($B17,X$8,$A17),SALIDAS!$E:$E)*$C17*$D17)</f>
        <v>0</v>
      </c>
      <c r="Y17" s="39">
        <f ca="1">IF(SUMIF(SALIDAS!$D:$E,_xlfn.CONCAT($B17,Y$8,$A17),SALIDAS!$E:$E)*$C17*$D17=0,SUMIF(SALIDAS!$D:$E,_xlfn.CONCAT($B17,Y$8,$A17),SALIDAS!$E:$E)*$C17,SUMIF(SALIDAS!$D:$E,_xlfn.CONCAT($B17,Y$8,$A17),SALIDAS!$E:$E)*$C17*$D17)</f>
        <v>0</v>
      </c>
      <c r="Z17" s="39">
        <f ca="1">IF(SUMIF(SALIDAS!$D:$E,_xlfn.CONCAT($B17,Z$8,$A17),SALIDAS!$E:$E)*$C17*$D17=0,SUMIF(SALIDAS!$D:$E,_xlfn.CONCAT($B17,Z$8,$A17),SALIDAS!$E:$E)*$C17,SUMIF(SALIDAS!$D:$E,_xlfn.CONCAT($B17,Z$8,$A17),SALIDAS!$E:$E)*$C17*$D17)</f>
        <v>0</v>
      </c>
      <c r="AA17" s="39">
        <f ca="1">IF(SUMIF(SALIDAS!$D:$E,_xlfn.CONCAT($B17,AA$8,$A17),SALIDAS!$E:$E)*$C17*$D17=0,SUMIF(SALIDAS!$D:$E,_xlfn.CONCAT($B17,AA$8,$A17),SALIDAS!$E:$E)*$C17,SUMIF(SALIDAS!$D:$E,_xlfn.CONCAT($B17,AA$8,$A17),SALIDAS!$E:$E)*$C17*$D17)</f>
        <v>0</v>
      </c>
      <c r="AB17" s="39">
        <f ca="1">IF(SUMIF(SALIDAS!$D:$E,_xlfn.CONCAT($B17,AB$8,$A17),SALIDAS!$E:$E)*$C17*$D17=0,SUMIF(SALIDAS!$D:$E,_xlfn.CONCAT($B17,AB$8,$A17),SALIDAS!$E:$E)*$C17,SUMIF(SALIDAS!$D:$E,_xlfn.CONCAT($B17,AB$8,$A17),SALIDAS!$E:$E)*$C17*$D17)</f>
        <v>0</v>
      </c>
      <c r="AC17" s="39">
        <f ca="1">IF(SUMIF(SALIDAS!$D:$E,_xlfn.CONCAT($B17,AC$8,$A17),SALIDAS!$E:$E)*$C17*$D17=0,SUMIF(SALIDAS!$D:$E,_xlfn.CONCAT($B17,AC$8,$A17),SALIDAS!$E:$E)*$C17,SUMIF(SALIDAS!$D:$E,_xlfn.CONCAT($B17,AC$8,$A17),SALIDAS!$E:$E)*$C17*$D17)</f>
        <v>0</v>
      </c>
    </row>
    <row r="18" spans="1:29" x14ac:dyDescent="0.2">
      <c r="A18" s="35"/>
      <c r="B18" s="4" t="s">
        <v>27</v>
      </c>
      <c r="C18" s="36">
        <v>0</v>
      </c>
      <c r="D18" s="37">
        <v>0</v>
      </c>
      <c r="E18" s="39">
        <f ca="1">IF(SUMIF(SALIDAS!$D:$E,_xlfn.CONCAT($B18,E$8,$A18),SALIDAS!$E:$E)*$C18*$D18=0,SUMIF(SALIDAS!$D:$E,_xlfn.CONCAT($B18,E$8,$A18),SALIDAS!$E:$E)*$C18,SUMIF(SALIDAS!$D:$E,_xlfn.CONCAT($B18,E$8,$A18),SALIDAS!$E:$E)*$C18*$D18)</f>
        <v>0</v>
      </c>
      <c r="F18" s="39">
        <f ca="1">IF(SUMIF(SALIDAS!$D:$E,_xlfn.CONCAT($B18,F$8,$A18),SALIDAS!$E:$E)*$C18*$D18=0,SUMIF(SALIDAS!$D:$E,_xlfn.CONCAT($B18,F$8,$A18),SALIDAS!$E:$E)*$C18,SUMIF(SALIDAS!$D:$E,_xlfn.CONCAT($B18,F$8,$A18),SALIDAS!$E:$E)*$C18*$D18)</f>
        <v>0</v>
      </c>
      <c r="G18" s="39">
        <f ca="1">IF(SUMIF(SALIDAS!$D:$E,_xlfn.CONCAT($B18,G$8,$A18),SALIDAS!$E:$E)*$C18*$D18=0,SUMIF(SALIDAS!$D:$E,_xlfn.CONCAT($B18,G$8,$A18),SALIDAS!$E:$E)*$C18,SUMIF(SALIDAS!$D:$E,_xlfn.CONCAT($B18,G$8,$A18),SALIDAS!$E:$E)*$C18*$D18)</f>
        <v>0</v>
      </c>
      <c r="H18" s="39">
        <f ca="1">IF(SUMIF(SALIDAS!$D:$E,_xlfn.CONCAT($B18,H$8,$A18),SALIDAS!$E:$E)*$C18*$D18=0,SUMIF(SALIDAS!$D:$E,_xlfn.CONCAT($B18,H$8,$A18),SALIDAS!$E:$E)*$C18,SUMIF(SALIDAS!$D:$E,_xlfn.CONCAT($B18,H$8,$A18),SALIDAS!$E:$E)*$C18*$D18)</f>
        <v>0</v>
      </c>
      <c r="I18" s="39">
        <f ca="1">IF(SUMIF(SALIDAS!$D:$E,_xlfn.CONCAT($B18,I$8,$A18),SALIDAS!$E:$E)*$C18*$D18=0,SUMIF(SALIDAS!$D:$E,_xlfn.CONCAT($B18,I$8,$A18),SALIDAS!$E:$E)*$C18,SUMIF(SALIDAS!$D:$E,_xlfn.CONCAT($B18,I$8,$A18),SALIDAS!$E:$E)*$C18*$D18)</f>
        <v>0</v>
      </c>
      <c r="J18" s="39">
        <f ca="1">IF(SUMIF(SALIDAS!$D:$E,_xlfn.CONCAT($B18,J$8,$A18),SALIDAS!$E:$E)*$C18*$D18=0,SUMIF(SALIDAS!$D:$E,_xlfn.CONCAT($B18,J$8,$A18),SALIDAS!$E:$E)*$C18,SUMIF(SALIDAS!$D:$E,_xlfn.CONCAT($B18,J$8,$A18),SALIDAS!$E:$E)*$C18*$D18)</f>
        <v>0</v>
      </c>
      <c r="K18" s="39">
        <f ca="1">IF(SUMIF(SALIDAS!$D:$E,_xlfn.CONCAT($B18,K$8,$A18),SALIDAS!$E:$E)*$C18*$D18=0,SUMIF(SALIDAS!$D:$E,_xlfn.CONCAT($B18,K$8,$A18),SALIDAS!$E:$E)*$C18,SUMIF(SALIDAS!$D:$E,_xlfn.CONCAT($B18,K$8,$A18),SALIDAS!$E:$E)*$C18*$D18)</f>
        <v>0</v>
      </c>
      <c r="L18" s="38">
        <f ca="1">IF(SUMIF(SALIDAS!$D:$E,_xlfn.CONCAT($B18,L$8,$A18),SALIDAS!$E:$E)*$C18*$D18=0,SUMIF(SALIDAS!$D:$E,_xlfn.CONCAT($B18,L$8,$A18),SALIDAS!$E:$E)*$C18,SUMIF(SALIDAS!$D:$E,_xlfn.CONCAT($B18,L$8,$A18),SALIDAS!$E:$E)*$C18*$D18)</f>
        <v>0</v>
      </c>
      <c r="M18" s="39">
        <f ca="1">IF(SUMIF(SALIDAS!$D:$E,_xlfn.CONCAT($B18,M$8,$A18),SALIDAS!$E:$E)*$C18*$D18=0,SUMIF(SALIDAS!$D:$E,_xlfn.CONCAT($B18,M$8,$A18),SALIDAS!$E:$E)*$C18,SUMIF(SALIDAS!$D:$E,_xlfn.CONCAT($B18,M$8,$A18),SALIDAS!$E:$E)*$C18*$D18)</f>
        <v>0</v>
      </c>
      <c r="N18" s="39">
        <f ca="1">IF(SUMIF(SALIDAS!$D:$E,_xlfn.CONCAT($B18,N$8,$A18),SALIDAS!$E:$E)*$C18*$D18=0,SUMIF(SALIDAS!$D:$E,_xlfn.CONCAT($B18,N$8,$A18),SALIDAS!$E:$E)*$C18,SUMIF(SALIDAS!$D:$E,_xlfn.CONCAT($B18,N$8,$A18),SALIDAS!$E:$E)*$C18*$D18)</f>
        <v>0</v>
      </c>
      <c r="O18" s="39">
        <f ca="1">IF(SUMIF(SALIDAS!$D:$E,_xlfn.CONCAT($B18,O$8,$A18),SALIDAS!$E:$E)*$C18*$D18=0,SUMIF(SALIDAS!$D:$E,_xlfn.CONCAT($B18,O$8,$A18),SALIDAS!$E:$E)*$C18,SUMIF(SALIDAS!$D:$E,_xlfn.CONCAT($B18,O$8,$A18),SALIDAS!$E:$E)*$C18*$D18)</f>
        <v>0</v>
      </c>
      <c r="P18" s="39">
        <f ca="1">IF(SUMIF(SALIDAS!$D:$E,_xlfn.CONCAT($B18,P$8,$A18),SALIDAS!$E:$E)*$C18*$D18=0,SUMIF(SALIDAS!$D:$E,_xlfn.CONCAT($B18,P$8,$A18),SALIDAS!$E:$E)*$C18,SUMIF(SALIDAS!$D:$E,_xlfn.CONCAT($B18,P$8,$A18),SALIDAS!$E:$E)*$C18*$D18)</f>
        <v>0</v>
      </c>
      <c r="Q18" s="39">
        <f ca="1">IF(SUMIF(SALIDAS!$D:$E,_xlfn.CONCAT($B18,Q$8,$A18),SALIDAS!$E:$E)*$C18*$D18=0,SUMIF(SALIDAS!$D:$E,_xlfn.CONCAT($B18,Q$8,$A18),SALIDAS!$E:$E)*$C18,SUMIF(SALIDAS!$D:$E,_xlfn.CONCAT($B18,Q$8,$A18),SALIDAS!$E:$E)*$C18*$D18)</f>
        <v>0</v>
      </c>
      <c r="R18" s="39">
        <f ca="1">IF(SUMIF(SALIDAS!$D:$E,_xlfn.CONCAT($B18,R$8,$A18),SALIDAS!$E:$E)*$C18*$D18=0,SUMIF(SALIDAS!$D:$E,_xlfn.CONCAT($B18,R$8,$A18),SALIDAS!$E:$E)*$C18,SUMIF(SALIDAS!$D:$E,_xlfn.CONCAT($B18,R$8,$A18),SALIDAS!$E:$E)*$C18*$D18)</f>
        <v>0</v>
      </c>
      <c r="S18" s="39">
        <f ca="1">IF(SUMIF(SALIDAS!$D:$E,_xlfn.CONCAT($B18,S$8,$A18),SALIDAS!$E:$E)*$C18*$D18=0,SUMIF(SALIDAS!$D:$E,_xlfn.CONCAT($B18,S$8,$A18),SALIDAS!$E:$E)*$C18,SUMIF(SALIDAS!$D:$E,_xlfn.CONCAT($B18,S$8,$A18),SALIDAS!$E:$E)*$C18*$D18)</f>
        <v>0</v>
      </c>
      <c r="T18" s="39">
        <f ca="1">IF(SUMIF(SALIDAS!$D:$E,_xlfn.CONCAT($B18,T$8,$A18),SALIDAS!$E:$E)*$C18*$D18=0,SUMIF(SALIDAS!$D:$E,_xlfn.CONCAT($B18,T$8,$A18),SALIDAS!$E:$E)*$C18,SUMIF(SALIDAS!$D:$E,_xlfn.CONCAT($B18,T$8,$A18),SALIDAS!$E:$E)*$C18*$D18)</f>
        <v>0</v>
      </c>
      <c r="U18" s="39">
        <f ca="1">IF(SUMIF(SALIDAS!$D:$E,_xlfn.CONCAT($B18,U$8,$A18),SALIDAS!$E:$E)*$C18*$D18=0,SUMIF(SALIDAS!$D:$E,_xlfn.CONCAT($B18,U$8,$A18),SALIDAS!$E:$E)*$C18,SUMIF(SALIDAS!$D:$E,_xlfn.CONCAT($B18,U$8,$A18),SALIDAS!$E:$E)*$C18*$D18)</f>
        <v>0</v>
      </c>
      <c r="V18" s="39">
        <f ca="1">IF(SUMIF(SALIDAS!$D:$E,_xlfn.CONCAT($B18,V$8,$A18),SALIDAS!$E:$E)*$C18*$D18=0,SUMIF(SALIDAS!$D:$E,_xlfn.CONCAT($B18,V$8,$A18),SALIDAS!$E:$E)*$C18,SUMIF(SALIDAS!$D:$E,_xlfn.CONCAT($B18,V$8,$A18),SALIDAS!$E:$E)*$C18*$D18)</f>
        <v>0</v>
      </c>
      <c r="W18" s="39">
        <f ca="1">IF(SUMIF(SALIDAS!$D:$E,_xlfn.CONCAT($B18,W$8,$A18),SALIDAS!$E:$E)*$C18*$D18=0,SUMIF(SALIDAS!$D:$E,_xlfn.CONCAT($B18,W$8,$A18),SALIDAS!$E:$E)*$C18,SUMIF(SALIDAS!$D:$E,_xlfn.CONCAT($B18,W$8,$A18),SALIDAS!$E:$E)*$C18*$D18)</f>
        <v>0</v>
      </c>
      <c r="X18" s="39">
        <f ca="1">IF(SUMIF(SALIDAS!$D:$E,_xlfn.CONCAT($B18,X$8,$A18),SALIDAS!$E:$E)*$C18*$D18=0,SUMIF(SALIDAS!$D:$E,_xlfn.CONCAT($B18,X$8,$A18),SALIDAS!$E:$E)*$C18,SUMIF(SALIDAS!$D:$E,_xlfn.CONCAT($B18,X$8,$A18),SALIDAS!$E:$E)*$C18*$D18)</f>
        <v>0</v>
      </c>
      <c r="Y18" s="39">
        <f ca="1">IF(SUMIF(SALIDAS!$D:$E,_xlfn.CONCAT($B18,Y$8,$A18),SALIDAS!$E:$E)*$C18*$D18=0,SUMIF(SALIDAS!$D:$E,_xlfn.CONCAT($B18,Y$8,$A18),SALIDAS!$E:$E)*$C18,SUMIF(SALIDAS!$D:$E,_xlfn.CONCAT($B18,Y$8,$A18),SALIDAS!$E:$E)*$C18*$D18)</f>
        <v>0</v>
      </c>
      <c r="Z18" s="39">
        <f ca="1">IF(SUMIF(SALIDAS!$D:$E,_xlfn.CONCAT($B18,Z$8,$A18),SALIDAS!$E:$E)*$C18*$D18=0,SUMIF(SALIDAS!$D:$E,_xlfn.CONCAT($B18,Z$8,$A18),SALIDAS!$E:$E)*$C18,SUMIF(SALIDAS!$D:$E,_xlfn.CONCAT($B18,Z$8,$A18),SALIDAS!$E:$E)*$C18*$D18)</f>
        <v>0</v>
      </c>
      <c r="AA18" s="39">
        <f ca="1">IF(SUMIF(SALIDAS!$D:$E,_xlfn.CONCAT($B18,AA$8,$A18),SALIDAS!$E:$E)*$C18*$D18=0,SUMIF(SALIDAS!$D:$E,_xlfn.CONCAT($B18,AA$8,$A18),SALIDAS!$E:$E)*$C18,SUMIF(SALIDAS!$D:$E,_xlfn.CONCAT($B18,AA$8,$A18),SALIDAS!$E:$E)*$C18*$D18)</f>
        <v>0</v>
      </c>
      <c r="AB18" s="39">
        <f ca="1">IF(SUMIF(SALIDAS!$D:$E,_xlfn.CONCAT($B18,AB$8,$A18),SALIDAS!$E:$E)*$C18*$D18=0,SUMIF(SALIDAS!$D:$E,_xlfn.CONCAT($B18,AB$8,$A18),SALIDAS!$E:$E)*$C18,SUMIF(SALIDAS!$D:$E,_xlfn.CONCAT($B18,AB$8,$A18),SALIDAS!$E:$E)*$C18*$D18)</f>
        <v>0</v>
      </c>
      <c r="AC18" s="39">
        <f ca="1">IF(SUMIF(SALIDAS!$D:$E,_xlfn.CONCAT($B18,AC$8,$A18),SALIDAS!$E:$E)*$C18*$D18=0,SUMIF(SALIDAS!$D:$E,_xlfn.CONCAT($B18,AC$8,$A18),SALIDAS!$E:$E)*$C18,SUMIF(SALIDAS!$D:$E,_xlfn.CONCAT($B18,AC$8,$A18),SALIDAS!$E:$E)*$C18*$D18)</f>
        <v>0</v>
      </c>
    </row>
    <row r="19" spans="1:29" x14ac:dyDescent="0.2">
      <c r="A19" s="35"/>
      <c r="B19" s="4" t="s">
        <v>30</v>
      </c>
      <c r="C19" s="36">
        <v>0</v>
      </c>
      <c r="D19" s="37">
        <v>0</v>
      </c>
      <c r="E19" s="39">
        <f ca="1">IF(SUMIF(SALIDAS!$D:$E,_xlfn.CONCAT($B19,E$8,$A19),SALIDAS!$E:$E)*$C19*$D19=0,SUMIF(SALIDAS!$D:$E,_xlfn.CONCAT($B19,E$8,$A19),SALIDAS!$E:$E)*$C19,SUMIF(SALIDAS!$D:$E,_xlfn.CONCAT($B19,E$8,$A19),SALIDAS!$E:$E)*$C19*$D19)</f>
        <v>0</v>
      </c>
      <c r="F19" s="39">
        <f ca="1">IF(SUMIF(SALIDAS!$D:$E,_xlfn.CONCAT($B19,F$8,$A19),SALIDAS!$E:$E)*$C19*$D19=0,SUMIF(SALIDAS!$D:$E,_xlfn.CONCAT($B19,F$8,$A19),SALIDAS!$E:$E)*$C19,SUMIF(SALIDAS!$D:$E,_xlfn.CONCAT($B19,F$8,$A19),SALIDAS!$E:$E)*$C19*$D19)</f>
        <v>0</v>
      </c>
      <c r="G19" s="39">
        <f ca="1">IF(SUMIF(SALIDAS!$D:$E,_xlfn.CONCAT($B19,G$8,$A19),SALIDAS!$E:$E)*$C19*$D19=0,SUMIF(SALIDAS!$D:$E,_xlfn.CONCAT($B19,G$8,$A19),SALIDAS!$E:$E)*$C19,SUMIF(SALIDAS!$D:$E,_xlfn.CONCAT($B19,G$8,$A19),SALIDAS!$E:$E)*$C19*$D19)</f>
        <v>0</v>
      </c>
      <c r="H19" s="39">
        <f ca="1">IF(SUMIF(SALIDAS!$D:$E,_xlfn.CONCAT($B19,H$8,$A19),SALIDAS!$E:$E)*$C19*$D19=0,SUMIF(SALIDAS!$D:$E,_xlfn.CONCAT($B19,H$8,$A19),SALIDAS!$E:$E)*$C19,SUMIF(SALIDAS!$D:$E,_xlfn.CONCAT($B19,H$8,$A19),SALIDAS!$E:$E)*$C19*$D19)</f>
        <v>0</v>
      </c>
      <c r="I19" s="39">
        <f ca="1">IF(SUMIF(SALIDAS!$D:$E,_xlfn.CONCAT($B19,I$8,$A19),SALIDAS!$E:$E)*$C19*$D19=0,SUMIF(SALIDAS!$D:$E,_xlfn.CONCAT($B19,I$8,$A19),SALIDAS!$E:$E)*$C19,SUMIF(SALIDAS!$D:$E,_xlfn.CONCAT($B19,I$8,$A19),SALIDAS!$E:$E)*$C19*$D19)</f>
        <v>0</v>
      </c>
      <c r="J19" s="39">
        <f ca="1">IF(SUMIF(SALIDAS!$D:$E,_xlfn.CONCAT($B19,J$8,$A19),SALIDAS!$E:$E)*$C19*$D19=0,SUMIF(SALIDAS!$D:$E,_xlfn.CONCAT($B19,J$8,$A19),SALIDAS!$E:$E)*$C19,SUMIF(SALIDAS!$D:$E,_xlfn.CONCAT($B19,J$8,$A19),SALIDAS!$E:$E)*$C19*$D19)</f>
        <v>0</v>
      </c>
      <c r="K19" s="39">
        <f ca="1">IF(SUMIF(SALIDAS!$D:$E,_xlfn.CONCAT($B19,K$8,$A19),SALIDAS!$E:$E)*$C19*$D19=0,SUMIF(SALIDAS!$D:$E,_xlfn.CONCAT($B19,K$8,$A19),SALIDAS!$E:$E)*$C19,SUMIF(SALIDAS!$D:$E,_xlfn.CONCAT($B19,K$8,$A19),SALIDAS!$E:$E)*$C19*$D19)</f>
        <v>0</v>
      </c>
      <c r="L19" s="38">
        <f ca="1">IF(SUMIF(SALIDAS!$D:$E,_xlfn.CONCAT($B19,L$8,$A19),SALIDAS!$E:$E)*$C19*$D19=0,SUMIF(SALIDAS!$D:$E,_xlfn.CONCAT($B19,L$8,$A19),SALIDAS!$E:$E)*$C19,SUMIF(SALIDAS!$D:$E,_xlfn.CONCAT($B19,L$8,$A19),SALIDAS!$E:$E)*$C19*$D19)</f>
        <v>0</v>
      </c>
      <c r="M19" s="39">
        <f ca="1">IF(SUMIF(SALIDAS!$D:$E,_xlfn.CONCAT($B19,M$8,$A19),SALIDAS!$E:$E)*$C19*$D19=0,SUMIF(SALIDAS!$D:$E,_xlfn.CONCAT($B19,M$8,$A19),SALIDAS!$E:$E)*$C19,SUMIF(SALIDAS!$D:$E,_xlfn.CONCAT($B19,M$8,$A19),SALIDAS!$E:$E)*$C19*$D19)</f>
        <v>0</v>
      </c>
      <c r="N19" s="39">
        <f ca="1">IF(SUMIF(SALIDAS!$D:$E,_xlfn.CONCAT($B19,N$8,$A19),SALIDAS!$E:$E)*$C19*$D19=0,SUMIF(SALIDAS!$D:$E,_xlfn.CONCAT($B19,N$8,$A19),SALIDAS!$E:$E)*$C19,SUMIF(SALIDAS!$D:$E,_xlfn.CONCAT($B19,N$8,$A19),SALIDAS!$E:$E)*$C19*$D19)</f>
        <v>0</v>
      </c>
      <c r="O19" s="39">
        <f ca="1">IF(SUMIF(SALIDAS!$D:$E,_xlfn.CONCAT($B19,O$8,$A19),SALIDAS!$E:$E)*$C19*$D19=0,SUMIF(SALIDAS!$D:$E,_xlfn.CONCAT($B19,O$8,$A19),SALIDAS!$E:$E)*$C19,SUMIF(SALIDAS!$D:$E,_xlfn.CONCAT($B19,O$8,$A19),SALIDAS!$E:$E)*$C19*$D19)</f>
        <v>0</v>
      </c>
      <c r="P19" s="39">
        <f ca="1">IF(SUMIF(SALIDAS!$D:$E,_xlfn.CONCAT($B19,P$8,$A19),SALIDAS!$E:$E)*$C19*$D19=0,SUMIF(SALIDAS!$D:$E,_xlfn.CONCAT($B19,P$8,$A19),SALIDAS!$E:$E)*$C19,SUMIF(SALIDAS!$D:$E,_xlfn.CONCAT($B19,P$8,$A19),SALIDAS!$E:$E)*$C19*$D19)</f>
        <v>0</v>
      </c>
      <c r="Q19" s="39">
        <f ca="1">IF(SUMIF(SALIDAS!$D:$E,_xlfn.CONCAT($B19,Q$8,$A19),SALIDAS!$E:$E)*$C19*$D19=0,SUMIF(SALIDAS!$D:$E,_xlfn.CONCAT($B19,Q$8,$A19),SALIDAS!$E:$E)*$C19,SUMIF(SALIDAS!$D:$E,_xlfn.CONCAT($B19,Q$8,$A19),SALIDAS!$E:$E)*$C19*$D19)</f>
        <v>0</v>
      </c>
      <c r="R19" s="39">
        <f ca="1">IF(SUMIF(SALIDAS!$D:$E,_xlfn.CONCAT($B19,R$8,$A19),SALIDAS!$E:$E)*$C19*$D19=0,SUMIF(SALIDAS!$D:$E,_xlfn.CONCAT($B19,R$8,$A19),SALIDAS!$E:$E)*$C19,SUMIF(SALIDAS!$D:$E,_xlfn.CONCAT($B19,R$8,$A19),SALIDAS!$E:$E)*$C19*$D19)</f>
        <v>0</v>
      </c>
      <c r="S19" s="39">
        <f ca="1">IF(SUMIF(SALIDAS!$D:$E,_xlfn.CONCAT($B19,S$8,$A19),SALIDAS!$E:$E)*$C19*$D19=0,SUMIF(SALIDAS!$D:$E,_xlfn.CONCAT($B19,S$8,$A19),SALIDAS!$E:$E)*$C19,SUMIF(SALIDAS!$D:$E,_xlfn.CONCAT($B19,S$8,$A19),SALIDAS!$E:$E)*$C19*$D19)</f>
        <v>0</v>
      </c>
      <c r="T19" s="39">
        <f ca="1">IF(SUMIF(SALIDAS!$D:$E,_xlfn.CONCAT($B19,T$8,$A19),SALIDAS!$E:$E)*$C19*$D19=0,SUMIF(SALIDAS!$D:$E,_xlfn.CONCAT($B19,T$8,$A19),SALIDAS!$E:$E)*$C19,SUMIF(SALIDAS!$D:$E,_xlfn.CONCAT($B19,T$8,$A19),SALIDAS!$E:$E)*$C19*$D19)</f>
        <v>0</v>
      </c>
      <c r="U19" s="39">
        <f ca="1">IF(SUMIF(SALIDAS!$D:$E,_xlfn.CONCAT($B19,U$8,$A19),SALIDAS!$E:$E)*$C19*$D19=0,SUMIF(SALIDAS!$D:$E,_xlfn.CONCAT($B19,U$8,$A19),SALIDAS!$E:$E)*$C19,SUMIF(SALIDAS!$D:$E,_xlfn.CONCAT($B19,U$8,$A19),SALIDAS!$E:$E)*$C19*$D19)</f>
        <v>0</v>
      </c>
      <c r="V19" s="39">
        <f ca="1">IF(SUMIF(SALIDAS!$D:$E,_xlfn.CONCAT($B19,V$8,$A19),SALIDAS!$E:$E)*$C19*$D19=0,SUMIF(SALIDAS!$D:$E,_xlfn.CONCAT($B19,V$8,$A19),SALIDAS!$E:$E)*$C19,SUMIF(SALIDAS!$D:$E,_xlfn.CONCAT($B19,V$8,$A19),SALIDAS!$E:$E)*$C19*$D19)</f>
        <v>0</v>
      </c>
      <c r="W19" s="39">
        <f ca="1">IF(SUMIF(SALIDAS!$D:$E,_xlfn.CONCAT($B19,W$8,$A19),SALIDAS!$E:$E)*$C19*$D19=0,SUMIF(SALIDAS!$D:$E,_xlfn.CONCAT($B19,W$8,$A19),SALIDAS!$E:$E)*$C19,SUMIF(SALIDAS!$D:$E,_xlfn.CONCAT($B19,W$8,$A19),SALIDAS!$E:$E)*$C19*$D19)</f>
        <v>0</v>
      </c>
      <c r="X19" s="39">
        <f ca="1">IF(SUMIF(SALIDAS!$D:$E,_xlfn.CONCAT($B19,X$8,$A19),SALIDAS!$E:$E)*$C19*$D19=0,SUMIF(SALIDAS!$D:$E,_xlfn.CONCAT($B19,X$8,$A19),SALIDAS!$E:$E)*$C19,SUMIF(SALIDAS!$D:$E,_xlfn.CONCAT($B19,X$8,$A19),SALIDAS!$E:$E)*$C19*$D19)</f>
        <v>0</v>
      </c>
      <c r="Y19" s="39">
        <f ca="1">IF(SUMIF(SALIDAS!$D:$E,_xlfn.CONCAT($B19,Y$8,$A19),SALIDAS!$E:$E)*$C19*$D19=0,SUMIF(SALIDAS!$D:$E,_xlfn.CONCAT($B19,Y$8,$A19),SALIDAS!$E:$E)*$C19,SUMIF(SALIDAS!$D:$E,_xlfn.CONCAT($B19,Y$8,$A19),SALIDAS!$E:$E)*$C19*$D19)</f>
        <v>0</v>
      </c>
      <c r="Z19" s="39">
        <f ca="1">IF(SUMIF(SALIDAS!$D:$E,_xlfn.CONCAT($B19,Z$8,$A19),SALIDAS!$E:$E)*$C19*$D19=0,SUMIF(SALIDAS!$D:$E,_xlfn.CONCAT($B19,Z$8,$A19),SALIDAS!$E:$E)*$C19,SUMIF(SALIDAS!$D:$E,_xlfn.CONCAT($B19,Z$8,$A19),SALIDAS!$E:$E)*$C19*$D19)</f>
        <v>0</v>
      </c>
      <c r="AA19" s="39">
        <f ca="1">IF(SUMIF(SALIDAS!$D:$E,_xlfn.CONCAT($B19,AA$8,$A19),SALIDAS!$E:$E)*$C19*$D19=0,SUMIF(SALIDAS!$D:$E,_xlfn.CONCAT($B19,AA$8,$A19),SALIDAS!$E:$E)*$C19,SUMIF(SALIDAS!$D:$E,_xlfn.CONCAT($B19,AA$8,$A19),SALIDAS!$E:$E)*$C19*$D19)</f>
        <v>0</v>
      </c>
      <c r="AB19" s="39">
        <f ca="1">IF(SUMIF(SALIDAS!$D:$E,_xlfn.CONCAT($B19,AB$8,$A19),SALIDAS!$E:$E)*$C19*$D19=0,SUMIF(SALIDAS!$D:$E,_xlfn.CONCAT($B19,AB$8,$A19),SALIDAS!$E:$E)*$C19,SUMIF(SALIDAS!$D:$E,_xlfn.CONCAT($B19,AB$8,$A19),SALIDAS!$E:$E)*$C19*$D19)</f>
        <v>0</v>
      </c>
      <c r="AC19" s="39">
        <f ca="1">IF(SUMIF(SALIDAS!$D:$E,_xlfn.CONCAT($B19,AC$8,$A19),SALIDAS!$E:$E)*$C19*$D19=0,SUMIF(SALIDAS!$D:$E,_xlfn.CONCAT($B19,AC$8,$A19),SALIDAS!$E:$E)*$C19,SUMIF(SALIDAS!$D:$E,_xlfn.CONCAT($B19,AC$8,$A19),SALIDAS!$E:$E)*$C19*$D19)</f>
        <v>0</v>
      </c>
    </row>
    <row r="20" spans="1:29" x14ac:dyDescent="0.2">
      <c r="A20" s="35"/>
      <c r="B20" s="4" t="s">
        <v>38</v>
      </c>
      <c r="C20" s="36">
        <v>0</v>
      </c>
      <c r="D20" s="37">
        <v>0</v>
      </c>
      <c r="E20" s="39">
        <f ca="1">IF(SUMIF(SALIDAS!$D:$E,_xlfn.CONCAT($B20,E$8,$A20),SALIDAS!$E:$E)*$C20*$D20=0,SUMIF(SALIDAS!$D:$E,_xlfn.CONCAT($B20,E$8,$A20),SALIDAS!$E:$E)*$C20,SUMIF(SALIDAS!$D:$E,_xlfn.CONCAT($B20,E$8,$A20),SALIDAS!$E:$E)*$C20*$D20)</f>
        <v>0</v>
      </c>
      <c r="F20" s="39">
        <f ca="1">IF(SUMIF(SALIDAS!$D:$E,_xlfn.CONCAT($B20,F$8,$A20),SALIDAS!$E:$E)*$C20*$D20=0,SUMIF(SALIDAS!$D:$E,_xlfn.CONCAT($B20,F$8,$A20),SALIDAS!$E:$E)*$C20,SUMIF(SALIDAS!$D:$E,_xlfn.CONCAT($B20,F$8,$A20),SALIDAS!$E:$E)*$C20*$D20)</f>
        <v>0</v>
      </c>
      <c r="G20" s="39">
        <f ca="1">IF(SUMIF(SALIDAS!$D:$E,_xlfn.CONCAT($B20,G$8,$A20),SALIDAS!$E:$E)*$C20*$D20=0,SUMIF(SALIDAS!$D:$E,_xlfn.CONCAT($B20,G$8,$A20),SALIDAS!$E:$E)*$C20,SUMIF(SALIDAS!$D:$E,_xlfn.CONCAT($B20,G$8,$A20),SALIDAS!$E:$E)*$C20*$D20)</f>
        <v>0</v>
      </c>
      <c r="H20" s="39">
        <f ca="1">IF(SUMIF(SALIDAS!$D:$E,_xlfn.CONCAT($B20,H$8,$A20),SALIDAS!$E:$E)*$C20*$D20=0,SUMIF(SALIDAS!$D:$E,_xlfn.CONCAT($B20,H$8,$A20),SALIDAS!$E:$E)*$C20,SUMIF(SALIDAS!$D:$E,_xlfn.CONCAT($B20,H$8,$A20),SALIDAS!$E:$E)*$C20*$D20)</f>
        <v>0</v>
      </c>
      <c r="I20" s="39">
        <f ca="1">IF(SUMIF(SALIDAS!$D:$E,_xlfn.CONCAT($B20,I$8,$A20),SALIDAS!$E:$E)*$C20*$D20=0,SUMIF(SALIDAS!$D:$E,_xlfn.CONCAT($B20,I$8,$A20),SALIDAS!$E:$E)*$C20,SUMIF(SALIDAS!$D:$E,_xlfn.CONCAT($B20,I$8,$A20),SALIDAS!$E:$E)*$C20*$D20)</f>
        <v>0</v>
      </c>
      <c r="J20" s="39">
        <f ca="1">IF(SUMIF(SALIDAS!$D:$E,_xlfn.CONCAT($B20,J$8,$A20),SALIDAS!$E:$E)*$C20*$D20=0,SUMIF(SALIDAS!$D:$E,_xlfn.CONCAT($B20,J$8,$A20),SALIDAS!$E:$E)*$C20,SUMIF(SALIDAS!$D:$E,_xlfn.CONCAT($B20,J$8,$A20),SALIDAS!$E:$E)*$C20*$D20)</f>
        <v>0</v>
      </c>
      <c r="K20" s="39">
        <f ca="1">IF(SUMIF(SALIDAS!$D:$E,_xlfn.CONCAT($B20,K$8,$A20),SALIDAS!$E:$E)*$C20*$D20=0,SUMIF(SALIDAS!$D:$E,_xlfn.CONCAT($B20,K$8,$A20),SALIDAS!$E:$E)*$C20,SUMIF(SALIDAS!$D:$E,_xlfn.CONCAT($B20,K$8,$A20),SALIDAS!$E:$E)*$C20*$D20)</f>
        <v>0</v>
      </c>
      <c r="L20" s="38">
        <f ca="1">IF(SUMIF(SALIDAS!$D:$E,_xlfn.CONCAT($B20,L$8,$A20),SALIDAS!$E:$E)*$C20*$D20=0,SUMIF(SALIDAS!$D:$E,_xlfn.CONCAT($B20,L$8,$A20),SALIDAS!$E:$E)*$C20,SUMIF(SALIDAS!$D:$E,_xlfn.CONCAT($B20,L$8,$A20),SALIDAS!$E:$E)*$C20*$D20)</f>
        <v>0</v>
      </c>
      <c r="M20" s="39">
        <f ca="1">IF(SUMIF(SALIDAS!$D:$E,_xlfn.CONCAT($B20,M$8,$A20),SALIDAS!$E:$E)*$C20*$D20=0,SUMIF(SALIDAS!$D:$E,_xlfn.CONCAT($B20,M$8,$A20),SALIDAS!$E:$E)*$C20,SUMIF(SALIDAS!$D:$E,_xlfn.CONCAT($B20,M$8,$A20),SALIDAS!$E:$E)*$C20*$D20)</f>
        <v>0</v>
      </c>
      <c r="N20" s="39">
        <f ca="1">IF(SUMIF(SALIDAS!$D:$E,_xlfn.CONCAT($B20,N$8,$A20),SALIDAS!$E:$E)*$C20*$D20=0,SUMIF(SALIDAS!$D:$E,_xlfn.CONCAT($B20,N$8,$A20),SALIDAS!$E:$E)*$C20,SUMIF(SALIDAS!$D:$E,_xlfn.CONCAT($B20,N$8,$A20),SALIDAS!$E:$E)*$C20*$D20)</f>
        <v>0</v>
      </c>
      <c r="O20" s="39">
        <f ca="1">IF(SUMIF(SALIDAS!$D:$E,_xlfn.CONCAT($B20,O$8,$A20),SALIDAS!$E:$E)*$C20*$D20=0,SUMIF(SALIDAS!$D:$E,_xlfn.CONCAT($B20,O$8,$A20),SALIDAS!$E:$E)*$C20,SUMIF(SALIDAS!$D:$E,_xlfn.CONCAT($B20,O$8,$A20),SALIDAS!$E:$E)*$C20*$D20)</f>
        <v>0</v>
      </c>
      <c r="P20" s="39">
        <f ca="1">IF(SUMIF(SALIDAS!$D:$E,_xlfn.CONCAT($B20,P$8,$A20),SALIDAS!$E:$E)*$C20*$D20=0,SUMIF(SALIDAS!$D:$E,_xlfn.CONCAT($B20,P$8,$A20),SALIDAS!$E:$E)*$C20,SUMIF(SALIDAS!$D:$E,_xlfn.CONCAT($B20,P$8,$A20),SALIDAS!$E:$E)*$C20*$D20)</f>
        <v>0</v>
      </c>
      <c r="Q20" s="39">
        <f ca="1">IF(SUMIF(SALIDAS!$D:$E,_xlfn.CONCAT($B20,Q$8,$A20),SALIDAS!$E:$E)*$C20*$D20=0,SUMIF(SALIDAS!$D:$E,_xlfn.CONCAT($B20,Q$8,$A20),SALIDAS!$E:$E)*$C20,SUMIF(SALIDAS!$D:$E,_xlfn.CONCAT($B20,Q$8,$A20),SALIDAS!$E:$E)*$C20*$D20)</f>
        <v>0</v>
      </c>
      <c r="R20" s="39">
        <f ca="1">IF(SUMIF(SALIDAS!$D:$E,_xlfn.CONCAT($B20,R$8,$A20),SALIDAS!$E:$E)*$C20*$D20=0,SUMIF(SALIDAS!$D:$E,_xlfn.CONCAT($B20,R$8,$A20),SALIDAS!$E:$E)*$C20,SUMIF(SALIDAS!$D:$E,_xlfn.CONCAT($B20,R$8,$A20),SALIDAS!$E:$E)*$C20*$D20)</f>
        <v>0</v>
      </c>
      <c r="S20" s="39">
        <f ca="1">IF(SUMIF(SALIDAS!$D:$E,_xlfn.CONCAT($B20,S$8,$A20),SALIDAS!$E:$E)*$C20*$D20=0,SUMIF(SALIDAS!$D:$E,_xlfn.CONCAT($B20,S$8,$A20),SALIDAS!$E:$E)*$C20,SUMIF(SALIDAS!$D:$E,_xlfn.CONCAT($B20,S$8,$A20),SALIDAS!$E:$E)*$C20*$D20)</f>
        <v>0</v>
      </c>
      <c r="T20" s="39">
        <f ca="1">IF(SUMIF(SALIDAS!$D:$E,_xlfn.CONCAT($B20,T$8,$A20),SALIDAS!$E:$E)*$C20*$D20=0,SUMIF(SALIDAS!$D:$E,_xlfn.CONCAT($B20,T$8,$A20),SALIDAS!$E:$E)*$C20,SUMIF(SALIDAS!$D:$E,_xlfn.CONCAT($B20,T$8,$A20),SALIDAS!$E:$E)*$C20*$D20)</f>
        <v>0</v>
      </c>
      <c r="U20" s="39">
        <f ca="1">IF(SUMIF(SALIDAS!$D:$E,_xlfn.CONCAT($B20,U$8,$A20),SALIDAS!$E:$E)*$C20*$D20=0,SUMIF(SALIDAS!$D:$E,_xlfn.CONCAT($B20,U$8,$A20),SALIDAS!$E:$E)*$C20,SUMIF(SALIDAS!$D:$E,_xlfn.CONCAT($B20,U$8,$A20),SALIDAS!$E:$E)*$C20*$D20)</f>
        <v>0</v>
      </c>
      <c r="V20" s="39">
        <f ca="1">IF(SUMIF(SALIDAS!$D:$E,_xlfn.CONCAT($B20,V$8,$A20),SALIDAS!$E:$E)*$C20*$D20=0,SUMIF(SALIDAS!$D:$E,_xlfn.CONCAT($B20,V$8,$A20),SALIDAS!$E:$E)*$C20,SUMIF(SALIDAS!$D:$E,_xlfn.CONCAT($B20,V$8,$A20),SALIDAS!$E:$E)*$C20*$D20)</f>
        <v>0</v>
      </c>
      <c r="W20" s="39">
        <f ca="1">IF(SUMIF(SALIDAS!$D:$E,_xlfn.CONCAT($B20,W$8,$A20),SALIDAS!$E:$E)*$C20*$D20=0,SUMIF(SALIDAS!$D:$E,_xlfn.CONCAT($B20,W$8,$A20),SALIDAS!$E:$E)*$C20,SUMIF(SALIDAS!$D:$E,_xlfn.CONCAT($B20,W$8,$A20),SALIDAS!$E:$E)*$C20*$D20)</f>
        <v>0</v>
      </c>
      <c r="X20" s="39">
        <f ca="1">IF(SUMIF(SALIDAS!$D:$E,_xlfn.CONCAT($B20,X$8,$A20),SALIDAS!$E:$E)*$C20*$D20=0,SUMIF(SALIDAS!$D:$E,_xlfn.CONCAT($B20,X$8,$A20),SALIDAS!$E:$E)*$C20,SUMIF(SALIDAS!$D:$E,_xlfn.CONCAT($B20,X$8,$A20),SALIDAS!$E:$E)*$C20*$D20)</f>
        <v>0</v>
      </c>
      <c r="Y20" s="39">
        <f ca="1">IF(SUMIF(SALIDAS!$D:$E,_xlfn.CONCAT($B20,Y$8,$A20),SALIDAS!$E:$E)*$C20*$D20=0,SUMIF(SALIDAS!$D:$E,_xlfn.CONCAT($B20,Y$8,$A20),SALIDAS!$E:$E)*$C20,SUMIF(SALIDAS!$D:$E,_xlfn.CONCAT($B20,Y$8,$A20),SALIDAS!$E:$E)*$C20*$D20)</f>
        <v>0</v>
      </c>
      <c r="Z20" s="39">
        <f ca="1">IF(SUMIF(SALIDAS!$D:$E,_xlfn.CONCAT($B20,Z$8,$A20),SALIDAS!$E:$E)*$C20*$D20=0,SUMIF(SALIDAS!$D:$E,_xlfn.CONCAT($B20,Z$8,$A20),SALIDAS!$E:$E)*$C20,SUMIF(SALIDAS!$D:$E,_xlfn.CONCAT($B20,Z$8,$A20),SALIDAS!$E:$E)*$C20*$D20)</f>
        <v>0</v>
      </c>
      <c r="AA20" s="39">
        <f ca="1">IF(SUMIF(SALIDAS!$D:$E,_xlfn.CONCAT($B20,AA$8,$A20),SALIDAS!$E:$E)*$C20*$D20=0,SUMIF(SALIDAS!$D:$E,_xlfn.CONCAT($B20,AA$8,$A20),SALIDAS!$E:$E)*$C20,SUMIF(SALIDAS!$D:$E,_xlfn.CONCAT($B20,AA$8,$A20),SALIDAS!$E:$E)*$C20*$D20)</f>
        <v>0</v>
      </c>
      <c r="AB20" s="39">
        <f ca="1">IF(SUMIF(SALIDAS!$D:$E,_xlfn.CONCAT($B20,AB$8,$A20),SALIDAS!$E:$E)*$C20*$D20=0,SUMIF(SALIDAS!$D:$E,_xlfn.CONCAT($B20,AB$8,$A20),SALIDAS!$E:$E)*$C20,SUMIF(SALIDAS!$D:$E,_xlfn.CONCAT($B20,AB$8,$A20),SALIDAS!$E:$E)*$C20*$D20)</f>
        <v>0</v>
      </c>
      <c r="AC20" s="39">
        <f ca="1">IF(SUMIF(SALIDAS!$D:$E,_xlfn.CONCAT($B20,AC$8,$A20),SALIDAS!$E:$E)*$C20*$D20=0,SUMIF(SALIDAS!$D:$E,_xlfn.CONCAT($B20,AC$8,$A20),SALIDAS!$E:$E)*$C20,SUMIF(SALIDAS!$D:$E,_xlfn.CONCAT($B20,AC$8,$A20),SALIDAS!$E:$E)*$C20*$D20)</f>
        <v>0</v>
      </c>
    </row>
    <row r="21" spans="1:29" x14ac:dyDescent="0.2">
      <c r="A21" s="35"/>
      <c r="B21" s="4" t="s">
        <v>41</v>
      </c>
      <c r="C21" s="36">
        <v>0</v>
      </c>
      <c r="D21" s="37">
        <v>0</v>
      </c>
      <c r="E21" s="39">
        <f ca="1">IF(SUMIF(SALIDAS!$D:$E,_xlfn.CONCAT($B21,E$8,$A21),SALIDAS!$E:$E)*$C21*$D21=0,SUMIF(SALIDAS!$D:$E,_xlfn.CONCAT($B21,E$8,$A21),SALIDAS!$E:$E)*$C21,SUMIF(SALIDAS!$D:$E,_xlfn.CONCAT($B21,E$8,$A21),SALIDAS!$E:$E)*$C21*$D21)</f>
        <v>0</v>
      </c>
      <c r="F21" s="39">
        <f ca="1">IF(SUMIF(SALIDAS!$D:$E,_xlfn.CONCAT($B21,F$8,$A21),SALIDAS!$E:$E)*$C21*$D21=0,SUMIF(SALIDAS!$D:$E,_xlfn.CONCAT($B21,F$8,$A21),SALIDAS!$E:$E)*$C21,SUMIF(SALIDAS!$D:$E,_xlfn.CONCAT($B21,F$8,$A21),SALIDAS!$E:$E)*$C21*$D21)</f>
        <v>0</v>
      </c>
      <c r="G21" s="39">
        <f ca="1">IF(SUMIF(SALIDAS!$D:$E,_xlfn.CONCAT($B21,G$8,$A21),SALIDAS!$E:$E)*$C21*$D21=0,SUMIF(SALIDAS!$D:$E,_xlfn.CONCAT($B21,G$8,$A21),SALIDAS!$E:$E)*$C21,SUMIF(SALIDAS!$D:$E,_xlfn.CONCAT($B21,G$8,$A21),SALIDAS!$E:$E)*$C21*$D21)</f>
        <v>0</v>
      </c>
      <c r="H21" s="39">
        <f ca="1">IF(SUMIF(SALIDAS!$D:$E,_xlfn.CONCAT($B21,H$8,$A21),SALIDAS!$E:$E)*$C21*$D21=0,SUMIF(SALIDAS!$D:$E,_xlfn.CONCAT($B21,H$8,$A21),SALIDAS!$E:$E)*$C21,SUMIF(SALIDAS!$D:$E,_xlfn.CONCAT($B21,H$8,$A21),SALIDAS!$E:$E)*$C21*$D21)</f>
        <v>0</v>
      </c>
      <c r="I21" s="39">
        <f ca="1">IF(SUMIF(SALIDAS!$D:$E,_xlfn.CONCAT($B21,I$8,$A21),SALIDAS!$E:$E)*$C21*$D21=0,SUMIF(SALIDAS!$D:$E,_xlfn.CONCAT($B21,I$8,$A21),SALIDAS!$E:$E)*$C21,SUMIF(SALIDAS!$D:$E,_xlfn.CONCAT($B21,I$8,$A21),SALIDAS!$E:$E)*$C21*$D21)</f>
        <v>0</v>
      </c>
      <c r="J21" s="39">
        <f ca="1">IF(SUMIF(SALIDAS!$D:$E,_xlfn.CONCAT($B21,J$8,$A21),SALIDAS!$E:$E)*$C21*$D21=0,SUMIF(SALIDAS!$D:$E,_xlfn.CONCAT($B21,J$8,$A21),SALIDAS!$E:$E)*$C21,SUMIF(SALIDAS!$D:$E,_xlfn.CONCAT($B21,J$8,$A21),SALIDAS!$E:$E)*$C21*$D21)</f>
        <v>0</v>
      </c>
      <c r="K21" s="39">
        <f ca="1">IF(SUMIF(SALIDAS!$D:$E,_xlfn.CONCAT($B21,K$8,$A21),SALIDAS!$E:$E)*$C21*$D21=0,SUMIF(SALIDAS!$D:$E,_xlfn.CONCAT($B21,K$8,$A21),SALIDAS!$E:$E)*$C21,SUMIF(SALIDAS!$D:$E,_xlfn.CONCAT($B21,K$8,$A21),SALIDAS!$E:$E)*$C21*$D21)</f>
        <v>0</v>
      </c>
      <c r="L21" s="38">
        <f ca="1">IF(SUMIF(SALIDAS!$D:$E,_xlfn.CONCAT($B21,L$8,$A21),SALIDAS!$E:$E)*$C21*$D21=0,SUMIF(SALIDAS!$D:$E,_xlfn.CONCAT($B21,L$8,$A21),SALIDAS!$E:$E)*$C21,SUMIF(SALIDAS!$D:$E,_xlfn.CONCAT($B21,L$8,$A21),SALIDAS!$E:$E)*$C21*$D21)</f>
        <v>0</v>
      </c>
      <c r="M21" s="39">
        <f ca="1">IF(SUMIF(SALIDAS!$D:$E,_xlfn.CONCAT($B21,M$8,$A21),SALIDAS!$E:$E)*$C21*$D21=0,SUMIF(SALIDAS!$D:$E,_xlfn.CONCAT($B21,M$8,$A21),SALIDAS!$E:$E)*$C21,SUMIF(SALIDAS!$D:$E,_xlfn.CONCAT($B21,M$8,$A21),SALIDAS!$E:$E)*$C21*$D21)</f>
        <v>0</v>
      </c>
      <c r="N21" s="39">
        <f ca="1">IF(SUMIF(SALIDAS!$D:$E,_xlfn.CONCAT($B21,N$8,$A21),SALIDAS!$E:$E)*$C21*$D21=0,SUMIF(SALIDAS!$D:$E,_xlfn.CONCAT($B21,N$8,$A21),SALIDAS!$E:$E)*$C21,SUMIF(SALIDAS!$D:$E,_xlfn.CONCAT($B21,N$8,$A21),SALIDAS!$E:$E)*$C21*$D21)</f>
        <v>0</v>
      </c>
      <c r="O21" s="39">
        <f ca="1">IF(SUMIF(SALIDAS!$D:$E,_xlfn.CONCAT($B21,O$8,$A21),SALIDAS!$E:$E)*$C21*$D21=0,SUMIF(SALIDAS!$D:$E,_xlfn.CONCAT($B21,O$8,$A21),SALIDAS!$E:$E)*$C21,SUMIF(SALIDAS!$D:$E,_xlfn.CONCAT($B21,O$8,$A21),SALIDAS!$E:$E)*$C21*$D21)</f>
        <v>0</v>
      </c>
      <c r="P21" s="39">
        <f ca="1">IF(SUMIF(SALIDAS!$D:$E,_xlfn.CONCAT($B21,P$8,$A21),SALIDAS!$E:$E)*$C21*$D21=0,SUMIF(SALIDAS!$D:$E,_xlfn.CONCAT($B21,P$8,$A21),SALIDAS!$E:$E)*$C21,SUMIF(SALIDAS!$D:$E,_xlfn.CONCAT($B21,P$8,$A21),SALIDAS!$E:$E)*$C21*$D21)</f>
        <v>0</v>
      </c>
      <c r="Q21" s="39">
        <f ca="1">IF(SUMIF(SALIDAS!$D:$E,_xlfn.CONCAT($B21,Q$8,$A21),SALIDAS!$E:$E)*$C21*$D21=0,SUMIF(SALIDAS!$D:$E,_xlfn.CONCAT($B21,Q$8,$A21),SALIDAS!$E:$E)*$C21,SUMIF(SALIDAS!$D:$E,_xlfn.CONCAT($B21,Q$8,$A21),SALIDAS!$E:$E)*$C21*$D21)</f>
        <v>0</v>
      </c>
      <c r="R21" s="39">
        <f ca="1">IF(SUMIF(SALIDAS!$D:$E,_xlfn.CONCAT($B21,R$8,$A21),SALIDAS!$E:$E)*$C21*$D21=0,SUMIF(SALIDAS!$D:$E,_xlfn.CONCAT($B21,R$8,$A21),SALIDAS!$E:$E)*$C21,SUMIF(SALIDAS!$D:$E,_xlfn.CONCAT($B21,R$8,$A21),SALIDAS!$E:$E)*$C21*$D21)</f>
        <v>0</v>
      </c>
      <c r="S21" s="39">
        <f ca="1">IF(SUMIF(SALIDAS!$D:$E,_xlfn.CONCAT($B21,S$8,$A21),SALIDAS!$E:$E)*$C21*$D21=0,SUMIF(SALIDAS!$D:$E,_xlfn.CONCAT($B21,S$8,$A21),SALIDAS!$E:$E)*$C21,SUMIF(SALIDAS!$D:$E,_xlfn.CONCAT($B21,S$8,$A21),SALIDAS!$E:$E)*$C21*$D21)</f>
        <v>0</v>
      </c>
      <c r="T21" s="39">
        <f ca="1">IF(SUMIF(SALIDAS!$D:$E,_xlfn.CONCAT($B21,T$8,$A21),SALIDAS!$E:$E)*$C21*$D21=0,SUMIF(SALIDAS!$D:$E,_xlfn.CONCAT($B21,T$8,$A21),SALIDAS!$E:$E)*$C21,SUMIF(SALIDAS!$D:$E,_xlfn.CONCAT($B21,T$8,$A21),SALIDAS!$E:$E)*$C21*$D21)</f>
        <v>0</v>
      </c>
      <c r="U21" s="39">
        <f ca="1">IF(SUMIF(SALIDAS!$D:$E,_xlfn.CONCAT($B21,U$8,$A21),SALIDAS!$E:$E)*$C21*$D21=0,SUMIF(SALIDAS!$D:$E,_xlfn.CONCAT($B21,U$8,$A21),SALIDAS!$E:$E)*$C21,SUMIF(SALIDAS!$D:$E,_xlfn.CONCAT($B21,U$8,$A21),SALIDAS!$E:$E)*$C21*$D21)</f>
        <v>0</v>
      </c>
      <c r="V21" s="39">
        <f ca="1">IF(SUMIF(SALIDAS!$D:$E,_xlfn.CONCAT($B21,V$8,$A21),SALIDAS!$E:$E)*$C21*$D21=0,SUMIF(SALIDAS!$D:$E,_xlfn.CONCAT($B21,V$8,$A21),SALIDAS!$E:$E)*$C21,SUMIF(SALIDAS!$D:$E,_xlfn.CONCAT($B21,V$8,$A21),SALIDAS!$E:$E)*$C21*$D21)</f>
        <v>0</v>
      </c>
      <c r="W21" s="39">
        <f ca="1">IF(SUMIF(SALIDAS!$D:$E,_xlfn.CONCAT($B21,W$8,$A21),SALIDAS!$E:$E)*$C21*$D21=0,SUMIF(SALIDAS!$D:$E,_xlfn.CONCAT($B21,W$8,$A21),SALIDAS!$E:$E)*$C21,SUMIF(SALIDAS!$D:$E,_xlfn.CONCAT($B21,W$8,$A21),SALIDAS!$E:$E)*$C21*$D21)</f>
        <v>0</v>
      </c>
      <c r="X21" s="39">
        <f ca="1">IF(SUMIF(SALIDAS!$D:$E,_xlfn.CONCAT($B21,X$8,$A21),SALIDAS!$E:$E)*$C21*$D21=0,SUMIF(SALIDAS!$D:$E,_xlfn.CONCAT($B21,X$8,$A21),SALIDAS!$E:$E)*$C21,SUMIF(SALIDAS!$D:$E,_xlfn.CONCAT($B21,X$8,$A21),SALIDAS!$E:$E)*$C21*$D21)</f>
        <v>0</v>
      </c>
      <c r="Y21" s="39">
        <f ca="1">IF(SUMIF(SALIDAS!$D:$E,_xlfn.CONCAT($B21,Y$8,$A21),SALIDAS!$E:$E)*$C21*$D21=0,SUMIF(SALIDAS!$D:$E,_xlfn.CONCAT($B21,Y$8,$A21),SALIDAS!$E:$E)*$C21,SUMIF(SALIDAS!$D:$E,_xlfn.CONCAT($B21,Y$8,$A21),SALIDAS!$E:$E)*$C21*$D21)</f>
        <v>0</v>
      </c>
      <c r="Z21" s="39">
        <f ca="1">IF(SUMIF(SALIDAS!$D:$E,_xlfn.CONCAT($B21,Z$8,$A21),SALIDAS!$E:$E)*$C21*$D21=0,SUMIF(SALIDAS!$D:$E,_xlfn.CONCAT($B21,Z$8,$A21),SALIDAS!$E:$E)*$C21,SUMIF(SALIDAS!$D:$E,_xlfn.CONCAT($B21,Z$8,$A21),SALIDAS!$E:$E)*$C21*$D21)</f>
        <v>0</v>
      </c>
      <c r="AA21" s="39">
        <f ca="1">IF(SUMIF(SALIDAS!$D:$E,_xlfn.CONCAT($B21,AA$8,$A21),SALIDAS!$E:$E)*$C21*$D21=0,SUMIF(SALIDAS!$D:$E,_xlfn.CONCAT($B21,AA$8,$A21),SALIDAS!$E:$E)*$C21,SUMIF(SALIDAS!$D:$E,_xlfn.CONCAT($B21,AA$8,$A21),SALIDAS!$E:$E)*$C21*$D21)</f>
        <v>0</v>
      </c>
      <c r="AB21" s="39">
        <f ca="1">IF(SUMIF(SALIDAS!$D:$E,_xlfn.CONCAT($B21,AB$8,$A21),SALIDAS!$E:$E)*$C21*$D21=0,SUMIF(SALIDAS!$D:$E,_xlfn.CONCAT($B21,AB$8,$A21),SALIDAS!$E:$E)*$C21,SUMIF(SALIDAS!$D:$E,_xlfn.CONCAT($B21,AB$8,$A21),SALIDAS!$E:$E)*$C21*$D21)</f>
        <v>0</v>
      </c>
      <c r="AC21" s="39">
        <f ca="1">IF(SUMIF(SALIDAS!$D:$E,_xlfn.CONCAT($B21,AC$8,$A21),SALIDAS!$E:$E)*$C21*$D21=0,SUMIF(SALIDAS!$D:$E,_xlfn.CONCAT($B21,AC$8,$A21),SALIDAS!$E:$E)*$C21,SUMIF(SALIDAS!$D:$E,_xlfn.CONCAT($B21,AC$8,$A21),SALIDAS!$E:$E)*$C21*$D21)</f>
        <v>0</v>
      </c>
    </row>
    <row r="22" spans="1:29" x14ac:dyDescent="0.2">
      <c r="A22" s="35"/>
      <c r="B22" s="4" t="s">
        <v>41</v>
      </c>
      <c r="C22" s="36">
        <v>0</v>
      </c>
      <c r="D22" s="37">
        <v>0</v>
      </c>
      <c r="E22" s="39">
        <f ca="1">IF(SUMIF(SALIDAS!$D:$E,_xlfn.CONCAT($B22,E$8,$A22),SALIDAS!$E:$E)*$C22*$D22=0,SUMIF(SALIDAS!$D:$E,_xlfn.CONCAT($B22,E$8,$A22),SALIDAS!$E:$E)*$C22,SUMIF(SALIDAS!$D:$E,_xlfn.CONCAT($B22,E$8,$A22),SALIDAS!$E:$E)*$C22*$D22)</f>
        <v>0</v>
      </c>
      <c r="F22" s="39">
        <f ca="1">IF(SUMIF(SALIDAS!$D:$E,_xlfn.CONCAT($B22,F$8,$A22),SALIDAS!$E:$E)*$C22*$D22=0,SUMIF(SALIDAS!$D:$E,_xlfn.CONCAT($B22,F$8,$A22),SALIDAS!$E:$E)*$C22,SUMIF(SALIDAS!$D:$E,_xlfn.CONCAT($B22,F$8,$A22),SALIDAS!$E:$E)*$C22*$D22)</f>
        <v>0</v>
      </c>
      <c r="G22" s="39">
        <f ca="1">IF(SUMIF(SALIDAS!$D:$E,_xlfn.CONCAT($B22,G$8,$A22),SALIDAS!$E:$E)*$C22*$D22=0,SUMIF(SALIDAS!$D:$E,_xlfn.CONCAT($B22,G$8,$A22),SALIDAS!$E:$E)*$C22,SUMIF(SALIDAS!$D:$E,_xlfn.CONCAT($B22,G$8,$A22),SALIDAS!$E:$E)*$C22*$D22)</f>
        <v>0</v>
      </c>
      <c r="H22" s="39">
        <f ca="1">IF(SUMIF(SALIDAS!$D:$E,_xlfn.CONCAT($B22,H$8,$A22),SALIDAS!$E:$E)*$C22*$D22=0,SUMIF(SALIDAS!$D:$E,_xlfn.CONCAT($B22,H$8,$A22),SALIDAS!$E:$E)*$C22,SUMIF(SALIDAS!$D:$E,_xlfn.CONCAT($B22,H$8,$A22),SALIDAS!$E:$E)*$C22*$D22)</f>
        <v>0</v>
      </c>
      <c r="I22" s="39">
        <f ca="1">IF(SUMIF(SALIDAS!$D:$E,_xlfn.CONCAT($B22,I$8,$A22),SALIDAS!$E:$E)*$C22*$D22=0,SUMIF(SALIDAS!$D:$E,_xlfn.CONCAT($B22,I$8,$A22),SALIDAS!$E:$E)*$C22,SUMIF(SALIDAS!$D:$E,_xlfn.CONCAT($B22,I$8,$A22),SALIDAS!$E:$E)*$C22*$D22)</f>
        <v>0</v>
      </c>
      <c r="J22" s="39">
        <f ca="1">IF(SUMIF(SALIDAS!$D:$E,_xlfn.CONCAT($B22,J$8,$A22),SALIDAS!$E:$E)*$C22*$D22=0,SUMIF(SALIDAS!$D:$E,_xlfn.CONCAT($B22,J$8,$A22),SALIDAS!$E:$E)*$C22,SUMIF(SALIDAS!$D:$E,_xlfn.CONCAT($B22,J$8,$A22),SALIDAS!$E:$E)*$C22*$D22)</f>
        <v>0</v>
      </c>
      <c r="K22" s="39">
        <f ca="1">IF(SUMIF(SALIDAS!$D:$E,_xlfn.CONCAT($B22,K$8,$A22),SALIDAS!$E:$E)*$C22*$D22=0,SUMIF(SALIDAS!$D:$E,_xlfn.CONCAT($B22,K$8,$A22),SALIDAS!$E:$E)*$C22,SUMIF(SALIDAS!$D:$E,_xlfn.CONCAT($B22,K$8,$A22),SALIDAS!$E:$E)*$C22*$D22)</f>
        <v>0</v>
      </c>
      <c r="L22" s="38">
        <f ca="1">IF(SUMIF(SALIDAS!$D:$E,_xlfn.CONCAT($B22,L$8,$A22),SALIDAS!$E:$E)*$C22*$D22=0,SUMIF(SALIDAS!$D:$E,_xlfn.CONCAT($B22,L$8,$A22),SALIDAS!$E:$E)*$C22,SUMIF(SALIDAS!$D:$E,_xlfn.CONCAT($B22,L$8,$A22),SALIDAS!$E:$E)*$C22*$D22)</f>
        <v>0</v>
      </c>
      <c r="M22" s="39">
        <f ca="1">IF(SUMIF(SALIDAS!$D:$E,_xlfn.CONCAT($B22,M$8,$A22),SALIDAS!$E:$E)*$C22*$D22=0,SUMIF(SALIDAS!$D:$E,_xlfn.CONCAT($B22,M$8,$A22),SALIDAS!$E:$E)*$C22,SUMIF(SALIDAS!$D:$E,_xlfn.CONCAT($B22,M$8,$A22),SALIDAS!$E:$E)*$C22*$D22)</f>
        <v>0</v>
      </c>
      <c r="N22" s="39">
        <f ca="1">IF(SUMIF(SALIDAS!$D:$E,_xlfn.CONCAT($B22,N$8,$A22),SALIDAS!$E:$E)*$C22*$D22=0,SUMIF(SALIDAS!$D:$E,_xlfn.CONCAT($B22,N$8,$A22),SALIDAS!$E:$E)*$C22,SUMIF(SALIDAS!$D:$E,_xlfn.CONCAT($B22,N$8,$A22),SALIDAS!$E:$E)*$C22*$D22)</f>
        <v>0</v>
      </c>
      <c r="O22" s="39">
        <f ca="1">IF(SUMIF(SALIDAS!$D:$E,_xlfn.CONCAT($B22,O$8,$A22),SALIDAS!$E:$E)*$C22*$D22=0,SUMIF(SALIDAS!$D:$E,_xlfn.CONCAT($B22,O$8,$A22),SALIDAS!$E:$E)*$C22,SUMIF(SALIDAS!$D:$E,_xlfn.CONCAT($B22,O$8,$A22),SALIDAS!$E:$E)*$C22*$D22)</f>
        <v>0</v>
      </c>
      <c r="P22" s="39">
        <f ca="1">IF(SUMIF(SALIDAS!$D:$E,_xlfn.CONCAT($B22,P$8,$A22),SALIDAS!$E:$E)*$C22*$D22=0,SUMIF(SALIDAS!$D:$E,_xlfn.CONCAT($B22,P$8,$A22),SALIDAS!$E:$E)*$C22,SUMIF(SALIDAS!$D:$E,_xlfn.CONCAT($B22,P$8,$A22),SALIDAS!$E:$E)*$C22*$D22)</f>
        <v>0</v>
      </c>
      <c r="Q22" s="39">
        <f ca="1">IF(SUMIF(SALIDAS!$D:$E,_xlfn.CONCAT($B22,Q$8,$A22),SALIDAS!$E:$E)*$C22*$D22=0,SUMIF(SALIDAS!$D:$E,_xlfn.CONCAT($B22,Q$8,$A22),SALIDAS!$E:$E)*$C22,SUMIF(SALIDAS!$D:$E,_xlfn.CONCAT($B22,Q$8,$A22),SALIDAS!$E:$E)*$C22*$D22)</f>
        <v>0</v>
      </c>
      <c r="R22" s="39">
        <f ca="1">IF(SUMIF(SALIDAS!$D:$E,_xlfn.CONCAT($B22,R$8,$A22),SALIDAS!$E:$E)*$C22*$D22=0,SUMIF(SALIDAS!$D:$E,_xlfn.CONCAT($B22,R$8,$A22),SALIDAS!$E:$E)*$C22,SUMIF(SALIDAS!$D:$E,_xlfn.CONCAT($B22,R$8,$A22),SALIDAS!$E:$E)*$C22*$D22)</f>
        <v>0</v>
      </c>
      <c r="S22" s="39">
        <f ca="1">IF(SUMIF(SALIDAS!$D:$E,_xlfn.CONCAT($B22,S$8,$A22),SALIDAS!$E:$E)*$C22*$D22=0,SUMIF(SALIDAS!$D:$E,_xlfn.CONCAT($B22,S$8,$A22),SALIDAS!$E:$E)*$C22,SUMIF(SALIDAS!$D:$E,_xlfn.CONCAT($B22,S$8,$A22),SALIDAS!$E:$E)*$C22*$D22)</f>
        <v>0</v>
      </c>
      <c r="T22" s="39">
        <f ca="1">IF(SUMIF(SALIDAS!$D:$E,_xlfn.CONCAT($B22,T$8,$A22),SALIDAS!$E:$E)*$C22*$D22=0,SUMIF(SALIDAS!$D:$E,_xlfn.CONCAT($B22,T$8,$A22),SALIDAS!$E:$E)*$C22,SUMIF(SALIDAS!$D:$E,_xlfn.CONCAT($B22,T$8,$A22),SALIDAS!$E:$E)*$C22*$D22)</f>
        <v>0</v>
      </c>
      <c r="U22" s="39">
        <f ca="1">IF(SUMIF(SALIDAS!$D:$E,_xlfn.CONCAT($B22,U$8,$A22),SALIDAS!$E:$E)*$C22*$D22=0,SUMIF(SALIDAS!$D:$E,_xlfn.CONCAT($B22,U$8,$A22),SALIDAS!$E:$E)*$C22,SUMIF(SALIDAS!$D:$E,_xlfn.CONCAT($B22,U$8,$A22),SALIDAS!$E:$E)*$C22*$D22)</f>
        <v>0</v>
      </c>
      <c r="V22" s="39">
        <f ca="1">IF(SUMIF(SALIDAS!$D:$E,_xlfn.CONCAT($B22,V$8,$A22),SALIDAS!$E:$E)*$C22*$D22=0,SUMIF(SALIDAS!$D:$E,_xlfn.CONCAT($B22,V$8,$A22),SALIDAS!$E:$E)*$C22,SUMIF(SALIDAS!$D:$E,_xlfn.CONCAT($B22,V$8,$A22),SALIDAS!$E:$E)*$C22*$D22)</f>
        <v>0</v>
      </c>
      <c r="W22" s="39">
        <f ca="1">IF(SUMIF(SALIDAS!$D:$E,_xlfn.CONCAT($B22,W$8,$A22),SALIDAS!$E:$E)*$C22*$D22=0,SUMIF(SALIDAS!$D:$E,_xlfn.CONCAT($B22,W$8,$A22),SALIDAS!$E:$E)*$C22,SUMIF(SALIDAS!$D:$E,_xlfn.CONCAT($B22,W$8,$A22),SALIDAS!$E:$E)*$C22*$D22)</f>
        <v>0</v>
      </c>
      <c r="X22" s="39">
        <f ca="1">IF(SUMIF(SALIDAS!$D:$E,_xlfn.CONCAT($B22,X$8,$A22),SALIDAS!$E:$E)*$C22*$D22=0,SUMIF(SALIDAS!$D:$E,_xlfn.CONCAT($B22,X$8,$A22),SALIDAS!$E:$E)*$C22,SUMIF(SALIDAS!$D:$E,_xlfn.CONCAT($B22,X$8,$A22),SALIDAS!$E:$E)*$C22*$D22)</f>
        <v>0</v>
      </c>
      <c r="Y22" s="39">
        <f ca="1">IF(SUMIF(SALIDAS!$D:$E,_xlfn.CONCAT($B22,Y$8,$A22),SALIDAS!$E:$E)*$C22*$D22=0,SUMIF(SALIDAS!$D:$E,_xlfn.CONCAT($B22,Y$8,$A22),SALIDAS!$E:$E)*$C22,SUMIF(SALIDAS!$D:$E,_xlfn.CONCAT($B22,Y$8,$A22),SALIDAS!$E:$E)*$C22*$D22)</f>
        <v>0</v>
      </c>
      <c r="Z22" s="39">
        <f ca="1">IF(SUMIF(SALIDAS!$D:$E,_xlfn.CONCAT($B22,Z$8,$A22),SALIDAS!$E:$E)*$C22*$D22=0,SUMIF(SALIDAS!$D:$E,_xlfn.CONCAT($B22,Z$8,$A22),SALIDAS!$E:$E)*$C22,SUMIF(SALIDAS!$D:$E,_xlfn.CONCAT($B22,Z$8,$A22),SALIDAS!$E:$E)*$C22*$D22)</f>
        <v>0</v>
      </c>
      <c r="AA22" s="39">
        <f ca="1">IF(SUMIF(SALIDAS!$D:$E,_xlfn.CONCAT($B22,AA$8,$A22),SALIDAS!$E:$E)*$C22*$D22=0,SUMIF(SALIDAS!$D:$E,_xlfn.CONCAT($B22,AA$8,$A22),SALIDAS!$E:$E)*$C22,SUMIF(SALIDAS!$D:$E,_xlfn.CONCAT($B22,AA$8,$A22),SALIDAS!$E:$E)*$C22*$D22)</f>
        <v>0</v>
      </c>
      <c r="AB22" s="39">
        <f ca="1">IF(SUMIF(SALIDAS!$D:$E,_xlfn.CONCAT($B22,AB$8,$A22),SALIDAS!$E:$E)*$C22*$D22=0,SUMIF(SALIDAS!$D:$E,_xlfn.CONCAT($B22,AB$8,$A22),SALIDAS!$E:$E)*$C22,SUMIF(SALIDAS!$D:$E,_xlfn.CONCAT($B22,AB$8,$A22),SALIDAS!$E:$E)*$C22*$D22)</f>
        <v>0</v>
      </c>
      <c r="AC22" s="39">
        <f ca="1">IF(SUMIF(SALIDAS!$D:$E,_xlfn.CONCAT($B22,AC$8,$A22),SALIDAS!$E:$E)*$C22*$D22=0,SUMIF(SALIDAS!$D:$E,_xlfn.CONCAT($B22,AC$8,$A22),SALIDAS!$E:$E)*$C22,SUMIF(SALIDAS!$D:$E,_xlfn.CONCAT($B22,AC$8,$A22),SALIDAS!$E:$E)*$C22*$D22)</f>
        <v>0</v>
      </c>
    </row>
    <row r="23" spans="1:29" x14ac:dyDescent="0.2">
      <c r="A23" s="35"/>
      <c r="B23" s="4" t="s">
        <v>41</v>
      </c>
      <c r="C23" s="36">
        <v>0</v>
      </c>
      <c r="D23" s="37">
        <v>0</v>
      </c>
      <c r="E23" s="39">
        <f ca="1">IF(SUMIF(SALIDAS!$D:$E,_xlfn.CONCAT($B23,E$8,$A23),SALIDAS!$E:$E)*$C23*$D23=0,SUMIF(SALIDAS!$D:$E,_xlfn.CONCAT($B23,E$8,$A23),SALIDAS!$E:$E)*$C23,SUMIF(SALIDAS!$D:$E,_xlfn.CONCAT($B23,E$8,$A23),SALIDAS!$E:$E)*$C23*$D23)</f>
        <v>0</v>
      </c>
      <c r="F23" s="39">
        <f ca="1">IF(SUMIF(SALIDAS!$D:$E,_xlfn.CONCAT($B23,F$8,$A23),SALIDAS!$E:$E)*$C23*$D23=0,SUMIF(SALIDAS!$D:$E,_xlfn.CONCAT($B23,F$8,$A23),SALIDAS!$E:$E)*$C23,SUMIF(SALIDAS!$D:$E,_xlfn.CONCAT($B23,F$8,$A23),SALIDAS!$E:$E)*$C23*$D23)</f>
        <v>0</v>
      </c>
      <c r="G23" s="39">
        <f ca="1">IF(SUMIF(SALIDAS!$D:$E,_xlfn.CONCAT($B23,G$8,$A23),SALIDAS!$E:$E)*$C23*$D23=0,SUMIF(SALIDAS!$D:$E,_xlfn.CONCAT($B23,G$8,$A23),SALIDAS!$E:$E)*$C23,SUMIF(SALIDAS!$D:$E,_xlfn.CONCAT($B23,G$8,$A23),SALIDAS!$E:$E)*$C23*$D23)</f>
        <v>0</v>
      </c>
      <c r="H23" s="39">
        <f ca="1">IF(SUMIF(SALIDAS!$D:$E,_xlfn.CONCAT($B23,H$8,$A23),SALIDAS!$E:$E)*$C23*$D23=0,SUMIF(SALIDAS!$D:$E,_xlfn.CONCAT($B23,H$8,$A23),SALIDAS!$E:$E)*$C23,SUMIF(SALIDAS!$D:$E,_xlfn.CONCAT($B23,H$8,$A23),SALIDAS!$E:$E)*$C23*$D23)</f>
        <v>0</v>
      </c>
      <c r="I23" s="39">
        <f ca="1">IF(SUMIF(SALIDAS!$D:$E,_xlfn.CONCAT($B23,I$8,$A23),SALIDAS!$E:$E)*$C23*$D23=0,SUMIF(SALIDAS!$D:$E,_xlfn.CONCAT($B23,I$8,$A23),SALIDAS!$E:$E)*$C23,SUMIF(SALIDAS!$D:$E,_xlfn.CONCAT($B23,I$8,$A23),SALIDAS!$E:$E)*$C23*$D23)</f>
        <v>0</v>
      </c>
      <c r="J23" s="39">
        <f ca="1">IF(SUMIF(SALIDAS!$D:$E,_xlfn.CONCAT($B23,J$8,$A23),SALIDAS!$E:$E)*$C23*$D23=0,SUMIF(SALIDAS!$D:$E,_xlfn.CONCAT($B23,J$8,$A23),SALIDAS!$E:$E)*$C23,SUMIF(SALIDAS!$D:$E,_xlfn.CONCAT($B23,J$8,$A23),SALIDAS!$E:$E)*$C23*$D23)</f>
        <v>0</v>
      </c>
      <c r="K23" s="39">
        <f ca="1">IF(SUMIF(SALIDAS!$D:$E,_xlfn.CONCAT($B23,K$8,$A23),SALIDAS!$E:$E)*$C23*$D23=0,SUMIF(SALIDAS!$D:$E,_xlfn.CONCAT($B23,K$8,$A23),SALIDAS!$E:$E)*$C23,SUMIF(SALIDAS!$D:$E,_xlfn.CONCAT($B23,K$8,$A23),SALIDAS!$E:$E)*$C23*$D23)</f>
        <v>0</v>
      </c>
      <c r="L23" s="38">
        <f ca="1">IF(SUMIF(SALIDAS!$D:$E,_xlfn.CONCAT($B23,L$8,$A23),SALIDAS!$E:$E)*$C23*$D23=0,SUMIF(SALIDAS!$D:$E,_xlfn.CONCAT($B23,L$8,$A23),SALIDAS!$E:$E)*$C23,SUMIF(SALIDAS!$D:$E,_xlfn.CONCAT($B23,L$8,$A23),SALIDAS!$E:$E)*$C23*$D23)</f>
        <v>0</v>
      </c>
      <c r="M23" s="39">
        <f ca="1">IF(SUMIF(SALIDAS!$D:$E,_xlfn.CONCAT($B23,M$8,$A23),SALIDAS!$E:$E)*$C23*$D23=0,SUMIF(SALIDAS!$D:$E,_xlfn.CONCAT($B23,M$8,$A23),SALIDAS!$E:$E)*$C23,SUMIF(SALIDAS!$D:$E,_xlfn.CONCAT($B23,M$8,$A23),SALIDAS!$E:$E)*$C23*$D23)</f>
        <v>0</v>
      </c>
      <c r="N23" s="39">
        <f ca="1">IF(SUMIF(SALIDAS!$D:$E,_xlfn.CONCAT($B23,N$8,$A23),SALIDAS!$E:$E)*$C23*$D23=0,SUMIF(SALIDAS!$D:$E,_xlfn.CONCAT($B23,N$8,$A23),SALIDAS!$E:$E)*$C23,SUMIF(SALIDAS!$D:$E,_xlfn.CONCAT($B23,N$8,$A23),SALIDAS!$E:$E)*$C23*$D23)</f>
        <v>0</v>
      </c>
      <c r="O23" s="39">
        <f ca="1">IF(SUMIF(SALIDAS!$D:$E,_xlfn.CONCAT($B23,O$8,$A23),SALIDAS!$E:$E)*$C23*$D23=0,SUMIF(SALIDAS!$D:$E,_xlfn.CONCAT($B23,O$8,$A23),SALIDAS!$E:$E)*$C23,SUMIF(SALIDAS!$D:$E,_xlfn.CONCAT($B23,O$8,$A23),SALIDAS!$E:$E)*$C23*$D23)</f>
        <v>0</v>
      </c>
      <c r="P23" s="39">
        <f ca="1">IF(SUMIF(SALIDAS!$D:$E,_xlfn.CONCAT($B23,P$8,$A23),SALIDAS!$E:$E)*$C23*$D23=0,SUMIF(SALIDAS!$D:$E,_xlfn.CONCAT($B23,P$8,$A23),SALIDAS!$E:$E)*$C23,SUMIF(SALIDAS!$D:$E,_xlfn.CONCAT($B23,P$8,$A23),SALIDAS!$E:$E)*$C23*$D23)</f>
        <v>0</v>
      </c>
      <c r="Q23" s="39">
        <f ca="1">IF(SUMIF(SALIDAS!$D:$E,_xlfn.CONCAT($B23,Q$8,$A23),SALIDAS!$E:$E)*$C23*$D23=0,SUMIF(SALIDAS!$D:$E,_xlfn.CONCAT($B23,Q$8,$A23),SALIDAS!$E:$E)*$C23,SUMIF(SALIDAS!$D:$E,_xlfn.CONCAT($B23,Q$8,$A23),SALIDAS!$E:$E)*$C23*$D23)</f>
        <v>0</v>
      </c>
      <c r="R23" s="39">
        <f ca="1">IF(SUMIF(SALIDAS!$D:$E,_xlfn.CONCAT($B23,R$8,$A23),SALIDAS!$E:$E)*$C23*$D23=0,SUMIF(SALIDAS!$D:$E,_xlfn.CONCAT($B23,R$8,$A23),SALIDAS!$E:$E)*$C23,SUMIF(SALIDAS!$D:$E,_xlfn.CONCAT($B23,R$8,$A23),SALIDAS!$E:$E)*$C23*$D23)</f>
        <v>0</v>
      </c>
      <c r="S23" s="39">
        <f ca="1">IF(SUMIF(SALIDAS!$D:$E,_xlfn.CONCAT($B23,S$8,$A23),SALIDAS!$E:$E)*$C23*$D23=0,SUMIF(SALIDAS!$D:$E,_xlfn.CONCAT($B23,S$8,$A23),SALIDAS!$E:$E)*$C23,SUMIF(SALIDAS!$D:$E,_xlfn.CONCAT($B23,S$8,$A23),SALIDAS!$E:$E)*$C23*$D23)</f>
        <v>0</v>
      </c>
      <c r="T23" s="39">
        <f ca="1">IF(SUMIF(SALIDAS!$D:$E,_xlfn.CONCAT($B23,T$8,$A23),SALIDAS!$E:$E)*$C23*$D23=0,SUMIF(SALIDAS!$D:$E,_xlfn.CONCAT($B23,T$8,$A23),SALIDAS!$E:$E)*$C23,SUMIF(SALIDAS!$D:$E,_xlfn.CONCAT($B23,T$8,$A23),SALIDAS!$E:$E)*$C23*$D23)</f>
        <v>0</v>
      </c>
      <c r="U23" s="39">
        <f ca="1">IF(SUMIF(SALIDAS!$D:$E,_xlfn.CONCAT($B23,U$8,$A23),SALIDAS!$E:$E)*$C23*$D23=0,SUMIF(SALIDAS!$D:$E,_xlfn.CONCAT($B23,U$8,$A23),SALIDAS!$E:$E)*$C23,SUMIF(SALIDAS!$D:$E,_xlfn.CONCAT($B23,U$8,$A23),SALIDAS!$E:$E)*$C23*$D23)</f>
        <v>0</v>
      </c>
      <c r="V23" s="39">
        <f ca="1">IF(SUMIF(SALIDAS!$D:$E,_xlfn.CONCAT($B23,V$8,$A23),SALIDAS!$E:$E)*$C23*$D23=0,SUMIF(SALIDAS!$D:$E,_xlfn.CONCAT($B23,V$8,$A23),SALIDAS!$E:$E)*$C23,SUMIF(SALIDAS!$D:$E,_xlfn.CONCAT($B23,V$8,$A23),SALIDAS!$E:$E)*$C23*$D23)</f>
        <v>0</v>
      </c>
      <c r="W23" s="39">
        <f ca="1">IF(SUMIF(SALIDAS!$D:$E,_xlfn.CONCAT($B23,W$8,$A23),SALIDAS!$E:$E)*$C23*$D23=0,SUMIF(SALIDAS!$D:$E,_xlfn.CONCAT($B23,W$8,$A23),SALIDAS!$E:$E)*$C23,SUMIF(SALIDAS!$D:$E,_xlfn.CONCAT($B23,W$8,$A23),SALIDAS!$E:$E)*$C23*$D23)</f>
        <v>0</v>
      </c>
      <c r="X23" s="39">
        <f ca="1">IF(SUMIF(SALIDAS!$D:$E,_xlfn.CONCAT($B23,X$8,$A23),SALIDAS!$E:$E)*$C23*$D23=0,SUMIF(SALIDAS!$D:$E,_xlfn.CONCAT($B23,X$8,$A23),SALIDAS!$E:$E)*$C23,SUMIF(SALIDAS!$D:$E,_xlfn.CONCAT($B23,X$8,$A23),SALIDAS!$E:$E)*$C23*$D23)</f>
        <v>0</v>
      </c>
      <c r="Y23" s="39">
        <f ca="1">IF(SUMIF(SALIDAS!$D:$E,_xlfn.CONCAT($B23,Y$8,$A23),SALIDAS!$E:$E)*$C23*$D23=0,SUMIF(SALIDAS!$D:$E,_xlfn.CONCAT($B23,Y$8,$A23),SALIDAS!$E:$E)*$C23,SUMIF(SALIDAS!$D:$E,_xlfn.CONCAT($B23,Y$8,$A23),SALIDAS!$E:$E)*$C23*$D23)</f>
        <v>0</v>
      </c>
      <c r="Z23" s="39">
        <f ca="1">IF(SUMIF(SALIDAS!$D:$E,_xlfn.CONCAT($B23,Z$8,$A23),SALIDAS!$E:$E)*$C23*$D23=0,SUMIF(SALIDAS!$D:$E,_xlfn.CONCAT($B23,Z$8,$A23),SALIDAS!$E:$E)*$C23,SUMIF(SALIDAS!$D:$E,_xlfn.CONCAT($B23,Z$8,$A23),SALIDAS!$E:$E)*$C23*$D23)</f>
        <v>0</v>
      </c>
      <c r="AA23" s="39">
        <f ca="1">IF(SUMIF(SALIDAS!$D:$E,_xlfn.CONCAT($B23,AA$8,$A23),SALIDAS!$E:$E)*$C23*$D23=0,SUMIF(SALIDAS!$D:$E,_xlfn.CONCAT($B23,AA$8,$A23),SALIDAS!$E:$E)*$C23,SUMIF(SALIDAS!$D:$E,_xlfn.CONCAT($B23,AA$8,$A23),SALIDAS!$E:$E)*$C23*$D23)</f>
        <v>0</v>
      </c>
      <c r="AB23" s="39">
        <f ca="1">IF(SUMIF(SALIDAS!$D:$E,_xlfn.CONCAT($B23,AB$8,$A23),SALIDAS!$E:$E)*$C23*$D23=0,SUMIF(SALIDAS!$D:$E,_xlfn.CONCAT($B23,AB$8,$A23),SALIDAS!$E:$E)*$C23,SUMIF(SALIDAS!$D:$E,_xlfn.CONCAT($B23,AB$8,$A23),SALIDAS!$E:$E)*$C23*$D23)</f>
        <v>0</v>
      </c>
      <c r="AC23" s="39">
        <f ca="1">IF(SUMIF(SALIDAS!$D:$E,_xlfn.CONCAT($B23,AC$8,$A23),SALIDAS!$E:$E)*$C23*$D23=0,SUMIF(SALIDAS!$D:$E,_xlfn.CONCAT($B23,AC$8,$A23),SALIDAS!$E:$E)*$C23,SUMIF(SALIDAS!$D:$E,_xlfn.CONCAT($B23,AC$8,$A23),SALIDAS!$E:$E)*$C23*$D23)</f>
        <v>0</v>
      </c>
    </row>
    <row r="24" spans="1:29" x14ac:dyDescent="0.2">
      <c r="A24" s="35"/>
      <c r="B24" s="4" t="s">
        <v>41</v>
      </c>
      <c r="C24" s="36">
        <v>0</v>
      </c>
      <c r="D24" s="37">
        <v>0</v>
      </c>
      <c r="E24" s="39">
        <f ca="1">IF(SUMIF(SALIDAS!$D:$E,_xlfn.CONCAT($B24,E$8,$A24),SALIDAS!$E:$E)*$C24*$D24=0,SUMIF(SALIDAS!$D:$E,_xlfn.CONCAT($B24,E$8,$A24),SALIDAS!$E:$E)*$C24,SUMIF(SALIDAS!$D:$E,_xlfn.CONCAT($B24,E$8,$A24),SALIDAS!$E:$E)*$C24*$D24)</f>
        <v>0</v>
      </c>
      <c r="F24" s="39">
        <f ca="1">IF(SUMIF(SALIDAS!$D:$E,_xlfn.CONCAT($B24,F$8,$A24),SALIDAS!$E:$E)*$C24*$D24=0,SUMIF(SALIDAS!$D:$E,_xlfn.CONCAT($B24,F$8,$A24),SALIDAS!$E:$E)*$C24,SUMIF(SALIDAS!$D:$E,_xlfn.CONCAT($B24,F$8,$A24),SALIDAS!$E:$E)*$C24*$D24)</f>
        <v>0</v>
      </c>
      <c r="G24" s="39">
        <f ca="1">IF(SUMIF(SALIDAS!$D:$E,_xlfn.CONCAT($B24,G$8,$A24),SALIDAS!$E:$E)*$C24*$D24=0,SUMIF(SALIDAS!$D:$E,_xlfn.CONCAT($B24,G$8,$A24),SALIDAS!$E:$E)*$C24,SUMIF(SALIDAS!$D:$E,_xlfn.CONCAT($B24,G$8,$A24),SALIDAS!$E:$E)*$C24*$D24)</f>
        <v>0</v>
      </c>
      <c r="H24" s="39">
        <f ca="1">IF(SUMIF(SALIDAS!$D:$E,_xlfn.CONCAT($B24,H$8,$A24),SALIDAS!$E:$E)*$C24*$D24=0,SUMIF(SALIDAS!$D:$E,_xlfn.CONCAT($B24,H$8,$A24),SALIDAS!$E:$E)*$C24,SUMIF(SALIDAS!$D:$E,_xlfn.CONCAT($B24,H$8,$A24),SALIDAS!$E:$E)*$C24*$D24)</f>
        <v>0</v>
      </c>
      <c r="I24" s="39">
        <f ca="1">IF(SUMIF(SALIDAS!$D:$E,_xlfn.CONCAT($B24,I$8,$A24),SALIDAS!$E:$E)*$C24*$D24=0,SUMIF(SALIDAS!$D:$E,_xlfn.CONCAT($B24,I$8,$A24),SALIDAS!$E:$E)*$C24,SUMIF(SALIDAS!$D:$E,_xlfn.CONCAT($B24,I$8,$A24),SALIDAS!$E:$E)*$C24*$D24)</f>
        <v>0</v>
      </c>
      <c r="J24" s="39">
        <f ca="1">IF(SUMIF(SALIDAS!$D:$E,_xlfn.CONCAT($B24,J$8,$A24),SALIDAS!$E:$E)*$C24*$D24=0,SUMIF(SALIDAS!$D:$E,_xlfn.CONCAT($B24,J$8,$A24),SALIDAS!$E:$E)*$C24,SUMIF(SALIDAS!$D:$E,_xlfn.CONCAT($B24,J$8,$A24),SALIDAS!$E:$E)*$C24*$D24)</f>
        <v>0</v>
      </c>
      <c r="K24" s="39">
        <f ca="1">IF(SUMIF(SALIDAS!$D:$E,_xlfn.CONCAT($B24,K$8,$A24),SALIDAS!$E:$E)*$C24*$D24=0,SUMIF(SALIDAS!$D:$E,_xlfn.CONCAT($B24,K$8,$A24),SALIDAS!$E:$E)*$C24,SUMIF(SALIDAS!$D:$E,_xlfn.CONCAT($B24,K$8,$A24),SALIDAS!$E:$E)*$C24*$D24)</f>
        <v>0</v>
      </c>
      <c r="L24" s="38">
        <f ca="1">IF(SUMIF(SALIDAS!$D:$E,_xlfn.CONCAT($B24,L$8,$A24),SALIDAS!$E:$E)*$C24*$D24=0,SUMIF(SALIDAS!$D:$E,_xlfn.CONCAT($B24,L$8,$A24),SALIDAS!$E:$E)*$C24,SUMIF(SALIDAS!$D:$E,_xlfn.CONCAT($B24,L$8,$A24),SALIDAS!$E:$E)*$C24*$D24)</f>
        <v>0</v>
      </c>
      <c r="M24" s="39">
        <f ca="1">IF(SUMIF(SALIDAS!$D:$E,_xlfn.CONCAT($B24,M$8,$A24),SALIDAS!$E:$E)*$C24*$D24=0,SUMIF(SALIDAS!$D:$E,_xlfn.CONCAT($B24,M$8,$A24),SALIDAS!$E:$E)*$C24,SUMIF(SALIDAS!$D:$E,_xlfn.CONCAT($B24,M$8,$A24),SALIDAS!$E:$E)*$C24*$D24)</f>
        <v>0</v>
      </c>
      <c r="N24" s="39">
        <f ca="1">IF(SUMIF(SALIDAS!$D:$E,_xlfn.CONCAT($B24,N$8,$A24),SALIDAS!$E:$E)*$C24*$D24=0,SUMIF(SALIDAS!$D:$E,_xlfn.CONCAT($B24,N$8,$A24),SALIDAS!$E:$E)*$C24,SUMIF(SALIDAS!$D:$E,_xlfn.CONCAT($B24,N$8,$A24),SALIDAS!$E:$E)*$C24*$D24)</f>
        <v>0</v>
      </c>
      <c r="O24" s="39">
        <f ca="1">IF(SUMIF(SALIDAS!$D:$E,_xlfn.CONCAT($B24,O$8,$A24),SALIDAS!$E:$E)*$C24*$D24=0,SUMIF(SALIDAS!$D:$E,_xlfn.CONCAT($B24,O$8,$A24),SALIDAS!$E:$E)*$C24,SUMIF(SALIDAS!$D:$E,_xlfn.CONCAT($B24,O$8,$A24),SALIDAS!$E:$E)*$C24*$D24)</f>
        <v>0</v>
      </c>
      <c r="P24" s="39">
        <f ca="1">IF(SUMIF(SALIDAS!$D:$E,_xlfn.CONCAT($B24,P$8,$A24),SALIDAS!$E:$E)*$C24*$D24=0,SUMIF(SALIDAS!$D:$E,_xlfn.CONCAT($B24,P$8,$A24),SALIDAS!$E:$E)*$C24,SUMIF(SALIDAS!$D:$E,_xlfn.CONCAT($B24,P$8,$A24),SALIDAS!$E:$E)*$C24*$D24)</f>
        <v>0</v>
      </c>
      <c r="Q24" s="39">
        <f ca="1">IF(SUMIF(SALIDAS!$D:$E,_xlfn.CONCAT($B24,Q$8,$A24),SALIDAS!$E:$E)*$C24*$D24=0,SUMIF(SALIDAS!$D:$E,_xlfn.CONCAT($B24,Q$8,$A24),SALIDAS!$E:$E)*$C24,SUMIF(SALIDAS!$D:$E,_xlfn.CONCAT($B24,Q$8,$A24),SALIDAS!$E:$E)*$C24*$D24)</f>
        <v>0</v>
      </c>
      <c r="R24" s="39">
        <f ca="1">IF(SUMIF(SALIDAS!$D:$E,_xlfn.CONCAT($B24,R$8,$A24),SALIDAS!$E:$E)*$C24*$D24=0,SUMIF(SALIDAS!$D:$E,_xlfn.CONCAT($B24,R$8,$A24),SALIDAS!$E:$E)*$C24,SUMIF(SALIDAS!$D:$E,_xlfn.CONCAT($B24,R$8,$A24),SALIDAS!$E:$E)*$C24*$D24)</f>
        <v>0</v>
      </c>
      <c r="S24" s="39">
        <f ca="1">IF(SUMIF(SALIDAS!$D:$E,_xlfn.CONCAT($B24,S$8,$A24),SALIDAS!$E:$E)*$C24*$D24=0,SUMIF(SALIDAS!$D:$E,_xlfn.CONCAT($B24,S$8,$A24),SALIDAS!$E:$E)*$C24,SUMIF(SALIDAS!$D:$E,_xlfn.CONCAT($B24,S$8,$A24),SALIDAS!$E:$E)*$C24*$D24)</f>
        <v>0</v>
      </c>
      <c r="T24" s="39">
        <f ca="1">IF(SUMIF(SALIDAS!$D:$E,_xlfn.CONCAT($B24,T$8,$A24),SALIDAS!$E:$E)*$C24*$D24=0,SUMIF(SALIDAS!$D:$E,_xlfn.CONCAT($B24,T$8,$A24),SALIDAS!$E:$E)*$C24,SUMIF(SALIDAS!$D:$E,_xlfn.CONCAT($B24,T$8,$A24),SALIDAS!$E:$E)*$C24*$D24)</f>
        <v>0</v>
      </c>
      <c r="U24" s="39">
        <f ca="1">IF(SUMIF(SALIDAS!$D:$E,_xlfn.CONCAT($B24,U$8,$A24),SALIDAS!$E:$E)*$C24*$D24=0,SUMIF(SALIDAS!$D:$E,_xlfn.CONCAT($B24,U$8,$A24),SALIDAS!$E:$E)*$C24,SUMIF(SALIDAS!$D:$E,_xlfn.CONCAT($B24,U$8,$A24),SALIDAS!$E:$E)*$C24*$D24)</f>
        <v>0</v>
      </c>
      <c r="V24" s="39">
        <f ca="1">IF(SUMIF(SALIDAS!$D:$E,_xlfn.CONCAT($B24,V$8,$A24),SALIDAS!$E:$E)*$C24*$D24=0,SUMIF(SALIDAS!$D:$E,_xlfn.CONCAT($B24,V$8,$A24),SALIDAS!$E:$E)*$C24,SUMIF(SALIDAS!$D:$E,_xlfn.CONCAT($B24,V$8,$A24),SALIDAS!$E:$E)*$C24*$D24)</f>
        <v>0</v>
      </c>
      <c r="W24" s="39">
        <f ca="1">IF(SUMIF(SALIDAS!$D:$E,_xlfn.CONCAT($B24,W$8,$A24),SALIDAS!$E:$E)*$C24*$D24=0,SUMIF(SALIDAS!$D:$E,_xlfn.CONCAT($B24,W$8,$A24),SALIDAS!$E:$E)*$C24,SUMIF(SALIDAS!$D:$E,_xlfn.CONCAT($B24,W$8,$A24),SALIDAS!$E:$E)*$C24*$D24)</f>
        <v>0</v>
      </c>
      <c r="X24" s="39">
        <f ca="1">IF(SUMIF(SALIDAS!$D:$E,_xlfn.CONCAT($B24,X$8,$A24),SALIDAS!$E:$E)*$C24*$D24=0,SUMIF(SALIDAS!$D:$E,_xlfn.CONCAT($B24,X$8,$A24),SALIDAS!$E:$E)*$C24,SUMIF(SALIDAS!$D:$E,_xlfn.CONCAT($B24,X$8,$A24),SALIDAS!$E:$E)*$C24*$D24)</f>
        <v>0</v>
      </c>
      <c r="Y24" s="39">
        <f ca="1">IF(SUMIF(SALIDAS!$D:$E,_xlfn.CONCAT($B24,Y$8,$A24),SALIDAS!$E:$E)*$C24*$D24=0,SUMIF(SALIDAS!$D:$E,_xlfn.CONCAT($B24,Y$8,$A24),SALIDAS!$E:$E)*$C24,SUMIF(SALIDAS!$D:$E,_xlfn.CONCAT($B24,Y$8,$A24),SALIDAS!$E:$E)*$C24*$D24)</f>
        <v>0</v>
      </c>
      <c r="Z24" s="39">
        <f ca="1">IF(SUMIF(SALIDAS!$D:$E,_xlfn.CONCAT($B24,Z$8,$A24),SALIDAS!$E:$E)*$C24*$D24=0,SUMIF(SALIDAS!$D:$E,_xlfn.CONCAT($B24,Z$8,$A24),SALIDAS!$E:$E)*$C24,SUMIF(SALIDAS!$D:$E,_xlfn.CONCAT($B24,Z$8,$A24),SALIDAS!$E:$E)*$C24*$D24)</f>
        <v>0</v>
      </c>
      <c r="AA24" s="39">
        <f ca="1">IF(SUMIF(SALIDAS!$D:$E,_xlfn.CONCAT($B24,AA$8,$A24),SALIDAS!$E:$E)*$C24*$D24=0,SUMIF(SALIDAS!$D:$E,_xlfn.CONCAT($B24,AA$8,$A24),SALIDAS!$E:$E)*$C24,SUMIF(SALIDAS!$D:$E,_xlfn.CONCAT($B24,AA$8,$A24),SALIDAS!$E:$E)*$C24*$D24)</f>
        <v>0</v>
      </c>
      <c r="AB24" s="39">
        <f ca="1">IF(SUMIF(SALIDAS!$D:$E,_xlfn.CONCAT($B24,AB$8,$A24),SALIDAS!$E:$E)*$C24*$D24=0,SUMIF(SALIDAS!$D:$E,_xlfn.CONCAT($B24,AB$8,$A24),SALIDAS!$E:$E)*$C24,SUMIF(SALIDAS!$D:$E,_xlfn.CONCAT($B24,AB$8,$A24),SALIDAS!$E:$E)*$C24*$D24)</f>
        <v>0</v>
      </c>
      <c r="AC24" s="39">
        <f ca="1">IF(SUMIF(SALIDAS!$D:$E,_xlfn.CONCAT($B24,AC$8,$A24),SALIDAS!$E:$E)*$C24*$D24=0,SUMIF(SALIDAS!$D:$E,_xlfn.CONCAT($B24,AC$8,$A24),SALIDAS!$E:$E)*$C24,SUMIF(SALIDAS!$D:$E,_xlfn.CONCAT($B24,AC$8,$A24),SALIDAS!$E:$E)*$C24*$D24)</f>
        <v>0</v>
      </c>
    </row>
    <row r="25" spans="1:29" x14ac:dyDescent="0.2">
      <c r="A25" s="35"/>
      <c r="B25" s="4" t="s">
        <v>41</v>
      </c>
      <c r="C25" s="36">
        <v>0</v>
      </c>
      <c r="D25" s="37">
        <v>0</v>
      </c>
      <c r="E25" s="39">
        <f ca="1">IF(SUMIF(SALIDAS!$D:$E,_xlfn.CONCAT($B25,E$8,$A25),SALIDAS!$E:$E)*$C25*$D25=0,SUMIF(SALIDAS!$D:$E,_xlfn.CONCAT($B25,E$8,$A25),SALIDAS!$E:$E)*$C25,SUMIF(SALIDAS!$D:$E,_xlfn.CONCAT($B25,E$8,$A25),SALIDAS!$E:$E)*$C25*$D25)</f>
        <v>0</v>
      </c>
      <c r="F25" s="39">
        <f ca="1">IF(SUMIF(SALIDAS!$D:$E,_xlfn.CONCAT($B25,F$8,$A25),SALIDAS!$E:$E)*$C25*$D25=0,SUMIF(SALIDAS!$D:$E,_xlfn.CONCAT($B25,F$8,$A25),SALIDAS!$E:$E)*$C25,SUMIF(SALIDAS!$D:$E,_xlfn.CONCAT($B25,F$8,$A25),SALIDAS!$E:$E)*$C25*$D25)</f>
        <v>0</v>
      </c>
      <c r="G25" s="39">
        <f ca="1">IF(SUMIF(SALIDAS!$D:$E,_xlfn.CONCAT($B25,G$8,$A25),SALIDAS!$E:$E)*$C25*$D25=0,SUMIF(SALIDAS!$D:$E,_xlfn.CONCAT($B25,G$8,$A25),SALIDAS!$E:$E)*$C25,SUMIF(SALIDAS!$D:$E,_xlfn.CONCAT($B25,G$8,$A25),SALIDAS!$E:$E)*$C25*$D25)</f>
        <v>0</v>
      </c>
      <c r="H25" s="39">
        <f ca="1">IF(SUMIF(SALIDAS!$D:$E,_xlfn.CONCAT($B25,H$8,$A25),SALIDAS!$E:$E)*$C25*$D25=0,SUMIF(SALIDAS!$D:$E,_xlfn.CONCAT($B25,H$8,$A25),SALIDAS!$E:$E)*$C25,SUMIF(SALIDAS!$D:$E,_xlfn.CONCAT($B25,H$8,$A25),SALIDAS!$E:$E)*$C25*$D25)</f>
        <v>0</v>
      </c>
      <c r="I25" s="39">
        <f ca="1">IF(SUMIF(SALIDAS!$D:$E,_xlfn.CONCAT($B25,I$8,$A25),SALIDAS!$E:$E)*$C25*$D25=0,SUMIF(SALIDAS!$D:$E,_xlfn.CONCAT($B25,I$8,$A25),SALIDAS!$E:$E)*$C25,SUMIF(SALIDAS!$D:$E,_xlfn.CONCAT($B25,I$8,$A25),SALIDAS!$E:$E)*$C25*$D25)</f>
        <v>0</v>
      </c>
      <c r="J25" s="39">
        <f ca="1">IF(SUMIF(SALIDAS!$D:$E,_xlfn.CONCAT($B25,J$8,$A25),SALIDAS!$E:$E)*$C25*$D25=0,SUMIF(SALIDAS!$D:$E,_xlfn.CONCAT($B25,J$8,$A25),SALIDAS!$E:$E)*$C25,SUMIF(SALIDAS!$D:$E,_xlfn.CONCAT($B25,J$8,$A25),SALIDAS!$E:$E)*$C25*$D25)</f>
        <v>0</v>
      </c>
      <c r="K25" s="39">
        <f ca="1">IF(SUMIF(SALIDAS!$D:$E,_xlfn.CONCAT($B25,K$8,$A25),SALIDAS!$E:$E)*$C25*$D25=0,SUMIF(SALIDAS!$D:$E,_xlfn.CONCAT($B25,K$8,$A25),SALIDAS!$E:$E)*$C25,SUMIF(SALIDAS!$D:$E,_xlfn.CONCAT($B25,K$8,$A25),SALIDAS!$E:$E)*$C25*$D25)</f>
        <v>0</v>
      </c>
      <c r="L25" s="38">
        <f ca="1">IF(SUMIF(SALIDAS!$D:$E,_xlfn.CONCAT($B25,L$8,$A25),SALIDAS!$E:$E)*$C25*$D25=0,SUMIF(SALIDAS!$D:$E,_xlfn.CONCAT($B25,L$8,$A25),SALIDAS!$E:$E)*$C25,SUMIF(SALIDAS!$D:$E,_xlfn.CONCAT($B25,L$8,$A25),SALIDAS!$E:$E)*$C25*$D25)</f>
        <v>0</v>
      </c>
      <c r="M25" s="39">
        <f ca="1">IF(SUMIF(SALIDAS!$D:$E,_xlfn.CONCAT($B25,M$8,$A25),SALIDAS!$E:$E)*$C25*$D25=0,SUMIF(SALIDAS!$D:$E,_xlfn.CONCAT($B25,M$8,$A25),SALIDAS!$E:$E)*$C25,SUMIF(SALIDAS!$D:$E,_xlfn.CONCAT($B25,M$8,$A25),SALIDAS!$E:$E)*$C25*$D25)</f>
        <v>0</v>
      </c>
      <c r="N25" s="39">
        <f ca="1">IF(SUMIF(SALIDAS!$D:$E,_xlfn.CONCAT($B25,N$8,$A25),SALIDAS!$E:$E)*$C25*$D25=0,SUMIF(SALIDAS!$D:$E,_xlfn.CONCAT($B25,N$8,$A25),SALIDAS!$E:$E)*$C25,SUMIF(SALIDAS!$D:$E,_xlfn.CONCAT($B25,N$8,$A25),SALIDAS!$E:$E)*$C25*$D25)</f>
        <v>0</v>
      </c>
      <c r="O25" s="39">
        <f ca="1">IF(SUMIF(SALIDAS!$D:$E,_xlfn.CONCAT($B25,O$8,$A25),SALIDAS!$E:$E)*$C25*$D25=0,SUMIF(SALIDAS!$D:$E,_xlfn.CONCAT($B25,O$8,$A25),SALIDAS!$E:$E)*$C25,SUMIF(SALIDAS!$D:$E,_xlfn.CONCAT($B25,O$8,$A25),SALIDAS!$E:$E)*$C25*$D25)</f>
        <v>0</v>
      </c>
      <c r="P25" s="39">
        <f ca="1">IF(SUMIF(SALIDAS!$D:$E,_xlfn.CONCAT($B25,P$8,$A25),SALIDAS!$E:$E)*$C25*$D25=0,SUMIF(SALIDAS!$D:$E,_xlfn.CONCAT($B25,P$8,$A25),SALIDAS!$E:$E)*$C25,SUMIF(SALIDAS!$D:$E,_xlfn.CONCAT($B25,P$8,$A25),SALIDAS!$E:$E)*$C25*$D25)</f>
        <v>0</v>
      </c>
      <c r="Q25" s="39">
        <f ca="1">IF(SUMIF(SALIDAS!$D:$E,_xlfn.CONCAT($B25,Q$8,$A25),SALIDAS!$E:$E)*$C25*$D25=0,SUMIF(SALIDAS!$D:$E,_xlfn.CONCAT($B25,Q$8,$A25),SALIDAS!$E:$E)*$C25,SUMIF(SALIDAS!$D:$E,_xlfn.CONCAT($B25,Q$8,$A25),SALIDAS!$E:$E)*$C25*$D25)</f>
        <v>0</v>
      </c>
      <c r="R25" s="39">
        <f ca="1">IF(SUMIF(SALIDAS!$D:$E,_xlfn.CONCAT($B25,R$8,$A25),SALIDAS!$E:$E)*$C25*$D25=0,SUMIF(SALIDAS!$D:$E,_xlfn.CONCAT($B25,R$8,$A25),SALIDAS!$E:$E)*$C25,SUMIF(SALIDAS!$D:$E,_xlfn.CONCAT($B25,R$8,$A25),SALIDAS!$E:$E)*$C25*$D25)</f>
        <v>0</v>
      </c>
      <c r="S25" s="39">
        <f ca="1">IF(SUMIF(SALIDAS!$D:$E,_xlfn.CONCAT($B25,S$8,$A25),SALIDAS!$E:$E)*$C25*$D25=0,SUMIF(SALIDAS!$D:$E,_xlfn.CONCAT($B25,S$8,$A25),SALIDAS!$E:$E)*$C25,SUMIF(SALIDAS!$D:$E,_xlfn.CONCAT($B25,S$8,$A25),SALIDAS!$E:$E)*$C25*$D25)</f>
        <v>0</v>
      </c>
      <c r="T25" s="39">
        <f ca="1">IF(SUMIF(SALIDAS!$D:$E,_xlfn.CONCAT($B25,T$8,$A25),SALIDAS!$E:$E)*$C25*$D25=0,SUMIF(SALIDAS!$D:$E,_xlfn.CONCAT($B25,T$8,$A25),SALIDAS!$E:$E)*$C25,SUMIF(SALIDAS!$D:$E,_xlfn.CONCAT($B25,T$8,$A25),SALIDAS!$E:$E)*$C25*$D25)</f>
        <v>0</v>
      </c>
      <c r="U25" s="39">
        <f ca="1">IF(SUMIF(SALIDAS!$D:$E,_xlfn.CONCAT($B25,U$8,$A25),SALIDAS!$E:$E)*$C25*$D25=0,SUMIF(SALIDAS!$D:$E,_xlfn.CONCAT($B25,U$8,$A25),SALIDAS!$E:$E)*$C25,SUMIF(SALIDAS!$D:$E,_xlfn.CONCAT($B25,U$8,$A25),SALIDAS!$E:$E)*$C25*$D25)</f>
        <v>0</v>
      </c>
      <c r="V25" s="39">
        <f ca="1">IF(SUMIF(SALIDAS!$D:$E,_xlfn.CONCAT($B25,V$8,$A25),SALIDAS!$E:$E)*$C25*$D25=0,SUMIF(SALIDAS!$D:$E,_xlfn.CONCAT($B25,V$8,$A25),SALIDAS!$E:$E)*$C25,SUMIF(SALIDAS!$D:$E,_xlfn.CONCAT($B25,V$8,$A25),SALIDAS!$E:$E)*$C25*$D25)</f>
        <v>0</v>
      </c>
      <c r="W25" s="39">
        <f ca="1">IF(SUMIF(SALIDAS!$D:$E,_xlfn.CONCAT($B25,W$8,$A25),SALIDAS!$E:$E)*$C25*$D25=0,SUMIF(SALIDAS!$D:$E,_xlfn.CONCAT($B25,W$8,$A25),SALIDAS!$E:$E)*$C25,SUMIF(SALIDAS!$D:$E,_xlfn.CONCAT($B25,W$8,$A25),SALIDAS!$E:$E)*$C25*$D25)</f>
        <v>0</v>
      </c>
      <c r="X25" s="39">
        <f ca="1">IF(SUMIF(SALIDAS!$D:$E,_xlfn.CONCAT($B25,X$8,$A25),SALIDAS!$E:$E)*$C25*$D25=0,SUMIF(SALIDAS!$D:$E,_xlfn.CONCAT($B25,X$8,$A25),SALIDAS!$E:$E)*$C25,SUMIF(SALIDAS!$D:$E,_xlfn.CONCAT($B25,X$8,$A25),SALIDAS!$E:$E)*$C25*$D25)</f>
        <v>0</v>
      </c>
      <c r="Y25" s="39">
        <f ca="1">IF(SUMIF(SALIDAS!$D:$E,_xlfn.CONCAT($B25,Y$8,$A25),SALIDAS!$E:$E)*$C25*$D25=0,SUMIF(SALIDAS!$D:$E,_xlfn.CONCAT($B25,Y$8,$A25),SALIDAS!$E:$E)*$C25,SUMIF(SALIDAS!$D:$E,_xlfn.CONCAT($B25,Y$8,$A25),SALIDAS!$E:$E)*$C25*$D25)</f>
        <v>0</v>
      </c>
      <c r="Z25" s="39">
        <f ca="1">IF(SUMIF(SALIDAS!$D:$E,_xlfn.CONCAT($B25,Z$8,$A25),SALIDAS!$E:$E)*$C25*$D25=0,SUMIF(SALIDAS!$D:$E,_xlfn.CONCAT($B25,Z$8,$A25),SALIDAS!$E:$E)*$C25,SUMIF(SALIDAS!$D:$E,_xlfn.CONCAT($B25,Z$8,$A25),SALIDAS!$E:$E)*$C25*$D25)</f>
        <v>0</v>
      </c>
      <c r="AA25" s="39">
        <f ca="1">IF(SUMIF(SALIDAS!$D:$E,_xlfn.CONCAT($B25,AA$8,$A25),SALIDAS!$E:$E)*$C25*$D25=0,SUMIF(SALIDAS!$D:$E,_xlfn.CONCAT($B25,AA$8,$A25),SALIDAS!$E:$E)*$C25,SUMIF(SALIDAS!$D:$E,_xlfn.CONCAT($B25,AA$8,$A25),SALIDAS!$E:$E)*$C25*$D25)</f>
        <v>0</v>
      </c>
      <c r="AB25" s="39">
        <f ca="1">IF(SUMIF(SALIDAS!$D:$E,_xlfn.CONCAT($B25,AB$8,$A25),SALIDAS!$E:$E)*$C25*$D25=0,SUMIF(SALIDAS!$D:$E,_xlfn.CONCAT($B25,AB$8,$A25),SALIDAS!$E:$E)*$C25,SUMIF(SALIDAS!$D:$E,_xlfn.CONCAT($B25,AB$8,$A25),SALIDAS!$E:$E)*$C25*$D25)</f>
        <v>0</v>
      </c>
      <c r="AC25" s="39">
        <f ca="1">IF(SUMIF(SALIDAS!$D:$E,_xlfn.CONCAT($B25,AC$8,$A25),SALIDAS!$E:$E)*$C25*$D25=0,SUMIF(SALIDAS!$D:$E,_xlfn.CONCAT($B25,AC$8,$A25),SALIDAS!$E:$E)*$C25,SUMIF(SALIDAS!$D:$E,_xlfn.CONCAT($B25,AC$8,$A25),SALIDAS!$E:$E)*$C25*$D25)</f>
        <v>0</v>
      </c>
    </row>
    <row r="26" spans="1:29" x14ac:dyDescent="0.2">
      <c r="A26" s="35"/>
      <c r="B26" s="4" t="s">
        <v>41</v>
      </c>
      <c r="C26" s="36">
        <v>0</v>
      </c>
      <c r="D26" s="37">
        <v>0</v>
      </c>
      <c r="E26" s="39">
        <f ca="1">IF(SUMIF(SALIDAS!$D:$E,_xlfn.CONCAT($B26,E$8,$A26),SALIDAS!$E:$E)*$C26*$D26=0,SUMIF(SALIDAS!$D:$E,_xlfn.CONCAT($B26,E$8,$A26),SALIDAS!$E:$E)*$C26,SUMIF(SALIDAS!$D:$E,_xlfn.CONCAT($B26,E$8,$A26),SALIDAS!$E:$E)*$C26*$D26)</f>
        <v>0</v>
      </c>
      <c r="F26" s="39">
        <f ca="1">IF(SUMIF(SALIDAS!$D:$E,_xlfn.CONCAT($B26,F$8,$A26),SALIDAS!$E:$E)*$C26*$D26=0,SUMIF(SALIDAS!$D:$E,_xlfn.CONCAT($B26,F$8,$A26),SALIDAS!$E:$E)*$C26,SUMIF(SALIDAS!$D:$E,_xlfn.CONCAT($B26,F$8,$A26),SALIDAS!$E:$E)*$C26*$D26)</f>
        <v>0</v>
      </c>
      <c r="G26" s="39">
        <f ca="1">IF(SUMIF(SALIDAS!$D:$E,_xlfn.CONCAT($B26,G$8,$A26),SALIDAS!$E:$E)*$C26*$D26=0,SUMIF(SALIDAS!$D:$E,_xlfn.CONCAT($B26,G$8,$A26),SALIDAS!$E:$E)*$C26,SUMIF(SALIDAS!$D:$E,_xlfn.CONCAT($B26,G$8,$A26),SALIDAS!$E:$E)*$C26*$D26)</f>
        <v>0</v>
      </c>
      <c r="H26" s="39">
        <f ca="1">IF(SUMIF(SALIDAS!$D:$E,_xlfn.CONCAT($B26,H$8,$A26),SALIDAS!$E:$E)*$C26*$D26=0,SUMIF(SALIDAS!$D:$E,_xlfn.CONCAT($B26,H$8,$A26),SALIDAS!$E:$E)*$C26,SUMIF(SALIDAS!$D:$E,_xlfn.CONCAT($B26,H$8,$A26),SALIDAS!$E:$E)*$C26*$D26)</f>
        <v>0</v>
      </c>
      <c r="I26" s="39">
        <f ca="1">IF(SUMIF(SALIDAS!$D:$E,_xlfn.CONCAT($B26,I$8,$A26),SALIDAS!$E:$E)*$C26*$D26=0,SUMIF(SALIDAS!$D:$E,_xlfn.CONCAT($B26,I$8,$A26),SALIDAS!$E:$E)*$C26,SUMIF(SALIDAS!$D:$E,_xlfn.CONCAT($B26,I$8,$A26),SALIDAS!$E:$E)*$C26*$D26)</f>
        <v>0</v>
      </c>
      <c r="J26" s="39">
        <f ca="1">IF(SUMIF(SALIDAS!$D:$E,_xlfn.CONCAT($B26,J$8,$A26),SALIDAS!$E:$E)*$C26*$D26=0,SUMIF(SALIDAS!$D:$E,_xlfn.CONCAT($B26,J$8,$A26),SALIDAS!$E:$E)*$C26,SUMIF(SALIDAS!$D:$E,_xlfn.CONCAT($B26,J$8,$A26),SALIDAS!$E:$E)*$C26*$D26)</f>
        <v>0</v>
      </c>
      <c r="K26" s="39">
        <f ca="1">IF(SUMIF(SALIDAS!$D:$E,_xlfn.CONCAT($B26,K$8,$A26),SALIDAS!$E:$E)*$C26*$D26=0,SUMIF(SALIDAS!$D:$E,_xlfn.CONCAT($B26,K$8,$A26),SALIDAS!$E:$E)*$C26,SUMIF(SALIDAS!$D:$E,_xlfn.CONCAT($B26,K$8,$A26),SALIDAS!$E:$E)*$C26*$D26)</f>
        <v>0</v>
      </c>
      <c r="L26" s="38">
        <f ca="1">IF(SUMIF(SALIDAS!$D:$E,_xlfn.CONCAT($B26,L$8,$A26),SALIDAS!$E:$E)*$C26*$D26=0,SUMIF(SALIDAS!$D:$E,_xlfn.CONCAT($B26,L$8,$A26),SALIDAS!$E:$E)*$C26,SUMIF(SALIDAS!$D:$E,_xlfn.CONCAT($B26,L$8,$A26),SALIDAS!$E:$E)*$C26*$D26)</f>
        <v>0</v>
      </c>
      <c r="M26" s="39">
        <f ca="1">IF(SUMIF(SALIDAS!$D:$E,_xlfn.CONCAT($B26,M$8,$A26),SALIDAS!$E:$E)*$C26*$D26=0,SUMIF(SALIDAS!$D:$E,_xlfn.CONCAT($B26,M$8,$A26),SALIDAS!$E:$E)*$C26,SUMIF(SALIDAS!$D:$E,_xlfn.CONCAT($B26,M$8,$A26),SALIDAS!$E:$E)*$C26*$D26)</f>
        <v>0</v>
      </c>
      <c r="N26" s="39">
        <f ca="1">IF(SUMIF(SALIDAS!$D:$E,_xlfn.CONCAT($B26,N$8,$A26),SALIDAS!$E:$E)*$C26*$D26=0,SUMIF(SALIDAS!$D:$E,_xlfn.CONCAT($B26,N$8,$A26),SALIDAS!$E:$E)*$C26,SUMIF(SALIDAS!$D:$E,_xlfn.CONCAT($B26,N$8,$A26),SALIDAS!$E:$E)*$C26*$D26)</f>
        <v>0</v>
      </c>
      <c r="O26" s="39">
        <f ca="1">IF(SUMIF(SALIDAS!$D:$E,_xlfn.CONCAT($B26,O$8,$A26),SALIDAS!$E:$E)*$C26*$D26=0,SUMIF(SALIDAS!$D:$E,_xlfn.CONCAT($B26,O$8,$A26),SALIDAS!$E:$E)*$C26,SUMIF(SALIDAS!$D:$E,_xlfn.CONCAT($B26,O$8,$A26),SALIDAS!$E:$E)*$C26*$D26)</f>
        <v>0</v>
      </c>
      <c r="P26" s="39">
        <f ca="1">IF(SUMIF(SALIDAS!$D:$E,_xlfn.CONCAT($B26,P$8,$A26),SALIDAS!$E:$E)*$C26*$D26=0,SUMIF(SALIDAS!$D:$E,_xlfn.CONCAT($B26,P$8,$A26),SALIDAS!$E:$E)*$C26,SUMIF(SALIDAS!$D:$E,_xlfn.CONCAT($B26,P$8,$A26),SALIDAS!$E:$E)*$C26*$D26)</f>
        <v>0</v>
      </c>
      <c r="Q26" s="39">
        <f ca="1">IF(SUMIF(SALIDAS!$D:$E,_xlfn.CONCAT($B26,Q$8,$A26),SALIDAS!$E:$E)*$C26*$D26=0,SUMIF(SALIDAS!$D:$E,_xlfn.CONCAT($B26,Q$8,$A26),SALIDAS!$E:$E)*$C26,SUMIF(SALIDAS!$D:$E,_xlfn.CONCAT($B26,Q$8,$A26),SALIDAS!$E:$E)*$C26*$D26)</f>
        <v>0</v>
      </c>
      <c r="R26" s="39">
        <f ca="1">IF(SUMIF(SALIDAS!$D:$E,_xlfn.CONCAT($B26,R$8,$A26),SALIDAS!$E:$E)*$C26*$D26=0,SUMIF(SALIDAS!$D:$E,_xlfn.CONCAT($B26,R$8,$A26),SALIDAS!$E:$E)*$C26,SUMIF(SALIDAS!$D:$E,_xlfn.CONCAT($B26,R$8,$A26),SALIDAS!$E:$E)*$C26*$D26)</f>
        <v>0</v>
      </c>
      <c r="S26" s="39">
        <f ca="1">IF(SUMIF(SALIDAS!$D:$E,_xlfn.CONCAT($B26,S$8,$A26),SALIDAS!$E:$E)*$C26*$D26=0,SUMIF(SALIDAS!$D:$E,_xlfn.CONCAT($B26,S$8,$A26),SALIDAS!$E:$E)*$C26,SUMIF(SALIDAS!$D:$E,_xlfn.CONCAT($B26,S$8,$A26),SALIDAS!$E:$E)*$C26*$D26)</f>
        <v>0</v>
      </c>
      <c r="T26" s="39">
        <f ca="1">IF(SUMIF(SALIDAS!$D:$E,_xlfn.CONCAT($B26,T$8,$A26),SALIDAS!$E:$E)*$C26*$D26=0,SUMIF(SALIDAS!$D:$E,_xlfn.CONCAT($B26,T$8,$A26),SALIDAS!$E:$E)*$C26,SUMIF(SALIDAS!$D:$E,_xlfn.CONCAT($B26,T$8,$A26),SALIDAS!$E:$E)*$C26*$D26)</f>
        <v>0</v>
      </c>
      <c r="U26" s="39">
        <f ca="1">IF(SUMIF(SALIDAS!$D:$E,_xlfn.CONCAT($B26,U$8,$A26),SALIDAS!$E:$E)*$C26*$D26=0,SUMIF(SALIDAS!$D:$E,_xlfn.CONCAT($B26,U$8,$A26),SALIDAS!$E:$E)*$C26,SUMIF(SALIDAS!$D:$E,_xlfn.CONCAT($B26,U$8,$A26),SALIDAS!$E:$E)*$C26*$D26)</f>
        <v>0</v>
      </c>
      <c r="V26" s="39">
        <f ca="1">IF(SUMIF(SALIDAS!$D:$E,_xlfn.CONCAT($B26,V$8,$A26),SALIDAS!$E:$E)*$C26*$D26=0,SUMIF(SALIDAS!$D:$E,_xlfn.CONCAT($B26,V$8,$A26),SALIDAS!$E:$E)*$C26,SUMIF(SALIDAS!$D:$E,_xlfn.CONCAT($B26,V$8,$A26),SALIDAS!$E:$E)*$C26*$D26)</f>
        <v>0</v>
      </c>
      <c r="W26" s="39">
        <f ca="1">IF(SUMIF(SALIDAS!$D:$E,_xlfn.CONCAT($B26,W$8,$A26),SALIDAS!$E:$E)*$C26*$D26=0,SUMIF(SALIDAS!$D:$E,_xlfn.CONCAT($B26,W$8,$A26),SALIDAS!$E:$E)*$C26,SUMIF(SALIDAS!$D:$E,_xlfn.CONCAT($B26,W$8,$A26),SALIDAS!$E:$E)*$C26*$D26)</f>
        <v>0</v>
      </c>
      <c r="X26" s="39">
        <f ca="1">IF(SUMIF(SALIDAS!$D:$E,_xlfn.CONCAT($B26,X$8,$A26),SALIDAS!$E:$E)*$C26*$D26=0,SUMIF(SALIDAS!$D:$E,_xlfn.CONCAT($B26,X$8,$A26),SALIDAS!$E:$E)*$C26,SUMIF(SALIDAS!$D:$E,_xlfn.CONCAT($B26,X$8,$A26),SALIDAS!$E:$E)*$C26*$D26)</f>
        <v>0</v>
      </c>
      <c r="Y26" s="39">
        <f ca="1">IF(SUMIF(SALIDAS!$D:$E,_xlfn.CONCAT($B26,Y$8,$A26),SALIDAS!$E:$E)*$C26*$D26=0,SUMIF(SALIDAS!$D:$E,_xlfn.CONCAT($B26,Y$8,$A26),SALIDAS!$E:$E)*$C26,SUMIF(SALIDAS!$D:$E,_xlfn.CONCAT($B26,Y$8,$A26),SALIDAS!$E:$E)*$C26*$D26)</f>
        <v>0</v>
      </c>
      <c r="Z26" s="39">
        <f ca="1">IF(SUMIF(SALIDAS!$D:$E,_xlfn.CONCAT($B26,Z$8,$A26),SALIDAS!$E:$E)*$C26*$D26=0,SUMIF(SALIDAS!$D:$E,_xlfn.CONCAT($B26,Z$8,$A26),SALIDAS!$E:$E)*$C26,SUMIF(SALIDAS!$D:$E,_xlfn.CONCAT($B26,Z$8,$A26),SALIDAS!$E:$E)*$C26*$D26)</f>
        <v>0</v>
      </c>
      <c r="AA26" s="39">
        <f ca="1">IF(SUMIF(SALIDAS!$D:$E,_xlfn.CONCAT($B26,AA$8,$A26),SALIDAS!$E:$E)*$C26*$D26=0,SUMIF(SALIDAS!$D:$E,_xlfn.CONCAT($B26,AA$8,$A26),SALIDAS!$E:$E)*$C26,SUMIF(SALIDAS!$D:$E,_xlfn.CONCAT($B26,AA$8,$A26),SALIDAS!$E:$E)*$C26*$D26)</f>
        <v>0</v>
      </c>
      <c r="AB26" s="39">
        <f ca="1">IF(SUMIF(SALIDAS!$D:$E,_xlfn.CONCAT($B26,AB$8,$A26),SALIDAS!$E:$E)*$C26*$D26=0,SUMIF(SALIDAS!$D:$E,_xlfn.CONCAT($B26,AB$8,$A26),SALIDAS!$E:$E)*$C26,SUMIF(SALIDAS!$D:$E,_xlfn.CONCAT($B26,AB$8,$A26),SALIDAS!$E:$E)*$C26*$D26)</f>
        <v>0</v>
      </c>
      <c r="AC26" s="39">
        <f ca="1">IF(SUMIF(SALIDAS!$D:$E,_xlfn.CONCAT($B26,AC$8,$A26),SALIDAS!$E:$E)*$C26*$D26=0,SUMIF(SALIDAS!$D:$E,_xlfn.CONCAT($B26,AC$8,$A26),SALIDAS!$E:$E)*$C26,SUMIF(SALIDAS!$D:$E,_xlfn.CONCAT($B26,AC$8,$A26),SALIDAS!$E:$E)*$C26*$D26)</f>
        <v>0</v>
      </c>
    </row>
    <row r="27" spans="1:29" x14ac:dyDescent="0.2">
      <c r="A27" s="35"/>
      <c r="B27" s="4" t="s">
        <v>41</v>
      </c>
      <c r="C27" s="36">
        <v>0</v>
      </c>
      <c r="D27" s="37">
        <v>0</v>
      </c>
      <c r="E27" s="39">
        <f ca="1">IF(SUMIF(SALIDAS!$D:$E,_xlfn.CONCAT($B27,E$8,$A27),SALIDAS!$E:$E)*$C27*$D27=0,SUMIF(SALIDAS!$D:$E,_xlfn.CONCAT($B27,E$8,$A27),SALIDAS!$E:$E)*$C27,SUMIF(SALIDAS!$D:$E,_xlfn.CONCAT($B27,E$8,$A27),SALIDAS!$E:$E)*$C27*$D27)</f>
        <v>0</v>
      </c>
      <c r="F27" s="39">
        <f ca="1">IF(SUMIF(SALIDAS!$D:$E,_xlfn.CONCAT($B27,F$8,$A27),SALIDAS!$E:$E)*$C27*$D27=0,SUMIF(SALIDAS!$D:$E,_xlfn.CONCAT($B27,F$8,$A27),SALIDAS!$E:$E)*$C27,SUMIF(SALIDAS!$D:$E,_xlfn.CONCAT($B27,F$8,$A27),SALIDAS!$E:$E)*$C27*$D27)</f>
        <v>0</v>
      </c>
      <c r="G27" s="39">
        <f ca="1">IF(SUMIF(SALIDAS!$D:$E,_xlfn.CONCAT($B27,G$8,$A27),SALIDAS!$E:$E)*$C27*$D27=0,SUMIF(SALIDAS!$D:$E,_xlfn.CONCAT($B27,G$8,$A27),SALIDAS!$E:$E)*$C27,SUMIF(SALIDAS!$D:$E,_xlfn.CONCAT($B27,G$8,$A27),SALIDAS!$E:$E)*$C27*$D27)</f>
        <v>0</v>
      </c>
      <c r="H27" s="39">
        <f ca="1">IF(SUMIF(SALIDAS!$D:$E,_xlfn.CONCAT($B27,H$8,$A27),SALIDAS!$E:$E)*$C27*$D27=0,SUMIF(SALIDAS!$D:$E,_xlfn.CONCAT($B27,H$8,$A27),SALIDAS!$E:$E)*$C27,SUMIF(SALIDAS!$D:$E,_xlfn.CONCAT($B27,H$8,$A27),SALIDAS!$E:$E)*$C27*$D27)</f>
        <v>0</v>
      </c>
      <c r="I27" s="39">
        <f ca="1">IF(SUMIF(SALIDAS!$D:$E,_xlfn.CONCAT($B27,I$8,$A27),SALIDAS!$E:$E)*$C27*$D27=0,SUMIF(SALIDAS!$D:$E,_xlfn.CONCAT($B27,I$8,$A27),SALIDAS!$E:$E)*$C27,SUMIF(SALIDAS!$D:$E,_xlfn.CONCAT($B27,I$8,$A27),SALIDAS!$E:$E)*$C27*$D27)</f>
        <v>0</v>
      </c>
      <c r="J27" s="39">
        <f ca="1">IF(SUMIF(SALIDAS!$D:$E,_xlfn.CONCAT($B27,J$8,$A27),SALIDAS!$E:$E)*$C27*$D27=0,SUMIF(SALIDAS!$D:$E,_xlfn.CONCAT($B27,J$8,$A27),SALIDAS!$E:$E)*$C27,SUMIF(SALIDAS!$D:$E,_xlfn.CONCAT($B27,J$8,$A27),SALIDAS!$E:$E)*$C27*$D27)</f>
        <v>0</v>
      </c>
      <c r="K27" s="39">
        <f ca="1">IF(SUMIF(SALIDAS!$D:$E,_xlfn.CONCAT($B27,K$8,$A27),SALIDAS!$E:$E)*$C27*$D27=0,SUMIF(SALIDAS!$D:$E,_xlfn.CONCAT($B27,K$8,$A27),SALIDAS!$E:$E)*$C27,SUMIF(SALIDAS!$D:$E,_xlfn.CONCAT($B27,K$8,$A27),SALIDAS!$E:$E)*$C27*$D27)</f>
        <v>0</v>
      </c>
      <c r="L27" s="38">
        <f ca="1">IF(SUMIF(SALIDAS!$D:$E,_xlfn.CONCAT($B27,L$8,$A27),SALIDAS!$E:$E)*$C27*$D27=0,SUMIF(SALIDAS!$D:$E,_xlfn.CONCAT($B27,L$8,$A27),SALIDAS!$E:$E)*$C27,SUMIF(SALIDAS!$D:$E,_xlfn.CONCAT($B27,L$8,$A27),SALIDAS!$E:$E)*$C27*$D27)</f>
        <v>0</v>
      </c>
      <c r="M27" s="39">
        <f ca="1">IF(SUMIF(SALIDAS!$D:$E,_xlfn.CONCAT($B27,M$8,$A27),SALIDAS!$E:$E)*$C27*$D27=0,SUMIF(SALIDAS!$D:$E,_xlfn.CONCAT($B27,M$8,$A27),SALIDAS!$E:$E)*$C27,SUMIF(SALIDAS!$D:$E,_xlfn.CONCAT($B27,M$8,$A27),SALIDAS!$E:$E)*$C27*$D27)</f>
        <v>0</v>
      </c>
      <c r="N27" s="39">
        <f ca="1">IF(SUMIF(SALIDAS!$D:$E,_xlfn.CONCAT($B27,N$8,$A27),SALIDAS!$E:$E)*$C27*$D27=0,SUMIF(SALIDAS!$D:$E,_xlfn.CONCAT($B27,N$8,$A27),SALIDAS!$E:$E)*$C27,SUMIF(SALIDAS!$D:$E,_xlfn.CONCAT($B27,N$8,$A27),SALIDAS!$E:$E)*$C27*$D27)</f>
        <v>0</v>
      </c>
      <c r="O27" s="39">
        <f ca="1">IF(SUMIF(SALIDAS!$D:$E,_xlfn.CONCAT($B27,O$8,$A27),SALIDAS!$E:$E)*$C27*$D27=0,SUMIF(SALIDAS!$D:$E,_xlfn.CONCAT($B27,O$8,$A27),SALIDAS!$E:$E)*$C27,SUMIF(SALIDAS!$D:$E,_xlfn.CONCAT($B27,O$8,$A27),SALIDAS!$E:$E)*$C27*$D27)</f>
        <v>0</v>
      </c>
      <c r="P27" s="39">
        <f ca="1">IF(SUMIF(SALIDAS!$D:$E,_xlfn.CONCAT($B27,P$8,$A27),SALIDAS!$E:$E)*$C27*$D27=0,SUMIF(SALIDAS!$D:$E,_xlfn.CONCAT($B27,P$8,$A27),SALIDAS!$E:$E)*$C27,SUMIF(SALIDAS!$D:$E,_xlfn.CONCAT($B27,P$8,$A27),SALIDAS!$E:$E)*$C27*$D27)</f>
        <v>0</v>
      </c>
      <c r="Q27" s="39">
        <f ca="1">IF(SUMIF(SALIDAS!$D:$E,_xlfn.CONCAT($B27,Q$8,$A27),SALIDAS!$E:$E)*$C27*$D27=0,SUMIF(SALIDAS!$D:$E,_xlfn.CONCAT($B27,Q$8,$A27),SALIDAS!$E:$E)*$C27,SUMIF(SALIDAS!$D:$E,_xlfn.CONCAT($B27,Q$8,$A27),SALIDAS!$E:$E)*$C27*$D27)</f>
        <v>0</v>
      </c>
      <c r="R27" s="39">
        <f ca="1">IF(SUMIF(SALIDAS!$D:$E,_xlfn.CONCAT($B27,R$8,$A27),SALIDAS!$E:$E)*$C27*$D27=0,SUMIF(SALIDAS!$D:$E,_xlfn.CONCAT($B27,R$8,$A27),SALIDAS!$E:$E)*$C27,SUMIF(SALIDAS!$D:$E,_xlfn.CONCAT($B27,R$8,$A27),SALIDAS!$E:$E)*$C27*$D27)</f>
        <v>0</v>
      </c>
      <c r="S27" s="39">
        <f ca="1">IF(SUMIF(SALIDAS!$D:$E,_xlfn.CONCAT($B27,S$8,$A27),SALIDAS!$E:$E)*$C27*$D27=0,SUMIF(SALIDAS!$D:$E,_xlfn.CONCAT($B27,S$8,$A27),SALIDAS!$E:$E)*$C27,SUMIF(SALIDAS!$D:$E,_xlfn.CONCAT($B27,S$8,$A27),SALIDAS!$E:$E)*$C27*$D27)</f>
        <v>0</v>
      </c>
      <c r="T27" s="39">
        <f ca="1">IF(SUMIF(SALIDAS!$D:$E,_xlfn.CONCAT($B27,T$8,$A27),SALIDAS!$E:$E)*$C27*$D27=0,SUMIF(SALIDAS!$D:$E,_xlfn.CONCAT($B27,T$8,$A27),SALIDAS!$E:$E)*$C27,SUMIF(SALIDAS!$D:$E,_xlfn.CONCAT($B27,T$8,$A27),SALIDAS!$E:$E)*$C27*$D27)</f>
        <v>0</v>
      </c>
      <c r="U27" s="39">
        <f ca="1">IF(SUMIF(SALIDAS!$D:$E,_xlfn.CONCAT($B27,U$8,$A27),SALIDAS!$E:$E)*$C27*$D27=0,SUMIF(SALIDAS!$D:$E,_xlfn.CONCAT($B27,U$8,$A27),SALIDAS!$E:$E)*$C27,SUMIF(SALIDAS!$D:$E,_xlfn.CONCAT($B27,U$8,$A27),SALIDAS!$E:$E)*$C27*$D27)</f>
        <v>0</v>
      </c>
      <c r="V27" s="39">
        <f ca="1">IF(SUMIF(SALIDAS!$D:$E,_xlfn.CONCAT($B27,V$8,$A27),SALIDAS!$E:$E)*$C27*$D27=0,SUMIF(SALIDAS!$D:$E,_xlfn.CONCAT($B27,V$8,$A27),SALIDAS!$E:$E)*$C27,SUMIF(SALIDAS!$D:$E,_xlfn.CONCAT($B27,V$8,$A27),SALIDAS!$E:$E)*$C27*$D27)</f>
        <v>0</v>
      </c>
      <c r="W27" s="39">
        <f ca="1">IF(SUMIF(SALIDAS!$D:$E,_xlfn.CONCAT($B27,W$8,$A27),SALIDAS!$E:$E)*$C27*$D27=0,SUMIF(SALIDAS!$D:$E,_xlfn.CONCAT($B27,W$8,$A27),SALIDAS!$E:$E)*$C27,SUMIF(SALIDAS!$D:$E,_xlfn.CONCAT($B27,W$8,$A27),SALIDAS!$E:$E)*$C27*$D27)</f>
        <v>0</v>
      </c>
      <c r="X27" s="39">
        <f ca="1">IF(SUMIF(SALIDAS!$D:$E,_xlfn.CONCAT($B27,X$8,$A27),SALIDAS!$E:$E)*$C27*$D27=0,SUMIF(SALIDAS!$D:$E,_xlfn.CONCAT($B27,X$8,$A27),SALIDAS!$E:$E)*$C27,SUMIF(SALIDAS!$D:$E,_xlfn.CONCAT($B27,X$8,$A27),SALIDAS!$E:$E)*$C27*$D27)</f>
        <v>0</v>
      </c>
      <c r="Y27" s="39">
        <f ca="1">IF(SUMIF(SALIDAS!$D:$E,_xlfn.CONCAT($B27,Y$8,$A27),SALIDAS!$E:$E)*$C27*$D27=0,SUMIF(SALIDAS!$D:$E,_xlfn.CONCAT($B27,Y$8,$A27),SALIDAS!$E:$E)*$C27,SUMIF(SALIDAS!$D:$E,_xlfn.CONCAT($B27,Y$8,$A27),SALIDAS!$E:$E)*$C27*$D27)</f>
        <v>0</v>
      </c>
      <c r="Z27" s="39">
        <f ca="1">IF(SUMIF(SALIDAS!$D:$E,_xlfn.CONCAT($B27,Z$8,$A27),SALIDAS!$E:$E)*$C27*$D27=0,SUMIF(SALIDAS!$D:$E,_xlfn.CONCAT($B27,Z$8,$A27),SALIDAS!$E:$E)*$C27,SUMIF(SALIDAS!$D:$E,_xlfn.CONCAT($B27,Z$8,$A27),SALIDAS!$E:$E)*$C27*$D27)</f>
        <v>0</v>
      </c>
      <c r="AA27" s="39">
        <f ca="1">IF(SUMIF(SALIDAS!$D:$E,_xlfn.CONCAT($B27,AA$8,$A27),SALIDAS!$E:$E)*$C27*$D27=0,SUMIF(SALIDAS!$D:$E,_xlfn.CONCAT($B27,AA$8,$A27),SALIDAS!$E:$E)*$C27,SUMIF(SALIDAS!$D:$E,_xlfn.CONCAT($B27,AA$8,$A27),SALIDAS!$E:$E)*$C27*$D27)</f>
        <v>0</v>
      </c>
      <c r="AB27" s="39">
        <f ca="1">IF(SUMIF(SALIDAS!$D:$E,_xlfn.CONCAT($B27,AB$8,$A27),SALIDAS!$E:$E)*$C27*$D27=0,SUMIF(SALIDAS!$D:$E,_xlfn.CONCAT($B27,AB$8,$A27),SALIDAS!$E:$E)*$C27,SUMIF(SALIDAS!$D:$E,_xlfn.CONCAT($B27,AB$8,$A27),SALIDAS!$E:$E)*$C27*$D27)</f>
        <v>0</v>
      </c>
      <c r="AC27" s="39">
        <f ca="1">IF(SUMIF(SALIDAS!$D:$E,_xlfn.CONCAT($B27,AC$8,$A27),SALIDAS!$E:$E)*$C27*$D27=0,SUMIF(SALIDAS!$D:$E,_xlfn.CONCAT($B27,AC$8,$A27),SALIDAS!$E:$E)*$C27,SUMIF(SALIDAS!$D:$E,_xlfn.CONCAT($B27,AC$8,$A27),SALIDAS!$E:$E)*$C27*$D27)</f>
        <v>0</v>
      </c>
    </row>
    <row r="28" spans="1:29" x14ac:dyDescent="0.2">
      <c r="A28" s="35"/>
      <c r="B28" s="4" t="s">
        <v>59</v>
      </c>
      <c r="C28" s="36">
        <v>0</v>
      </c>
      <c r="D28" s="37">
        <v>0</v>
      </c>
      <c r="E28" s="39">
        <f ca="1">IF(SUMIF(SALIDAS!$D:$E,_xlfn.CONCAT($B28,E$8,$A28),SALIDAS!$E:$E)*$C28*$D28=0,SUMIF(SALIDAS!$D:$E,_xlfn.CONCAT($B28,E$8,$A28),SALIDAS!$E:$E)*$C28,SUMIF(SALIDAS!$D:$E,_xlfn.CONCAT($B28,E$8,$A28),SALIDAS!$E:$E)*$C28*$D28)</f>
        <v>0</v>
      </c>
      <c r="F28" s="39">
        <f ca="1">IF(SUMIF(SALIDAS!$D:$E,_xlfn.CONCAT($B28,F$8,$A28),SALIDAS!$E:$E)*$C28*$D28=0,SUMIF(SALIDAS!$D:$E,_xlfn.CONCAT($B28,F$8,$A28),SALIDAS!$E:$E)*$C28,SUMIF(SALIDAS!$D:$E,_xlfn.CONCAT($B28,F$8,$A28),SALIDAS!$E:$E)*$C28*$D28)</f>
        <v>0</v>
      </c>
      <c r="G28" s="39">
        <f ca="1">IF(SUMIF(SALIDAS!$D:$E,_xlfn.CONCAT($B28,G$8,$A28),SALIDAS!$E:$E)*$C28*$D28=0,SUMIF(SALIDAS!$D:$E,_xlfn.CONCAT($B28,G$8,$A28),SALIDAS!$E:$E)*$C28,SUMIF(SALIDAS!$D:$E,_xlfn.CONCAT($B28,G$8,$A28),SALIDAS!$E:$E)*$C28*$D28)</f>
        <v>0</v>
      </c>
      <c r="H28" s="39">
        <f ca="1">IF(SUMIF(SALIDAS!$D:$E,_xlfn.CONCAT($B28,H$8,$A28),SALIDAS!$E:$E)*$C28*$D28=0,SUMIF(SALIDAS!$D:$E,_xlfn.CONCAT($B28,H$8,$A28),SALIDAS!$E:$E)*$C28,SUMIF(SALIDAS!$D:$E,_xlfn.CONCAT($B28,H$8,$A28),SALIDAS!$E:$E)*$C28*$D28)</f>
        <v>0</v>
      </c>
      <c r="I28" s="39">
        <f ca="1">IF(SUMIF(SALIDAS!$D:$E,_xlfn.CONCAT($B28,I$8,$A28),SALIDAS!$E:$E)*$C28*$D28=0,SUMIF(SALIDAS!$D:$E,_xlfn.CONCAT($B28,I$8,$A28),SALIDAS!$E:$E)*$C28,SUMIF(SALIDAS!$D:$E,_xlfn.CONCAT($B28,I$8,$A28),SALIDAS!$E:$E)*$C28*$D28)</f>
        <v>0</v>
      </c>
      <c r="J28" s="39">
        <f ca="1">IF(SUMIF(SALIDAS!$D:$E,_xlfn.CONCAT($B28,J$8,$A28),SALIDAS!$E:$E)*$C28*$D28=0,SUMIF(SALIDAS!$D:$E,_xlfn.CONCAT($B28,J$8,$A28),SALIDAS!$E:$E)*$C28,SUMIF(SALIDAS!$D:$E,_xlfn.CONCAT($B28,J$8,$A28),SALIDAS!$E:$E)*$C28*$D28)</f>
        <v>0</v>
      </c>
      <c r="K28" s="39">
        <f ca="1">IF(SUMIF(SALIDAS!$D:$E,_xlfn.CONCAT($B28,K$8,$A28),SALIDAS!$E:$E)*$C28*$D28=0,SUMIF(SALIDAS!$D:$E,_xlfn.CONCAT($B28,K$8,$A28),SALIDAS!$E:$E)*$C28,SUMIF(SALIDAS!$D:$E,_xlfn.CONCAT($B28,K$8,$A28),SALIDAS!$E:$E)*$C28*$D28)</f>
        <v>0</v>
      </c>
      <c r="L28" s="38">
        <f ca="1">IF(SUMIF(SALIDAS!$D:$E,_xlfn.CONCAT($B28,L$8,$A28),SALIDAS!$E:$E)*$C28*$D28=0,SUMIF(SALIDAS!$D:$E,_xlfn.CONCAT($B28,L$8,$A28),SALIDAS!$E:$E)*$C28,SUMIF(SALIDAS!$D:$E,_xlfn.CONCAT($B28,L$8,$A28),SALIDAS!$E:$E)*$C28*$D28)</f>
        <v>0</v>
      </c>
      <c r="M28" s="39">
        <f ca="1">IF(SUMIF(SALIDAS!$D:$E,_xlfn.CONCAT($B28,M$8,$A28),SALIDAS!$E:$E)*$C28*$D28=0,SUMIF(SALIDAS!$D:$E,_xlfn.CONCAT($B28,M$8,$A28),SALIDAS!$E:$E)*$C28,SUMIF(SALIDAS!$D:$E,_xlfn.CONCAT($B28,M$8,$A28),SALIDAS!$E:$E)*$C28*$D28)</f>
        <v>0</v>
      </c>
      <c r="N28" s="39">
        <f ca="1">IF(SUMIF(SALIDAS!$D:$E,_xlfn.CONCAT($B28,N$8,$A28),SALIDAS!$E:$E)*$C28*$D28=0,SUMIF(SALIDAS!$D:$E,_xlfn.CONCAT($B28,N$8,$A28),SALIDAS!$E:$E)*$C28,SUMIF(SALIDAS!$D:$E,_xlfn.CONCAT($B28,N$8,$A28),SALIDAS!$E:$E)*$C28*$D28)</f>
        <v>0</v>
      </c>
      <c r="O28" s="39">
        <f ca="1">IF(SUMIF(SALIDAS!$D:$E,_xlfn.CONCAT($B28,O$8,$A28),SALIDAS!$E:$E)*$C28*$D28=0,SUMIF(SALIDAS!$D:$E,_xlfn.CONCAT($B28,O$8,$A28),SALIDAS!$E:$E)*$C28,SUMIF(SALIDAS!$D:$E,_xlfn.CONCAT($B28,O$8,$A28),SALIDAS!$E:$E)*$C28*$D28)</f>
        <v>0</v>
      </c>
      <c r="P28" s="39">
        <f ca="1">IF(SUMIF(SALIDAS!$D:$E,_xlfn.CONCAT($B28,P$8,$A28),SALIDAS!$E:$E)*$C28*$D28=0,SUMIF(SALIDAS!$D:$E,_xlfn.CONCAT($B28,P$8,$A28),SALIDAS!$E:$E)*$C28,SUMIF(SALIDAS!$D:$E,_xlfn.CONCAT($B28,P$8,$A28),SALIDAS!$E:$E)*$C28*$D28)</f>
        <v>0</v>
      </c>
      <c r="Q28" s="39">
        <f ca="1">IF(SUMIF(SALIDAS!$D:$E,_xlfn.CONCAT($B28,Q$8,$A28),SALIDAS!$E:$E)*$C28*$D28=0,SUMIF(SALIDAS!$D:$E,_xlfn.CONCAT($B28,Q$8,$A28),SALIDAS!$E:$E)*$C28,SUMIF(SALIDAS!$D:$E,_xlfn.CONCAT($B28,Q$8,$A28),SALIDAS!$E:$E)*$C28*$D28)</f>
        <v>0</v>
      </c>
      <c r="R28" s="39">
        <f ca="1">IF(SUMIF(SALIDAS!$D:$E,_xlfn.CONCAT($B28,R$8,$A28),SALIDAS!$E:$E)*$C28*$D28=0,SUMIF(SALIDAS!$D:$E,_xlfn.CONCAT($B28,R$8,$A28),SALIDAS!$E:$E)*$C28,SUMIF(SALIDAS!$D:$E,_xlfn.CONCAT($B28,R$8,$A28),SALIDAS!$E:$E)*$C28*$D28)</f>
        <v>0</v>
      </c>
      <c r="S28" s="39">
        <f ca="1">IF(SUMIF(SALIDAS!$D:$E,_xlfn.CONCAT($B28,S$8,$A28),SALIDAS!$E:$E)*$C28*$D28=0,SUMIF(SALIDAS!$D:$E,_xlfn.CONCAT($B28,S$8,$A28),SALIDAS!$E:$E)*$C28,SUMIF(SALIDAS!$D:$E,_xlfn.CONCAT($B28,S$8,$A28),SALIDAS!$E:$E)*$C28*$D28)</f>
        <v>0</v>
      </c>
      <c r="T28" s="39">
        <f ca="1">IF(SUMIF(SALIDAS!$D:$E,_xlfn.CONCAT($B28,T$8,$A28),SALIDAS!$E:$E)*$C28*$D28=0,SUMIF(SALIDAS!$D:$E,_xlfn.CONCAT($B28,T$8,$A28),SALIDAS!$E:$E)*$C28,SUMIF(SALIDAS!$D:$E,_xlfn.CONCAT($B28,T$8,$A28),SALIDAS!$E:$E)*$C28*$D28)</f>
        <v>0</v>
      </c>
      <c r="U28" s="39">
        <f ca="1">IF(SUMIF(SALIDAS!$D:$E,_xlfn.CONCAT($B28,U$8,$A28),SALIDAS!$E:$E)*$C28*$D28=0,SUMIF(SALIDAS!$D:$E,_xlfn.CONCAT($B28,U$8,$A28),SALIDAS!$E:$E)*$C28,SUMIF(SALIDAS!$D:$E,_xlfn.CONCAT($B28,U$8,$A28),SALIDAS!$E:$E)*$C28*$D28)</f>
        <v>0</v>
      </c>
      <c r="V28" s="39">
        <f ca="1">IF(SUMIF(SALIDAS!$D:$E,_xlfn.CONCAT($B28,V$8,$A28),SALIDAS!$E:$E)*$C28*$D28=0,SUMIF(SALIDAS!$D:$E,_xlfn.CONCAT($B28,V$8,$A28),SALIDAS!$E:$E)*$C28,SUMIF(SALIDAS!$D:$E,_xlfn.CONCAT($B28,V$8,$A28),SALIDAS!$E:$E)*$C28*$D28)</f>
        <v>0</v>
      </c>
      <c r="W28" s="39">
        <f ca="1">IF(SUMIF(SALIDAS!$D:$E,_xlfn.CONCAT($B28,W$8,$A28),SALIDAS!$E:$E)*$C28*$D28=0,SUMIF(SALIDAS!$D:$E,_xlfn.CONCAT($B28,W$8,$A28),SALIDAS!$E:$E)*$C28,SUMIF(SALIDAS!$D:$E,_xlfn.CONCAT($B28,W$8,$A28),SALIDAS!$E:$E)*$C28*$D28)</f>
        <v>0</v>
      </c>
      <c r="X28" s="39">
        <f ca="1">IF(SUMIF(SALIDAS!$D:$E,_xlfn.CONCAT($B28,X$8,$A28),SALIDAS!$E:$E)*$C28*$D28=0,SUMIF(SALIDAS!$D:$E,_xlfn.CONCAT($B28,X$8,$A28),SALIDAS!$E:$E)*$C28,SUMIF(SALIDAS!$D:$E,_xlfn.CONCAT($B28,X$8,$A28),SALIDAS!$E:$E)*$C28*$D28)</f>
        <v>0</v>
      </c>
      <c r="Y28" s="39">
        <f ca="1">IF(SUMIF(SALIDAS!$D:$E,_xlfn.CONCAT($B28,Y$8,$A28),SALIDAS!$E:$E)*$C28*$D28=0,SUMIF(SALIDAS!$D:$E,_xlfn.CONCAT($B28,Y$8,$A28),SALIDAS!$E:$E)*$C28,SUMIF(SALIDAS!$D:$E,_xlfn.CONCAT($B28,Y$8,$A28),SALIDAS!$E:$E)*$C28*$D28)</f>
        <v>0</v>
      </c>
      <c r="Z28" s="39">
        <f ca="1">IF(SUMIF(SALIDAS!$D:$E,_xlfn.CONCAT($B28,Z$8,$A28),SALIDAS!$E:$E)*$C28*$D28=0,SUMIF(SALIDAS!$D:$E,_xlfn.CONCAT($B28,Z$8,$A28),SALIDAS!$E:$E)*$C28,SUMIF(SALIDAS!$D:$E,_xlfn.CONCAT($B28,Z$8,$A28),SALIDAS!$E:$E)*$C28*$D28)</f>
        <v>0</v>
      </c>
      <c r="AA28" s="39">
        <f ca="1">IF(SUMIF(SALIDAS!$D:$E,_xlfn.CONCAT($B28,AA$8,$A28),SALIDAS!$E:$E)*$C28*$D28=0,SUMIF(SALIDAS!$D:$E,_xlfn.CONCAT($B28,AA$8,$A28),SALIDAS!$E:$E)*$C28,SUMIF(SALIDAS!$D:$E,_xlfn.CONCAT($B28,AA$8,$A28),SALIDAS!$E:$E)*$C28*$D28)</f>
        <v>0</v>
      </c>
      <c r="AB28" s="39">
        <f ca="1">IF(SUMIF(SALIDAS!$D:$E,_xlfn.CONCAT($B28,AB$8,$A28),SALIDAS!$E:$E)*$C28*$D28=0,SUMIF(SALIDAS!$D:$E,_xlfn.CONCAT($B28,AB$8,$A28),SALIDAS!$E:$E)*$C28,SUMIF(SALIDAS!$D:$E,_xlfn.CONCAT($B28,AB$8,$A28),SALIDAS!$E:$E)*$C28*$D28)</f>
        <v>0</v>
      </c>
      <c r="AC28" s="39">
        <f ca="1">IF(SUMIF(SALIDAS!$D:$E,_xlfn.CONCAT($B28,AC$8,$A28),SALIDAS!$E:$E)*$C28*$D28=0,SUMIF(SALIDAS!$D:$E,_xlfn.CONCAT($B28,AC$8,$A28),SALIDAS!$E:$E)*$C28,SUMIF(SALIDAS!$D:$E,_xlfn.CONCAT($B28,AC$8,$A28),SALIDAS!$E:$E)*$C28*$D28)</f>
        <v>0</v>
      </c>
    </row>
    <row r="29" spans="1:29" x14ac:dyDescent="0.2">
      <c r="A29" s="35"/>
      <c r="B29" s="4" t="s">
        <v>61</v>
      </c>
      <c r="C29" s="36">
        <v>0</v>
      </c>
      <c r="D29" s="37">
        <v>0</v>
      </c>
      <c r="E29" s="39">
        <f ca="1">IF(SUMIF(SALIDAS!$D:$E,_xlfn.CONCAT($B29,E$8,$A29),SALIDAS!$E:$E)*$C29*$D29=0,SUMIF(SALIDAS!$D:$E,_xlfn.CONCAT($B29,E$8,$A29),SALIDAS!$E:$E)*$C29,SUMIF(SALIDAS!$D:$E,_xlfn.CONCAT($B29,E$8,$A29),SALIDAS!$E:$E)*$C29*$D29)</f>
        <v>0</v>
      </c>
      <c r="F29" s="39">
        <f ca="1">IF(SUMIF(SALIDAS!$D:$E,_xlfn.CONCAT($B29,F$8,$A29),SALIDAS!$E:$E)*$C29*$D29=0,SUMIF(SALIDAS!$D:$E,_xlfn.CONCAT($B29,F$8,$A29),SALIDAS!$E:$E)*$C29,SUMIF(SALIDAS!$D:$E,_xlfn.CONCAT($B29,F$8,$A29),SALIDAS!$E:$E)*$C29*$D29)</f>
        <v>0</v>
      </c>
      <c r="G29" s="39">
        <f ca="1">IF(SUMIF(SALIDAS!$D:$E,_xlfn.CONCAT($B29,G$8,$A29),SALIDAS!$E:$E)*$C29*$D29=0,SUMIF(SALIDAS!$D:$E,_xlfn.CONCAT($B29,G$8,$A29),SALIDAS!$E:$E)*$C29,SUMIF(SALIDAS!$D:$E,_xlfn.CONCAT($B29,G$8,$A29),SALIDAS!$E:$E)*$C29*$D29)</f>
        <v>0</v>
      </c>
      <c r="H29" s="39">
        <f ca="1">IF(SUMIF(SALIDAS!$D:$E,_xlfn.CONCAT($B29,H$8,$A29),SALIDAS!$E:$E)*$C29*$D29=0,SUMIF(SALIDAS!$D:$E,_xlfn.CONCAT($B29,H$8,$A29),SALIDAS!$E:$E)*$C29,SUMIF(SALIDAS!$D:$E,_xlfn.CONCAT($B29,H$8,$A29),SALIDAS!$E:$E)*$C29*$D29)</f>
        <v>0</v>
      </c>
      <c r="I29" s="39">
        <f ca="1">IF(SUMIF(SALIDAS!$D:$E,_xlfn.CONCAT($B29,I$8,$A29),SALIDAS!$E:$E)*$C29*$D29=0,SUMIF(SALIDAS!$D:$E,_xlfn.CONCAT($B29,I$8,$A29),SALIDAS!$E:$E)*$C29,SUMIF(SALIDAS!$D:$E,_xlfn.CONCAT($B29,I$8,$A29),SALIDAS!$E:$E)*$C29*$D29)</f>
        <v>0</v>
      </c>
      <c r="J29" s="39">
        <f ca="1">IF(SUMIF(SALIDAS!$D:$E,_xlfn.CONCAT($B29,J$8,$A29),SALIDAS!$E:$E)*$C29*$D29=0,SUMIF(SALIDAS!$D:$E,_xlfn.CONCAT($B29,J$8,$A29),SALIDAS!$E:$E)*$C29,SUMIF(SALIDAS!$D:$E,_xlfn.CONCAT($B29,J$8,$A29),SALIDAS!$E:$E)*$C29*$D29)</f>
        <v>0</v>
      </c>
      <c r="K29" s="39">
        <f ca="1">IF(SUMIF(SALIDAS!$D:$E,_xlfn.CONCAT($B29,K$8,$A29),SALIDAS!$E:$E)*$C29*$D29=0,SUMIF(SALIDAS!$D:$E,_xlfn.CONCAT($B29,K$8,$A29),SALIDAS!$E:$E)*$C29,SUMIF(SALIDAS!$D:$E,_xlfn.CONCAT($B29,K$8,$A29),SALIDAS!$E:$E)*$C29*$D29)</f>
        <v>0</v>
      </c>
      <c r="L29" s="38">
        <f ca="1">IF(SUMIF(SALIDAS!$D:$E,_xlfn.CONCAT($B29,L$8,$A29),SALIDAS!$E:$E)*$C29*$D29=0,SUMIF(SALIDAS!$D:$E,_xlfn.CONCAT($B29,L$8,$A29),SALIDAS!$E:$E)*$C29,SUMIF(SALIDAS!$D:$E,_xlfn.CONCAT($B29,L$8,$A29),SALIDAS!$E:$E)*$C29*$D29)</f>
        <v>0</v>
      </c>
      <c r="M29" s="39">
        <f ca="1">IF(SUMIF(SALIDAS!$D:$E,_xlfn.CONCAT($B29,M$8,$A29),SALIDAS!$E:$E)*$C29*$D29=0,SUMIF(SALIDAS!$D:$E,_xlfn.CONCAT($B29,M$8,$A29),SALIDAS!$E:$E)*$C29,SUMIF(SALIDAS!$D:$E,_xlfn.CONCAT($B29,M$8,$A29),SALIDAS!$E:$E)*$C29*$D29)</f>
        <v>0</v>
      </c>
      <c r="N29" s="39">
        <f ca="1">IF(SUMIF(SALIDAS!$D:$E,_xlfn.CONCAT($B29,N$8,$A29),SALIDAS!$E:$E)*$C29*$D29=0,SUMIF(SALIDAS!$D:$E,_xlfn.CONCAT($B29,N$8,$A29),SALIDAS!$E:$E)*$C29,SUMIF(SALIDAS!$D:$E,_xlfn.CONCAT($B29,N$8,$A29),SALIDAS!$E:$E)*$C29*$D29)</f>
        <v>0</v>
      </c>
      <c r="O29" s="39">
        <f ca="1">IF(SUMIF(SALIDAS!$D:$E,_xlfn.CONCAT($B29,O$8,$A29),SALIDAS!$E:$E)*$C29*$D29=0,SUMIF(SALIDAS!$D:$E,_xlfn.CONCAT($B29,O$8,$A29),SALIDAS!$E:$E)*$C29,SUMIF(SALIDAS!$D:$E,_xlfn.CONCAT($B29,O$8,$A29),SALIDAS!$E:$E)*$C29*$D29)</f>
        <v>0</v>
      </c>
      <c r="P29" s="39">
        <f ca="1">IF(SUMIF(SALIDAS!$D:$E,_xlfn.CONCAT($B29,P$8,$A29),SALIDAS!$E:$E)*$C29*$D29=0,SUMIF(SALIDAS!$D:$E,_xlfn.CONCAT($B29,P$8,$A29),SALIDAS!$E:$E)*$C29,SUMIF(SALIDAS!$D:$E,_xlfn.CONCAT($B29,P$8,$A29),SALIDAS!$E:$E)*$C29*$D29)</f>
        <v>0</v>
      </c>
      <c r="Q29" s="39">
        <f ca="1">IF(SUMIF(SALIDAS!$D:$E,_xlfn.CONCAT($B29,Q$8,$A29),SALIDAS!$E:$E)*$C29*$D29=0,SUMIF(SALIDAS!$D:$E,_xlfn.CONCAT($B29,Q$8,$A29),SALIDAS!$E:$E)*$C29,SUMIF(SALIDAS!$D:$E,_xlfn.CONCAT($B29,Q$8,$A29),SALIDAS!$E:$E)*$C29*$D29)</f>
        <v>0</v>
      </c>
      <c r="R29" s="39">
        <f ca="1">IF(SUMIF(SALIDAS!$D:$E,_xlfn.CONCAT($B29,R$8,$A29),SALIDAS!$E:$E)*$C29*$D29=0,SUMIF(SALIDAS!$D:$E,_xlfn.CONCAT($B29,R$8,$A29),SALIDAS!$E:$E)*$C29,SUMIF(SALIDAS!$D:$E,_xlfn.CONCAT($B29,R$8,$A29),SALIDAS!$E:$E)*$C29*$D29)</f>
        <v>0</v>
      </c>
      <c r="S29" s="39">
        <f ca="1">IF(SUMIF(SALIDAS!$D:$E,_xlfn.CONCAT($B29,S$8,$A29),SALIDAS!$E:$E)*$C29*$D29=0,SUMIF(SALIDAS!$D:$E,_xlfn.CONCAT($B29,S$8,$A29),SALIDAS!$E:$E)*$C29,SUMIF(SALIDAS!$D:$E,_xlfn.CONCAT($B29,S$8,$A29),SALIDAS!$E:$E)*$C29*$D29)</f>
        <v>0</v>
      </c>
      <c r="T29" s="39">
        <f ca="1">IF(SUMIF(SALIDAS!$D:$E,_xlfn.CONCAT($B29,T$8,$A29),SALIDAS!$E:$E)*$C29*$D29=0,SUMIF(SALIDAS!$D:$E,_xlfn.CONCAT($B29,T$8,$A29),SALIDAS!$E:$E)*$C29,SUMIF(SALIDAS!$D:$E,_xlfn.CONCAT($B29,T$8,$A29),SALIDAS!$E:$E)*$C29*$D29)</f>
        <v>0</v>
      </c>
      <c r="U29" s="39">
        <f ca="1">IF(SUMIF(SALIDAS!$D:$E,_xlfn.CONCAT($B29,U$8,$A29),SALIDAS!$E:$E)*$C29*$D29=0,SUMIF(SALIDAS!$D:$E,_xlfn.CONCAT($B29,U$8,$A29),SALIDAS!$E:$E)*$C29,SUMIF(SALIDAS!$D:$E,_xlfn.CONCAT($B29,U$8,$A29),SALIDAS!$E:$E)*$C29*$D29)</f>
        <v>0</v>
      </c>
      <c r="V29" s="39">
        <f ca="1">IF(SUMIF(SALIDAS!$D:$E,_xlfn.CONCAT($B29,V$8,$A29),SALIDAS!$E:$E)*$C29*$D29=0,SUMIF(SALIDAS!$D:$E,_xlfn.CONCAT($B29,V$8,$A29),SALIDAS!$E:$E)*$C29,SUMIF(SALIDAS!$D:$E,_xlfn.CONCAT($B29,V$8,$A29),SALIDAS!$E:$E)*$C29*$D29)</f>
        <v>0</v>
      </c>
      <c r="W29" s="39">
        <f ca="1">IF(SUMIF(SALIDAS!$D:$E,_xlfn.CONCAT($B29,W$8,$A29),SALIDAS!$E:$E)*$C29*$D29=0,SUMIF(SALIDAS!$D:$E,_xlfn.CONCAT($B29,W$8,$A29),SALIDAS!$E:$E)*$C29,SUMIF(SALIDAS!$D:$E,_xlfn.CONCAT($B29,W$8,$A29),SALIDAS!$E:$E)*$C29*$D29)</f>
        <v>0</v>
      </c>
      <c r="X29" s="39">
        <f ca="1">IF(SUMIF(SALIDAS!$D:$E,_xlfn.CONCAT($B29,X$8,$A29),SALIDAS!$E:$E)*$C29*$D29=0,SUMIF(SALIDAS!$D:$E,_xlfn.CONCAT($B29,X$8,$A29),SALIDAS!$E:$E)*$C29,SUMIF(SALIDAS!$D:$E,_xlfn.CONCAT($B29,X$8,$A29),SALIDAS!$E:$E)*$C29*$D29)</f>
        <v>0</v>
      </c>
      <c r="Y29" s="39">
        <f ca="1">IF(SUMIF(SALIDAS!$D:$E,_xlfn.CONCAT($B29,Y$8,$A29),SALIDAS!$E:$E)*$C29*$D29=0,SUMIF(SALIDAS!$D:$E,_xlfn.CONCAT($B29,Y$8,$A29),SALIDAS!$E:$E)*$C29,SUMIF(SALIDAS!$D:$E,_xlfn.CONCAT($B29,Y$8,$A29),SALIDAS!$E:$E)*$C29*$D29)</f>
        <v>0</v>
      </c>
      <c r="Z29" s="39">
        <f ca="1">IF(SUMIF(SALIDAS!$D:$E,_xlfn.CONCAT($B29,Z$8,$A29),SALIDAS!$E:$E)*$C29*$D29=0,SUMIF(SALIDAS!$D:$E,_xlfn.CONCAT($B29,Z$8,$A29),SALIDAS!$E:$E)*$C29,SUMIF(SALIDAS!$D:$E,_xlfn.CONCAT($B29,Z$8,$A29),SALIDAS!$E:$E)*$C29*$D29)</f>
        <v>0</v>
      </c>
      <c r="AA29" s="39">
        <f ca="1">IF(SUMIF(SALIDAS!$D:$E,_xlfn.CONCAT($B29,AA$8,$A29),SALIDAS!$E:$E)*$C29*$D29=0,SUMIF(SALIDAS!$D:$E,_xlfn.CONCAT($B29,AA$8,$A29),SALIDAS!$E:$E)*$C29,SUMIF(SALIDAS!$D:$E,_xlfn.CONCAT($B29,AA$8,$A29),SALIDAS!$E:$E)*$C29*$D29)</f>
        <v>0</v>
      </c>
      <c r="AB29" s="39">
        <f ca="1">IF(SUMIF(SALIDAS!$D:$E,_xlfn.CONCAT($B29,AB$8,$A29),SALIDAS!$E:$E)*$C29*$D29=0,SUMIF(SALIDAS!$D:$E,_xlfn.CONCAT($B29,AB$8,$A29),SALIDAS!$E:$E)*$C29,SUMIF(SALIDAS!$D:$E,_xlfn.CONCAT($B29,AB$8,$A29),SALIDAS!$E:$E)*$C29*$D29)</f>
        <v>0</v>
      </c>
      <c r="AC29" s="39">
        <f ca="1">IF(SUMIF(SALIDAS!$D:$E,_xlfn.CONCAT($B29,AC$8,$A29),SALIDAS!$E:$E)*$C29*$D29=0,SUMIF(SALIDAS!$D:$E,_xlfn.CONCAT($B29,AC$8,$A29),SALIDAS!$E:$E)*$C29,SUMIF(SALIDAS!$D:$E,_xlfn.CONCAT($B29,AC$8,$A29),SALIDAS!$E:$E)*$C29*$D29)</f>
        <v>0</v>
      </c>
    </row>
    <row r="30" spans="1:29" x14ac:dyDescent="0.2">
      <c r="A30" s="35"/>
      <c r="B30" s="4" t="s">
        <v>64</v>
      </c>
      <c r="C30" s="36">
        <v>0</v>
      </c>
      <c r="D30" s="37">
        <v>0</v>
      </c>
      <c r="E30" s="39">
        <f ca="1">IF(SUMIF(SALIDAS!$D:$E,_xlfn.CONCAT($B30,E$8,$A30),SALIDAS!$E:$E)*$C30*$D30=0,SUMIF(SALIDAS!$D:$E,_xlfn.CONCAT($B30,E$8,$A30),SALIDAS!$E:$E)*$C30,SUMIF(SALIDAS!$D:$E,_xlfn.CONCAT($B30,E$8,$A30),SALIDAS!$E:$E)*$C30*$D30)</f>
        <v>0</v>
      </c>
      <c r="F30" s="39">
        <f ca="1">IF(SUMIF(SALIDAS!$D:$E,_xlfn.CONCAT($B30,F$8,$A30),SALIDAS!$E:$E)*$C30*$D30=0,SUMIF(SALIDAS!$D:$E,_xlfn.CONCAT($B30,F$8,$A30),SALIDAS!$E:$E)*$C30,SUMIF(SALIDAS!$D:$E,_xlfn.CONCAT($B30,F$8,$A30),SALIDAS!$E:$E)*$C30*$D30)</f>
        <v>0</v>
      </c>
      <c r="G30" s="39">
        <f ca="1">IF(SUMIF(SALIDAS!$D:$E,_xlfn.CONCAT($B30,G$8,$A30),SALIDAS!$E:$E)*$C30*$D30=0,SUMIF(SALIDAS!$D:$E,_xlfn.CONCAT($B30,G$8,$A30),SALIDAS!$E:$E)*$C30,SUMIF(SALIDAS!$D:$E,_xlfn.CONCAT($B30,G$8,$A30),SALIDAS!$E:$E)*$C30*$D30)</f>
        <v>0</v>
      </c>
      <c r="H30" s="39">
        <f ca="1">IF(SUMIF(SALIDAS!$D:$E,_xlfn.CONCAT($B30,H$8,$A30),SALIDAS!$E:$E)*$C30*$D30=0,SUMIF(SALIDAS!$D:$E,_xlfn.CONCAT($B30,H$8,$A30),SALIDAS!$E:$E)*$C30,SUMIF(SALIDAS!$D:$E,_xlfn.CONCAT($B30,H$8,$A30),SALIDAS!$E:$E)*$C30*$D30)</f>
        <v>0</v>
      </c>
      <c r="I30" s="39">
        <f ca="1">IF(SUMIF(SALIDAS!$D:$E,_xlfn.CONCAT($B30,I$8,$A30),SALIDAS!$E:$E)*$C30*$D30=0,SUMIF(SALIDAS!$D:$E,_xlfn.CONCAT($B30,I$8,$A30),SALIDAS!$E:$E)*$C30,SUMIF(SALIDAS!$D:$E,_xlfn.CONCAT($B30,I$8,$A30),SALIDAS!$E:$E)*$C30*$D30)</f>
        <v>0</v>
      </c>
      <c r="J30" s="39">
        <f ca="1">IF(SUMIF(SALIDAS!$D:$E,_xlfn.CONCAT($B30,J$8,$A30),SALIDAS!$E:$E)*$C30*$D30=0,SUMIF(SALIDAS!$D:$E,_xlfn.CONCAT($B30,J$8,$A30),SALIDAS!$E:$E)*$C30,SUMIF(SALIDAS!$D:$E,_xlfn.CONCAT($B30,J$8,$A30),SALIDAS!$E:$E)*$C30*$D30)</f>
        <v>0</v>
      </c>
      <c r="K30" s="39">
        <f ca="1">IF(SUMIF(SALIDAS!$D:$E,_xlfn.CONCAT($B30,K$8,$A30),SALIDAS!$E:$E)*$C30*$D30=0,SUMIF(SALIDAS!$D:$E,_xlfn.CONCAT($B30,K$8,$A30),SALIDAS!$E:$E)*$C30,SUMIF(SALIDAS!$D:$E,_xlfn.CONCAT($B30,K$8,$A30),SALIDAS!$E:$E)*$C30*$D30)</f>
        <v>0</v>
      </c>
      <c r="L30" s="38">
        <f ca="1">IF(SUMIF(SALIDAS!$D:$E,_xlfn.CONCAT($B30,L$8,$A30),SALIDAS!$E:$E)*$C30*$D30=0,SUMIF(SALIDAS!$D:$E,_xlfn.CONCAT($B30,L$8,$A30),SALIDAS!$E:$E)*$C30,SUMIF(SALIDAS!$D:$E,_xlfn.CONCAT($B30,L$8,$A30),SALIDAS!$E:$E)*$C30*$D30)</f>
        <v>0</v>
      </c>
      <c r="M30" s="39">
        <f ca="1">IF(SUMIF(SALIDAS!$D:$E,_xlfn.CONCAT($B30,M$8,$A30),SALIDAS!$E:$E)*$C30*$D30=0,SUMIF(SALIDAS!$D:$E,_xlfn.CONCAT($B30,M$8,$A30),SALIDAS!$E:$E)*$C30,SUMIF(SALIDAS!$D:$E,_xlfn.CONCAT($B30,M$8,$A30),SALIDAS!$E:$E)*$C30*$D30)</f>
        <v>0</v>
      </c>
      <c r="N30" s="39">
        <f ca="1">IF(SUMIF(SALIDAS!$D:$E,_xlfn.CONCAT($B30,N$8,$A30),SALIDAS!$E:$E)*$C30*$D30=0,SUMIF(SALIDAS!$D:$E,_xlfn.CONCAT($B30,N$8,$A30),SALIDAS!$E:$E)*$C30,SUMIF(SALIDAS!$D:$E,_xlfn.CONCAT($B30,N$8,$A30),SALIDAS!$E:$E)*$C30*$D30)</f>
        <v>0</v>
      </c>
      <c r="O30" s="39">
        <f ca="1">IF(SUMIF(SALIDAS!$D:$E,_xlfn.CONCAT($B30,O$8,$A30),SALIDAS!$E:$E)*$C30*$D30=0,SUMIF(SALIDAS!$D:$E,_xlfn.CONCAT($B30,O$8,$A30),SALIDAS!$E:$E)*$C30,SUMIF(SALIDAS!$D:$E,_xlfn.CONCAT($B30,O$8,$A30),SALIDAS!$E:$E)*$C30*$D30)</f>
        <v>0</v>
      </c>
      <c r="P30" s="39">
        <f ca="1">IF(SUMIF(SALIDAS!$D:$E,_xlfn.CONCAT($B30,P$8,$A30),SALIDAS!$E:$E)*$C30*$D30=0,SUMIF(SALIDAS!$D:$E,_xlfn.CONCAT($B30,P$8,$A30),SALIDAS!$E:$E)*$C30,SUMIF(SALIDAS!$D:$E,_xlfn.CONCAT($B30,P$8,$A30),SALIDAS!$E:$E)*$C30*$D30)</f>
        <v>0</v>
      </c>
      <c r="Q30" s="39">
        <f ca="1">IF(SUMIF(SALIDAS!$D:$E,_xlfn.CONCAT($B30,Q$8,$A30),SALIDAS!$E:$E)*$C30*$D30=0,SUMIF(SALIDAS!$D:$E,_xlfn.CONCAT($B30,Q$8,$A30),SALIDAS!$E:$E)*$C30,SUMIF(SALIDAS!$D:$E,_xlfn.CONCAT($B30,Q$8,$A30),SALIDAS!$E:$E)*$C30*$D30)</f>
        <v>0</v>
      </c>
      <c r="R30" s="39">
        <f ca="1">IF(SUMIF(SALIDAS!$D:$E,_xlfn.CONCAT($B30,R$8,$A30),SALIDAS!$E:$E)*$C30*$D30=0,SUMIF(SALIDAS!$D:$E,_xlfn.CONCAT($B30,R$8,$A30),SALIDAS!$E:$E)*$C30,SUMIF(SALIDAS!$D:$E,_xlfn.CONCAT($B30,R$8,$A30),SALIDAS!$E:$E)*$C30*$D30)</f>
        <v>0</v>
      </c>
      <c r="S30" s="39">
        <f ca="1">IF(SUMIF(SALIDAS!$D:$E,_xlfn.CONCAT($B30,S$8,$A30),SALIDAS!$E:$E)*$C30*$D30=0,SUMIF(SALIDAS!$D:$E,_xlfn.CONCAT($B30,S$8,$A30),SALIDAS!$E:$E)*$C30,SUMIF(SALIDAS!$D:$E,_xlfn.CONCAT($B30,S$8,$A30),SALIDAS!$E:$E)*$C30*$D30)</f>
        <v>0</v>
      </c>
      <c r="T30" s="39">
        <f ca="1">IF(SUMIF(SALIDAS!$D:$E,_xlfn.CONCAT($B30,T$8,$A30),SALIDAS!$E:$E)*$C30*$D30=0,SUMIF(SALIDAS!$D:$E,_xlfn.CONCAT($B30,T$8,$A30),SALIDAS!$E:$E)*$C30,SUMIF(SALIDAS!$D:$E,_xlfn.CONCAT($B30,T$8,$A30),SALIDAS!$E:$E)*$C30*$D30)</f>
        <v>0</v>
      </c>
      <c r="U30" s="39">
        <f ca="1">IF(SUMIF(SALIDAS!$D:$E,_xlfn.CONCAT($B30,U$8,$A30),SALIDAS!$E:$E)*$C30*$D30=0,SUMIF(SALIDAS!$D:$E,_xlfn.CONCAT($B30,U$8,$A30),SALIDAS!$E:$E)*$C30,SUMIF(SALIDAS!$D:$E,_xlfn.CONCAT($B30,U$8,$A30),SALIDAS!$E:$E)*$C30*$D30)</f>
        <v>0</v>
      </c>
      <c r="V30" s="39">
        <f ca="1">IF(SUMIF(SALIDAS!$D:$E,_xlfn.CONCAT($B30,V$8,$A30),SALIDAS!$E:$E)*$C30*$D30=0,SUMIF(SALIDAS!$D:$E,_xlfn.CONCAT($B30,V$8,$A30),SALIDAS!$E:$E)*$C30,SUMIF(SALIDAS!$D:$E,_xlfn.CONCAT($B30,V$8,$A30),SALIDAS!$E:$E)*$C30*$D30)</f>
        <v>0</v>
      </c>
      <c r="W30" s="39">
        <f ca="1">IF(SUMIF(SALIDAS!$D:$E,_xlfn.CONCAT($B30,W$8,$A30),SALIDAS!$E:$E)*$C30*$D30=0,SUMIF(SALIDAS!$D:$E,_xlfn.CONCAT($B30,W$8,$A30),SALIDAS!$E:$E)*$C30,SUMIF(SALIDAS!$D:$E,_xlfn.CONCAT($B30,W$8,$A30),SALIDAS!$E:$E)*$C30*$D30)</f>
        <v>0</v>
      </c>
      <c r="X30" s="39">
        <f ca="1">IF(SUMIF(SALIDAS!$D:$E,_xlfn.CONCAT($B30,X$8,$A30),SALIDAS!$E:$E)*$C30*$D30=0,SUMIF(SALIDAS!$D:$E,_xlfn.CONCAT($B30,X$8,$A30),SALIDAS!$E:$E)*$C30,SUMIF(SALIDAS!$D:$E,_xlfn.CONCAT($B30,X$8,$A30),SALIDAS!$E:$E)*$C30*$D30)</f>
        <v>0</v>
      </c>
      <c r="Y30" s="39">
        <f ca="1">IF(SUMIF(SALIDAS!$D:$E,_xlfn.CONCAT($B30,Y$8,$A30),SALIDAS!$E:$E)*$C30*$D30=0,SUMIF(SALIDAS!$D:$E,_xlfn.CONCAT($B30,Y$8,$A30),SALIDAS!$E:$E)*$C30,SUMIF(SALIDAS!$D:$E,_xlfn.CONCAT($B30,Y$8,$A30),SALIDAS!$E:$E)*$C30*$D30)</f>
        <v>0</v>
      </c>
      <c r="Z30" s="39">
        <f ca="1">IF(SUMIF(SALIDAS!$D:$E,_xlfn.CONCAT($B30,Z$8,$A30),SALIDAS!$E:$E)*$C30*$D30=0,SUMIF(SALIDAS!$D:$E,_xlfn.CONCAT($B30,Z$8,$A30),SALIDAS!$E:$E)*$C30,SUMIF(SALIDAS!$D:$E,_xlfn.CONCAT($B30,Z$8,$A30),SALIDAS!$E:$E)*$C30*$D30)</f>
        <v>0</v>
      </c>
      <c r="AA30" s="39">
        <f ca="1">IF(SUMIF(SALIDAS!$D:$E,_xlfn.CONCAT($B30,AA$8,$A30),SALIDAS!$E:$E)*$C30*$D30=0,SUMIF(SALIDAS!$D:$E,_xlfn.CONCAT($B30,AA$8,$A30),SALIDAS!$E:$E)*$C30,SUMIF(SALIDAS!$D:$E,_xlfn.CONCAT($B30,AA$8,$A30),SALIDAS!$E:$E)*$C30*$D30)</f>
        <v>0</v>
      </c>
      <c r="AB30" s="39">
        <f ca="1">IF(SUMIF(SALIDAS!$D:$E,_xlfn.CONCAT($B30,AB$8,$A30),SALIDAS!$E:$E)*$C30*$D30=0,SUMIF(SALIDAS!$D:$E,_xlfn.CONCAT($B30,AB$8,$A30),SALIDAS!$E:$E)*$C30,SUMIF(SALIDAS!$D:$E,_xlfn.CONCAT($B30,AB$8,$A30),SALIDAS!$E:$E)*$C30*$D30)</f>
        <v>0</v>
      </c>
      <c r="AC30" s="39">
        <f ca="1">IF(SUMIF(SALIDAS!$D:$E,_xlfn.CONCAT($B30,AC$8,$A30),SALIDAS!$E:$E)*$C30*$D30=0,SUMIF(SALIDAS!$D:$E,_xlfn.CONCAT($B30,AC$8,$A30),SALIDAS!$E:$E)*$C30,SUMIF(SALIDAS!$D:$E,_xlfn.CONCAT($B30,AC$8,$A30),SALIDAS!$E:$E)*$C30*$D30)</f>
        <v>0</v>
      </c>
    </row>
    <row r="31" spans="1:29" x14ac:dyDescent="0.2">
      <c r="A31" s="35"/>
      <c r="B31" s="4" t="s">
        <v>41</v>
      </c>
      <c r="C31" s="36">
        <v>0</v>
      </c>
      <c r="D31" s="37">
        <v>0</v>
      </c>
      <c r="E31" s="39">
        <f ca="1">IF(SUMIF(SALIDAS!$D:$E,_xlfn.CONCAT($B31,E$8,$A31),SALIDAS!$E:$E)*$C31*$D31=0,SUMIF(SALIDAS!$D:$E,_xlfn.CONCAT($B31,E$8,$A31),SALIDAS!$E:$E)*$C31,SUMIF(SALIDAS!$D:$E,_xlfn.CONCAT($B31,E$8,$A31),SALIDAS!$E:$E)*$C31*$D31)</f>
        <v>0</v>
      </c>
      <c r="F31" s="39">
        <f ca="1">IF(SUMIF(SALIDAS!$D:$E,_xlfn.CONCAT($B31,F$8,$A31),SALIDAS!$E:$E)*$C31*$D31=0,SUMIF(SALIDAS!$D:$E,_xlfn.CONCAT($B31,F$8,$A31),SALIDAS!$E:$E)*$C31,SUMIF(SALIDAS!$D:$E,_xlfn.CONCAT($B31,F$8,$A31),SALIDAS!$E:$E)*$C31*$D31)</f>
        <v>0</v>
      </c>
      <c r="G31" s="39">
        <f ca="1">IF(SUMIF(SALIDAS!$D:$E,_xlfn.CONCAT($B31,G$8,$A31),SALIDAS!$E:$E)*$C31*$D31=0,SUMIF(SALIDAS!$D:$E,_xlfn.CONCAT($B31,G$8,$A31),SALIDAS!$E:$E)*$C31,SUMIF(SALIDAS!$D:$E,_xlfn.CONCAT($B31,G$8,$A31),SALIDAS!$E:$E)*$C31*$D31)</f>
        <v>0</v>
      </c>
      <c r="H31" s="39">
        <f ca="1">IF(SUMIF(SALIDAS!$D:$E,_xlfn.CONCAT($B31,H$8,$A31),SALIDAS!$E:$E)*$C31*$D31=0,SUMIF(SALIDAS!$D:$E,_xlfn.CONCAT($B31,H$8,$A31),SALIDAS!$E:$E)*$C31,SUMIF(SALIDAS!$D:$E,_xlfn.CONCAT($B31,H$8,$A31),SALIDAS!$E:$E)*$C31*$D31)</f>
        <v>0</v>
      </c>
      <c r="I31" s="39">
        <f ca="1">IF(SUMIF(SALIDAS!$D:$E,_xlfn.CONCAT($B31,I$8,$A31),SALIDAS!$E:$E)*$C31*$D31=0,SUMIF(SALIDAS!$D:$E,_xlfn.CONCAT($B31,I$8,$A31),SALIDAS!$E:$E)*$C31,SUMIF(SALIDAS!$D:$E,_xlfn.CONCAT($B31,I$8,$A31),SALIDAS!$E:$E)*$C31*$D31)</f>
        <v>0</v>
      </c>
      <c r="J31" s="39">
        <f ca="1">IF(SUMIF(SALIDAS!$D:$E,_xlfn.CONCAT($B31,J$8,$A31),SALIDAS!$E:$E)*$C31*$D31=0,SUMIF(SALIDAS!$D:$E,_xlfn.CONCAT($B31,J$8,$A31),SALIDAS!$E:$E)*$C31,SUMIF(SALIDAS!$D:$E,_xlfn.CONCAT($B31,J$8,$A31),SALIDAS!$E:$E)*$C31*$D31)</f>
        <v>0</v>
      </c>
      <c r="K31" s="39">
        <f ca="1">IF(SUMIF(SALIDAS!$D:$E,_xlfn.CONCAT($B31,K$8,$A31),SALIDAS!$E:$E)*$C31*$D31=0,SUMIF(SALIDAS!$D:$E,_xlfn.CONCAT($B31,K$8,$A31),SALIDAS!$E:$E)*$C31,SUMIF(SALIDAS!$D:$E,_xlfn.CONCAT($B31,K$8,$A31),SALIDAS!$E:$E)*$C31*$D31)</f>
        <v>0</v>
      </c>
      <c r="L31" s="38">
        <f ca="1">IF(SUMIF(SALIDAS!$D:$E,_xlfn.CONCAT($B31,L$8,$A31),SALIDAS!$E:$E)*$C31*$D31=0,SUMIF(SALIDAS!$D:$E,_xlfn.CONCAT($B31,L$8,$A31),SALIDAS!$E:$E)*$C31,SUMIF(SALIDAS!$D:$E,_xlfn.CONCAT($B31,L$8,$A31),SALIDAS!$E:$E)*$C31*$D31)</f>
        <v>0</v>
      </c>
      <c r="M31" s="39">
        <f ca="1">IF(SUMIF(SALIDAS!$D:$E,_xlfn.CONCAT($B31,M$8,$A31),SALIDAS!$E:$E)*$C31*$D31=0,SUMIF(SALIDAS!$D:$E,_xlfn.CONCAT($B31,M$8,$A31),SALIDAS!$E:$E)*$C31,SUMIF(SALIDAS!$D:$E,_xlfn.CONCAT($B31,M$8,$A31),SALIDAS!$E:$E)*$C31*$D31)</f>
        <v>0</v>
      </c>
      <c r="N31" s="39">
        <f ca="1">IF(SUMIF(SALIDAS!$D:$E,_xlfn.CONCAT($B31,N$8,$A31),SALIDAS!$E:$E)*$C31*$D31=0,SUMIF(SALIDAS!$D:$E,_xlfn.CONCAT($B31,N$8,$A31),SALIDAS!$E:$E)*$C31,SUMIF(SALIDAS!$D:$E,_xlfn.CONCAT($B31,N$8,$A31),SALIDAS!$E:$E)*$C31*$D31)</f>
        <v>0</v>
      </c>
      <c r="O31" s="39">
        <f ca="1">IF(SUMIF(SALIDAS!$D:$E,_xlfn.CONCAT($B31,O$8,$A31),SALIDAS!$E:$E)*$C31*$D31=0,SUMIF(SALIDAS!$D:$E,_xlfn.CONCAT($B31,O$8,$A31),SALIDAS!$E:$E)*$C31,SUMIF(SALIDAS!$D:$E,_xlfn.CONCAT($B31,O$8,$A31),SALIDAS!$E:$E)*$C31*$D31)</f>
        <v>0</v>
      </c>
      <c r="P31" s="39">
        <f ca="1">IF(SUMIF(SALIDAS!$D:$E,_xlfn.CONCAT($B31,P$8,$A31),SALIDAS!$E:$E)*$C31*$D31=0,SUMIF(SALIDAS!$D:$E,_xlfn.CONCAT($B31,P$8,$A31),SALIDAS!$E:$E)*$C31,SUMIF(SALIDAS!$D:$E,_xlfn.CONCAT($B31,P$8,$A31),SALIDAS!$E:$E)*$C31*$D31)</f>
        <v>0</v>
      </c>
      <c r="Q31" s="39">
        <f ca="1">IF(SUMIF(SALIDAS!$D:$E,_xlfn.CONCAT($B31,Q$8,$A31),SALIDAS!$E:$E)*$C31*$D31=0,SUMIF(SALIDAS!$D:$E,_xlfn.CONCAT($B31,Q$8,$A31),SALIDAS!$E:$E)*$C31,SUMIF(SALIDAS!$D:$E,_xlfn.CONCAT($B31,Q$8,$A31),SALIDAS!$E:$E)*$C31*$D31)</f>
        <v>0</v>
      </c>
      <c r="R31" s="39">
        <f ca="1">IF(SUMIF(SALIDAS!$D:$E,_xlfn.CONCAT($B31,R$8,$A31),SALIDAS!$E:$E)*$C31*$D31=0,SUMIF(SALIDAS!$D:$E,_xlfn.CONCAT($B31,R$8,$A31),SALIDAS!$E:$E)*$C31,SUMIF(SALIDAS!$D:$E,_xlfn.CONCAT($B31,R$8,$A31),SALIDAS!$E:$E)*$C31*$D31)</f>
        <v>0</v>
      </c>
      <c r="S31" s="39">
        <f ca="1">IF(SUMIF(SALIDAS!$D:$E,_xlfn.CONCAT($B31,S$8,$A31),SALIDAS!$E:$E)*$C31*$D31=0,SUMIF(SALIDAS!$D:$E,_xlfn.CONCAT($B31,S$8,$A31),SALIDAS!$E:$E)*$C31,SUMIF(SALIDAS!$D:$E,_xlfn.CONCAT($B31,S$8,$A31),SALIDAS!$E:$E)*$C31*$D31)</f>
        <v>0</v>
      </c>
      <c r="T31" s="39">
        <f ca="1">IF(SUMIF(SALIDAS!$D:$E,_xlfn.CONCAT($B31,T$8,$A31),SALIDAS!$E:$E)*$C31*$D31=0,SUMIF(SALIDAS!$D:$E,_xlfn.CONCAT($B31,T$8,$A31),SALIDAS!$E:$E)*$C31,SUMIF(SALIDAS!$D:$E,_xlfn.CONCAT($B31,T$8,$A31),SALIDAS!$E:$E)*$C31*$D31)</f>
        <v>0</v>
      </c>
      <c r="U31" s="39">
        <f ca="1">IF(SUMIF(SALIDAS!$D:$E,_xlfn.CONCAT($B31,U$8,$A31),SALIDAS!$E:$E)*$C31*$D31=0,SUMIF(SALIDAS!$D:$E,_xlfn.CONCAT($B31,U$8,$A31),SALIDAS!$E:$E)*$C31,SUMIF(SALIDAS!$D:$E,_xlfn.CONCAT($B31,U$8,$A31),SALIDAS!$E:$E)*$C31*$D31)</f>
        <v>0</v>
      </c>
      <c r="V31" s="39">
        <f ca="1">IF(SUMIF(SALIDAS!$D:$E,_xlfn.CONCAT($B31,V$8,$A31),SALIDAS!$E:$E)*$C31*$D31=0,SUMIF(SALIDAS!$D:$E,_xlfn.CONCAT($B31,V$8,$A31),SALIDAS!$E:$E)*$C31,SUMIF(SALIDAS!$D:$E,_xlfn.CONCAT($B31,V$8,$A31),SALIDAS!$E:$E)*$C31*$D31)</f>
        <v>0</v>
      </c>
      <c r="W31" s="39">
        <f ca="1">IF(SUMIF(SALIDAS!$D:$E,_xlfn.CONCAT($B31,W$8,$A31),SALIDAS!$E:$E)*$C31*$D31=0,SUMIF(SALIDAS!$D:$E,_xlfn.CONCAT($B31,W$8,$A31),SALIDAS!$E:$E)*$C31,SUMIF(SALIDAS!$D:$E,_xlfn.CONCAT($B31,W$8,$A31),SALIDAS!$E:$E)*$C31*$D31)</f>
        <v>0</v>
      </c>
      <c r="X31" s="39">
        <f ca="1">IF(SUMIF(SALIDAS!$D:$E,_xlfn.CONCAT($B31,X$8,$A31),SALIDAS!$E:$E)*$C31*$D31=0,SUMIF(SALIDAS!$D:$E,_xlfn.CONCAT($B31,X$8,$A31),SALIDAS!$E:$E)*$C31,SUMIF(SALIDAS!$D:$E,_xlfn.CONCAT($B31,X$8,$A31),SALIDAS!$E:$E)*$C31*$D31)</f>
        <v>0</v>
      </c>
      <c r="Y31" s="39">
        <f ca="1">IF(SUMIF(SALIDAS!$D:$E,_xlfn.CONCAT($B31,Y$8,$A31),SALIDAS!$E:$E)*$C31*$D31=0,SUMIF(SALIDAS!$D:$E,_xlfn.CONCAT($B31,Y$8,$A31),SALIDAS!$E:$E)*$C31,SUMIF(SALIDAS!$D:$E,_xlfn.CONCAT($B31,Y$8,$A31),SALIDAS!$E:$E)*$C31*$D31)</f>
        <v>0</v>
      </c>
      <c r="Z31" s="39">
        <f ca="1">IF(SUMIF(SALIDAS!$D:$E,_xlfn.CONCAT($B31,Z$8,$A31),SALIDAS!$E:$E)*$C31*$D31=0,SUMIF(SALIDAS!$D:$E,_xlfn.CONCAT($B31,Z$8,$A31),SALIDAS!$E:$E)*$C31,SUMIF(SALIDAS!$D:$E,_xlfn.CONCAT($B31,Z$8,$A31),SALIDAS!$E:$E)*$C31*$D31)</f>
        <v>0</v>
      </c>
      <c r="AA31" s="39">
        <f ca="1">IF(SUMIF(SALIDAS!$D:$E,_xlfn.CONCAT($B31,AA$8,$A31),SALIDAS!$E:$E)*$C31*$D31=0,SUMIF(SALIDAS!$D:$E,_xlfn.CONCAT($B31,AA$8,$A31),SALIDAS!$E:$E)*$C31,SUMIF(SALIDAS!$D:$E,_xlfn.CONCAT($B31,AA$8,$A31),SALIDAS!$E:$E)*$C31*$D31)</f>
        <v>0</v>
      </c>
      <c r="AB31" s="39">
        <f ca="1">IF(SUMIF(SALIDAS!$D:$E,_xlfn.CONCAT($B31,AB$8,$A31),SALIDAS!$E:$E)*$C31*$D31=0,SUMIF(SALIDAS!$D:$E,_xlfn.CONCAT($B31,AB$8,$A31),SALIDAS!$E:$E)*$C31,SUMIF(SALIDAS!$D:$E,_xlfn.CONCAT($B31,AB$8,$A31),SALIDAS!$E:$E)*$C31*$D31)</f>
        <v>0</v>
      </c>
      <c r="AC31" s="39">
        <f ca="1">IF(SUMIF(SALIDAS!$D:$E,_xlfn.CONCAT($B31,AC$8,$A31),SALIDAS!$E:$E)*$C31*$D31=0,SUMIF(SALIDAS!$D:$E,_xlfn.CONCAT($B31,AC$8,$A31),SALIDAS!$E:$E)*$C31,SUMIF(SALIDAS!$D:$E,_xlfn.CONCAT($B31,AC$8,$A31),SALIDAS!$E:$E)*$C31*$D31)</f>
        <v>0</v>
      </c>
    </row>
    <row r="32" spans="1:29" x14ac:dyDescent="0.2">
      <c r="A32" s="35"/>
      <c r="B32" s="4" t="s">
        <v>105</v>
      </c>
      <c r="C32" s="36">
        <v>0</v>
      </c>
      <c r="D32" s="37">
        <v>0</v>
      </c>
      <c r="E32" s="39">
        <f ca="1">IF(SUMIF(SALIDAS!$D:$E,_xlfn.CONCAT($B32,E$8,$A32),SALIDAS!$E:$E)*$C32*$D32=0,SUMIF(SALIDAS!$D:$E,_xlfn.CONCAT($B32,E$8,$A32),SALIDAS!$E:$E)*$C32,SUMIF(SALIDAS!$D:$E,_xlfn.CONCAT($B32,E$8,$A32),SALIDAS!$E:$E)*$C32*$D32)</f>
        <v>0</v>
      </c>
      <c r="F32" s="39">
        <f ca="1">IF(SUMIF(SALIDAS!$D:$E,_xlfn.CONCAT($B32,F$8,$A32),SALIDAS!$E:$E)*$C32*$D32=0,SUMIF(SALIDAS!$D:$E,_xlfn.CONCAT($B32,F$8,$A32),SALIDAS!$E:$E)*$C32,SUMIF(SALIDAS!$D:$E,_xlfn.CONCAT($B32,F$8,$A32),SALIDAS!$E:$E)*$C32*$D32)</f>
        <v>0</v>
      </c>
      <c r="G32" s="39">
        <f ca="1">IF(SUMIF(SALIDAS!$D:$E,_xlfn.CONCAT($B32,G$8,$A32),SALIDAS!$E:$E)*$C32*$D32=0,SUMIF(SALIDAS!$D:$E,_xlfn.CONCAT($B32,G$8,$A32),SALIDAS!$E:$E)*$C32,SUMIF(SALIDAS!$D:$E,_xlfn.CONCAT($B32,G$8,$A32),SALIDAS!$E:$E)*$C32*$D32)</f>
        <v>0</v>
      </c>
      <c r="H32" s="39">
        <f ca="1">IF(SUMIF(SALIDAS!$D:$E,_xlfn.CONCAT($B32,H$8,$A32),SALIDAS!$E:$E)*$C32*$D32=0,SUMIF(SALIDAS!$D:$E,_xlfn.CONCAT($B32,H$8,$A32),SALIDAS!$E:$E)*$C32,SUMIF(SALIDAS!$D:$E,_xlfn.CONCAT($B32,H$8,$A32),SALIDAS!$E:$E)*$C32*$D32)</f>
        <v>0</v>
      </c>
      <c r="I32" s="39">
        <f ca="1">IF(SUMIF(SALIDAS!$D:$E,_xlfn.CONCAT($B32,I$8,$A32),SALIDAS!$E:$E)*$C32*$D32=0,SUMIF(SALIDAS!$D:$E,_xlfn.CONCAT($B32,I$8,$A32),SALIDAS!$E:$E)*$C32,SUMIF(SALIDAS!$D:$E,_xlfn.CONCAT($B32,I$8,$A32),SALIDAS!$E:$E)*$C32*$D32)</f>
        <v>0</v>
      </c>
      <c r="J32" s="39">
        <f ca="1">IF(SUMIF(SALIDAS!$D:$E,_xlfn.CONCAT($B32,J$8,$A32),SALIDAS!$E:$E)*$C32*$D32=0,SUMIF(SALIDAS!$D:$E,_xlfn.CONCAT($B32,J$8,$A32),SALIDAS!$E:$E)*$C32,SUMIF(SALIDAS!$D:$E,_xlfn.CONCAT($B32,J$8,$A32),SALIDAS!$E:$E)*$C32*$D32)</f>
        <v>0</v>
      </c>
      <c r="K32" s="39">
        <f ca="1">IF(SUMIF(SALIDAS!$D:$E,_xlfn.CONCAT($B32,K$8,$A32),SALIDAS!$E:$E)*$C32*$D32=0,SUMIF(SALIDAS!$D:$E,_xlfn.CONCAT($B32,K$8,$A32),SALIDAS!$E:$E)*$C32,SUMIF(SALIDAS!$D:$E,_xlfn.CONCAT($B32,K$8,$A32),SALIDAS!$E:$E)*$C32*$D32)</f>
        <v>0</v>
      </c>
      <c r="L32" s="38">
        <f ca="1">IF(SUMIF(SALIDAS!$D:$E,_xlfn.CONCAT($B32,L$8,$A32),SALIDAS!$E:$E)*$C32*$D32=0,SUMIF(SALIDAS!$D:$E,_xlfn.CONCAT($B32,L$8,$A32),SALIDAS!$E:$E)*$C32,SUMIF(SALIDAS!$D:$E,_xlfn.CONCAT($B32,L$8,$A32),SALIDAS!$E:$E)*$C32*$D32)</f>
        <v>0</v>
      </c>
      <c r="M32" s="39">
        <f ca="1">IF(SUMIF(SALIDAS!$D:$E,_xlfn.CONCAT($B32,M$8,$A32),SALIDAS!$E:$E)*$C32*$D32=0,SUMIF(SALIDAS!$D:$E,_xlfn.CONCAT($B32,M$8,$A32),SALIDAS!$E:$E)*$C32,SUMIF(SALIDAS!$D:$E,_xlfn.CONCAT($B32,M$8,$A32),SALIDAS!$E:$E)*$C32*$D32)</f>
        <v>0</v>
      </c>
      <c r="N32" s="39">
        <f ca="1">IF(SUMIF(SALIDAS!$D:$E,_xlfn.CONCAT($B32,N$8,$A32),SALIDAS!$E:$E)*$C32*$D32=0,SUMIF(SALIDAS!$D:$E,_xlfn.CONCAT($B32,N$8,$A32),SALIDAS!$E:$E)*$C32,SUMIF(SALIDAS!$D:$E,_xlfn.CONCAT($B32,N$8,$A32),SALIDAS!$E:$E)*$C32*$D32)</f>
        <v>0</v>
      </c>
      <c r="O32" s="39">
        <f ca="1">IF(SUMIF(SALIDAS!$D:$E,_xlfn.CONCAT($B32,O$8,$A32),SALIDAS!$E:$E)*$C32*$D32=0,SUMIF(SALIDAS!$D:$E,_xlfn.CONCAT($B32,O$8,$A32),SALIDAS!$E:$E)*$C32,SUMIF(SALIDAS!$D:$E,_xlfn.CONCAT($B32,O$8,$A32),SALIDAS!$E:$E)*$C32*$D32)</f>
        <v>0</v>
      </c>
      <c r="P32" s="39">
        <f ca="1">IF(SUMIF(SALIDAS!$D:$E,_xlfn.CONCAT($B32,P$8,$A32),SALIDAS!$E:$E)*$C32*$D32=0,SUMIF(SALIDAS!$D:$E,_xlfn.CONCAT($B32,P$8,$A32),SALIDAS!$E:$E)*$C32,SUMIF(SALIDAS!$D:$E,_xlfn.CONCAT($B32,P$8,$A32),SALIDAS!$E:$E)*$C32*$D32)</f>
        <v>0</v>
      </c>
      <c r="Q32" s="39">
        <f ca="1">IF(SUMIF(SALIDAS!$D:$E,_xlfn.CONCAT($B32,Q$8,$A32),SALIDAS!$E:$E)*$C32*$D32=0,SUMIF(SALIDAS!$D:$E,_xlfn.CONCAT($B32,Q$8,$A32),SALIDAS!$E:$E)*$C32,SUMIF(SALIDAS!$D:$E,_xlfn.CONCAT($B32,Q$8,$A32),SALIDAS!$E:$E)*$C32*$D32)</f>
        <v>0</v>
      </c>
      <c r="R32" s="39">
        <f ca="1">IF(SUMIF(SALIDAS!$D:$E,_xlfn.CONCAT($B32,R$8,$A32),SALIDAS!$E:$E)*$C32*$D32=0,SUMIF(SALIDAS!$D:$E,_xlfn.CONCAT($B32,R$8,$A32),SALIDAS!$E:$E)*$C32,SUMIF(SALIDAS!$D:$E,_xlfn.CONCAT($B32,R$8,$A32),SALIDAS!$E:$E)*$C32*$D32)</f>
        <v>0</v>
      </c>
      <c r="S32" s="39">
        <f ca="1">IF(SUMIF(SALIDAS!$D:$E,_xlfn.CONCAT($B32,S$8,$A32),SALIDAS!$E:$E)*$C32*$D32=0,SUMIF(SALIDAS!$D:$E,_xlfn.CONCAT($B32,S$8,$A32),SALIDAS!$E:$E)*$C32,SUMIF(SALIDAS!$D:$E,_xlfn.CONCAT($B32,S$8,$A32),SALIDAS!$E:$E)*$C32*$D32)</f>
        <v>0</v>
      </c>
      <c r="T32" s="39">
        <f ca="1">IF(SUMIF(SALIDAS!$D:$E,_xlfn.CONCAT($B32,T$8,$A32),SALIDAS!$E:$E)*$C32*$D32=0,SUMIF(SALIDAS!$D:$E,_xlfn.CONCAT($B32,T$8,$A32),SALIDAS!$E:$E)*$C32,SUMIF(SALIDAS!$D:$E,_xlfn.CONCAT($B32,T$8,$A32),SALIDAS!$E:$E)*$C32*$D32)</f>
        <v>0</v>
      </c>
      <c r="U32" s="39">
        <f ca="1">IF(SUMIF(SALIDAS!$D:$E,_xlfn.CONCAT($B32,U$8,$A32),SALIDAS!$E:$E)*$C32*$D32=0,SUMIF(SALIDAS!$D:$E,_xlfn.CONCAT($B32,U$8,$A32),SALIDAS!$E:$E)*$C32,SUMIF(SALIDAS!$D:$E,_xlfn.CONCAT($B32,U$8,$A32),SALIDAS!$E:$E)*$C32*$D32)</f>
        <v>0</v>
      </c>
      <c r="V32" s="39">
        <f ca="1">IF(SUMIF(SALIDAS!$D:$E,_xlfn.CONCAT($B32,V$8,$A32),SALIDAS!$E:$E)*$C32*$D32=0,SUMIF(SALIDAS!$D:$E,_xlfn.CONCAT($B32,V$8,$A32),SALIDAS!$E:$E)*$C32,SUMIF(SALIDAS!$D:$E,_xlfn.CONCAT($B32,V$8,$A32),SALIDAS!$E:$E)*$C32*$D32)</f>
        <v>0</v>
      </c>
      <c r="W32" s="39">
        <f ca="1">IF(SUMIF(SALIDAS!$D:$E,_xlfn.CONCAT($B32,W$8,$A32),SALIDAS!$E:$E)*$C32*$D32=0,SUMIF(SALIDAS!$D:$E,_xlfn.CONCAT($B32,W$8,$A32),SALIDAS!$E:$E)*$C32,SUMIF(SALIDAS!$D:$E,_xlfn.CONCAT($B32,W$8,$A32),SALIDAS!$E:$E)*$C32*$D32)</f>
        <v>0</v>
      </c>
      <c r="X32" s="39">
        <f ca="1">IF(SUMIF(SALIDAS!$D:$E,_xlfn.CONCAT($B32,X$8,$A32),SALIDAS!$E:$E)*$C32*$D32=0,SUMIF(SALIDAS!$D:$E,_xlfn.CONCAT($B32,X$8,$A32),SALIDAS!$E:$E)*$C32,SUMIF(SALIDAS!$D:$E,_xlfn.CONCAT($B32,X$8,$A32),SALIDAS!$E:$E)*$C32*$D32)</f>
        <v>0</v>
      </c>
      <c r="Y32" s="39">
        <f ca="1">IF(SUMIF(SALIDAS!$D:$E,_xlfn.CONCAT($B32,Y$8,$A32),SALIDAS!$E:$E)*$C32*$D32=0,SUMIF(SALIDAS!$D:$E,_xlfn.CONCAT($B32,Y$8,$A32),SALIDAS!$E:$E)*$C32,SUMIF(SALIDAS!$D:$E,_xlfn.CONCAT($B32,Y$8,$A32),SALIDAS!$E:$E)*$C32*$D32)</f>
        <v>0</v>
      </c>
      <c r="Z32" s="39">
        <f ca="1">IF(SUMIF(SALIDAS!$D:$E,_xlfn.CONCAT($B32,Z$8,$A32),SALIDAS!$E:$E)*$C32*$D32=0,SUMIF(SALIDAS!$D:$E,_xlfn.CONCAT($B32,Z$8,$A32),SALIDAS!$E:$E)*$C32,SUMIF(SALIDAS!$D:$E,_xlfn.CONCAT($B32,Z$8,$A32),SALIDAS!$E:$E)*$C32*$D32)</f>
        <v>0</v>
      </c>
      <c r="AA32" s="39">
        <f ca="1">IF(SUMIF(SALIDAS!$D:$E,_xlfn.CONCAT($B32,AA$8,$A32),SALIDAS!$E:$E)*$C32*$D32=0,SUMIF(SALIDAS!$D:$E,_xlfn.CONCAT($B32,AA$8,$A32),SALIDAS!$E:$E)*$C32,SUMIF(SALIDAS!$D:$E,_xlfn.CONCAT($B32,AA$8,$A32),SALIDAS!$E:$E)*$C32*$D32)</f>
        <v>0</v>
      </c>
      <c r="AB32" s="39">
        <f ca="1">IF(SUMIF(SALIDAS!$D:$E,_xlfn.CONCAT($B32,AB$8,$A32),SALIDAS!$E:$E)*$C32*$D32=0,SUMIF(SALIDAS!$D:$E,_xlfn.CONCAT($B32,AB$8,$A32),SALIDAS!$E:$E)*$C32,SUMIF(SALIDAS!$D:$E,_xlfn.CONCAT($B32,AB$8,$A32),SALIDAS!$E:$E)*$C32*$D32)</f>
        <v>0</v>
      </c>
      <c r="AC32" s="39">
        <f ca="1">IF(SUMIF(SALIDAS!$D:$E,_xlfn.CONCAT($B32,AC$8,$A32),SALIDAS!$E:$E)*$C32*$D32=0,SUMIF(SALIDAS!$D:$E,_xlfn.CONCAT($B32,AC$8,$A32),SALIDAS!$E:$E)*$C32,SUMIF(SALIDAS!$D:$E,_xlfn.CONCAT($B32,AC$8,$A32),SALIDAS!$E:$E)*$C32*$D32)</f>
        <v>0</v>
      </c>
    </row>
    <row r="33" spans="1:29" x14ac:dyDescent="0.2">
      <c r="A33" s="35"/>
      <c r="B33" s="4" t="s">
        <v>4</v>
      </c>
      <c r="C33" s="36">
        <v>0</v>
      </c>
      <c r="D33" s="37">
        <v>0</v>
      </c>
      <c r="E33" s="39">
        <f ca="1">IF(SUMIF(SALIDAS!$D:$E,_xlfn.CONCAT($B33,E$8,$A33),SALIDAS!$E:$E)*$C33*$D33=0,SUMIF(SALIDAS!$D:$E,_xlfn.CONCAT($B33,E$8,$A33),SALIDAS!$E:$E)*$C33,SUMIF(SALIDAS!$D:$E,_xlfn.CONCAT($B33,E$8,$A33),SALIDAS!$E:$E)*$C33*$D33)</f>
        <v>0</v>
      </c>
      <c r="F33" s="39">
        <f ca="1">IF(SUMIF(SALIDAS!$D:$E,_xlfn.CONCAT($B33,F$8,$A33),SALIDAS!$E:$E)*$C33*$D33=0,SUMIF(SALIDAS!$D:$E,_xlfn.CONCAT($B33,F$8,$A33),SALIDAS!$E:$E)*$C33,SUMIF(SALIDAS!$D:$E,_xlfn.CONCAT($B33,F$8,$A33),SALIDAS!$E:$E)*$C33*$D33)</f>
        <v>0</v>
      </c>
      <c r="G33" s="39">
        <f ca="1">IF(SUMIF(SALIDAS!$D:$E,_xlfn.CONCAT($B33,G$8,$A33),SALIDAS!$E:$E)*$C33*$D33=0,SUMIF(SALIDAS!$D:$E,_xlfn.CONCAT($B33,G$8,$A33),SALIDAS!$E:$E)*$C33,SUMIF(SALIDAS!$D:$E,_xlfn.CONCAT($B33,G$8,$A33),SALIDAS!$E:$E)*$C33*$D33)</f>
        <v>0</v>
      </c>
      <c r="H33" s="39">
        <f ca="1">IF(SUMIF(SALIDAS!$D:$E,_xlfn.CONCAT($B33,H$8,$A33),SALIDAS!$E:$E)*$C33*$D33=0,SUMIF(SALIDAS!$D:$E,_xlfn.CONCAT($B33,H$8,$A33),SALIDAS!$E:$E)*$C33,SUMIF(SALIDAS!$D:$E,_xlfn.CONCAT($B33,H$8,$A33),SALIDAS!$E:$E)*$C33*$D33)</f>
        <v>0</v>
      </c>
      <c r="I33" s="39">
        <f ca="1">IF(SUMIF(SALIDAS!$D:$E,_xlfn.CONCAT($B33,I$8,$A33),SALIDAS!$E:$E)*$C33*$D33=0,SUMIF(SALIDAS!$D:$E,_xlfn.CONCAT($B33,I$8,$A33),SALIDAS!$E:$E)*$C33,SUMIF(SALIDAS!$D:$E,_xlfn.CONCAT($B33,I$8,$A33),SALIDAS!$E:$E)*$C33*$D33)</f>
        <v>0</v>
      </c>
      <c r="J33" s="39">
        <f ca="1">IF(SUMIF(SALIDAS!$D:$E,_xlfn.CONCAT($B33,J$8,$A33),SALIDAS!$E:$E)*$C33*$D33=0,SUMIF(SALIDAS!$D:$E,_xlfn.CONCAT($B33,J$8,$A33),SALIDAS!$E:$E)*$C33,SUMIF(SALIDAS!$D:$E,_xlfn.CONCAT($B33,J$8,$A33),SALIDAS!$E:$E)*$C33*$D33)</f>
        <v>0</v>
      </c>
      <c r="K33" s="39">
        <f ca="1">IF(SUMIF(SALIDAS!$D:$E,_xlfn.CONCAT($B33,K$8,$A33),SALIDAS!$E:$E)*$C33*$D33=0,SUMIF(SALIDAS!$D:$E,_xlfn.CONCAT($B33,K$8,$A33),SALIDAS!$E:$E)*$C33,SUMIF(SALIDAS!$D:$E,_xlfn.CONCAT($B33,K$8,$A33),SALIDAS!$E:$E)*$C33*$D33)</f>
        <v>0</v>
      </c>
      <c r="L33" s="38">
        <f ca="1">IF(SUMIF(SALIDAS!$D:$E,_xlfn.CONCAT($B33,L$8,$A33),SALIDAS!$E:$E)*$C33*$D33=0,SUMIF(SALIDAS!$D:$E,_xlfn.CONCAT($B33,L$8,$A33),SALIDAS!$E:$E)*$C33,SUMIF(SALIDAS!$D:$E,_xlfn.CONCAT($B33,L$8,$A33),SALIDAS!$E:$E)*$C33*$D33)</f>
        <v>0</v>
      </c>
      <c r="M33" s="39">
        <f ca="1">IF(SUMIF(SALIDAS!$D:$E,_xlfn.CONCAT($B33,M$8,$A33),SALIDAS!$E:$E)*$C33*$D33=0,SUMIF(SALIDAS!$D:$E,_xlfn.CONCAT($B33,M$8,$A33),SALIDAS!$E:$E)*$C33,SUMIF(SALIDAS!$D:$E,_xlfn.CONCAT($B33,M$8,$A33),SALIDAS!$E:$E)*$C33*$D33)</f>
        <v>0</v>
      </c>
      <c r="N33" s="39">
        <f ca="1">IF(SUMIF(SALIDAS!$D:$E,_xlfn.CONCAT($B33,N$8,$A33),SALIDAS!$E:$E)*$C33*$D33=0,SUMIF(SALIDAS!$D:$E,_xlfn.CONCAT($B33,N$8,$A33),SALIDAS!$E:$E)*$C33,SUMIF(SALIDAS!$D:$E,_xlfn.CONCAT($B33,N$8,$A33),SALIDAS!$E:$E)*$C33*$D33)</f>
        <v>0</v>
      </c>
      <c r="O33" s="39">
        <f ca="1">IF(SUMIF(SALIDAS!$D:$E,_xlfn.CONCAT($B33,O$8,$A33),SALIDAS!$E:$E)*$C33*$D33=0,SUMIF(SALIDAS!$D:$E,_xlfn.CONCAT($B33,O$8,$A33),SALIDAS!$E:$E)*$C33,SUMIF(SALIDAS!$D:$E,_xlfn.CONCAT($B33,O$8,$A33),SALIDAS!$E:$E)*$C33*$D33)</f>
        <v>0</v>
      </c>
      <c r="P33" s="39">
        <f ca="1">IF(SUMIF(SALIDAS!$D:$E,_xlfn.CONCAT($B33,P$8,$A33),SALIDAS!$E:$E)*$C33*$D33=0,SUMIF(SALIDAS!$D:$E,_xlfn.CONCAT($B33,P$8,$A33),SALIDAS!$E:$E)*$C33,SUMIF(SALIDAS!$D:$E,_xlfn.CONCAT($B33,P$8,$A33),SALIDAS!$E:$E)*$C33*$D33)</f>
        <v>0</v>
      </c>
      <c r="Q33" s="39">
        <f ca="1">IF(SUMIF(SALIDAS!$D:$E,_xlfn.CONCAT($B33,Q$8,$A33),SALIDAS!$E:$E)*$C33*$D33=0,SUMIF(SALIDAS!$D:$E,_xlfn.CONCAT($B33,Q$8,$A33),SALIDAS!$E:$E)*$C33,SUMIF(SALIDAS!$D:$E,_xlfn.CONCAT($B33,Q$8,$A33),SALIDAS!$E:$E)*$C33*$D33)</f>
        <v>0</v>
      </c>
      <c r="R33" s="39">
        <f ca="1">IF(SUMIF(SALIDAS!$D:$E,_xlfn.CONCAT($B33,R$8,$A33),SALIDAS!$E:$E)*$C33*$D33=0,SUMIF(SALIDAS!$D:$E,_xlfn.CONCAT($B33,R$8,$A33),SALIDAS!$E:$E)*$C33,SUMIF(SALIDAS!$D:$E,_xlfn.CONCAT($B33,R$8,$A33),SALIDAS!$E:$E)*$C33*$D33)</f>
        <v>0</v>
      </c>
      <c r="S33" s="39">
        <f ca="1">IF(SUMIF(SALIDAS!$D:$E,_xlfn.CONCAT($B33,S$8,$A33),SALIDAS!$E:$E)*$C33*$D33=0,SUMIF(SALIDAS!$D:$E,_xlfn.CONCAT($B33,S$8,$A33),SALIDAS!$E:$E)*$C33,SUMIF(SALIDAS!$D:$E,_xlfn.CONCAT($B33,S$8,$A33),SALIDAS!$E:$E)*$C33*$D33)</f>
        <v>0</v>
      </c>
      <c r="T33" s="39">
        <f ca="1">IF(SUMIF(SALIDAS!$D:$E,_xlfn.CONCAT($B33,T$8,$A33),SALIDAS!$E:$E)*$C33*$D33=0,SUMIF(SALIDAS!$D:$E,_xlfn.CONCAT($B33,T$8,$A33),SALIDAS!$E:$E)*$C33,SUMIF(SALIDAS!$D:$E,_xlfn.CONCAT($B33,T$8,$A33),SALIDAS!$E:$E)*$C33*$D33)</f>
        <v>0</v>
      </c>
      <c r="U33" s="39">
        <f ca="1">IF(SUMIF(SALIDAS!$D:$E,_xlfn.CONCAT($B33,U$8,$A33),SALIDAS!$E:$E)*$C33*$D33=0,SUMIF(SALIDAS!$D:$E,_xlfn.CONCAT($B33,U$8,$A33),SALIDAS!$E:$E)*$C33,SUMIF(SALIDAS!$D:$E,_xlfn.CONCAT($B33,U$8,$A33),SALIDAS!$E:$E)*$C33*$D33)</f>
        <v>0</v>
      </c>
      <c r="V33" s="39">
        <f ca="1">IF(SUMIF(SALIDAS!$D:$E,_xlfn.CONCAT($B33,V$8,$A33),SALIDAS!$E:$E)*$C33*$D33=0,SUMIF(SALIDAS!$D:$E,_xlfn.CONCAT($B33,V$8,$A33),SALIDAS!$E:$E)*$C33,SUMIF(SALIDAS!$D:$E,_xlfn.CONCAT($B33,V$8,$A33),SALIDAS!$E:$E)*$C33*$D33)</f>
        <v>0</v>
      </c>
      <c r="W33" s="39">
        <f ca="1">IF(SUMIF(SALIDAS!$D:$E,_xlfn.CONCAT($B33,W$8,$A33),SALIDAS!$E:$E)*$C33*$D33=0,SUMIF(SALIDAS!$D:$E,_xlfn.CONCAT($B33,W$8,$A33),SALIDAS!$E:$E)*$C33,SUMIF(SALIDAS!$D:$E,_xlfn.CONCAT($B33,W$8,$A33),SALIDAS!$E:$E)*$C33*$D33)</f>
        <v>0</v>
      </c>
      <c r="X33" s="39">
        <f ca="1">IF(SUMIF(SALIDAS!$D:$E,_xlfn.CONCAT($B33,X$8,$A33),SALIDAS!$E:$E)*$C33*$D33=0,SUMIF(SALIDAS!$D:$E,_xlfn.CONCAT($B33,X$8,$A33),SALIDAS!$E:$E)*$C33,SUMIF(SALIDAS!$D:$E,_xlfn.CONCAT($B33,X$8,$A33),SALIDAS!$E:$E)*$C33*$D33)</f>
        <v>0</v>
      </c>
      <c r="Y33" s="39">
        <f ca="1">IF(SUMIF(SALIDAS!$D:$E,_xlfn.CONCAT($B33,Y$8,$A33),SALIDAS!$E:$E)*$C33*$D33=0,SUMIF(SALIDAS!$D:$E,_xlfn.CONCAT($B33,Y$8,$A33),SALIDAS!$E:$E)*$C33,SUMIF(SALIDAS!$D:$E,_xlfn.CONCAT($B33,Y$8,$A33),SALIDAS!$E:$E)*$C33*$D33)</f>
        <v>0</v>
      </c>
      <c r="Z33" s="39">
        <f ca="1">IF(SUMIF(SALIDAS!$D:$E,_xlfn.CONCAT($B33,Z$8,$A33),SALIDAS!$E:$E)*$C33*$D33=0,SUMIF(SALIDAS!$D:$E,_xlfn.CONCAT($B33,Z$8,$A33),SALIDAS!$E:$E)*$C33,SUMIF(SALIDAS!$D:$E,_xlfn.CONCAT($B33,Z$8,$A33),SALIDAS!$E:$E)*$C33*$D33)</f>
        <v>0</v>
      </c>
      <c r="AA33" s="39">
        <f ca="1">IF(SUMIF(SALIDAS!$D:$E,_xlfn.CONCAT($B33,AA$8,$A33),SALIDAS!$E:$E)*$C33*$D33=0,SUMIF(SALIDAS!$D:$E,_xlfn.CONCAT($B33,AA$8,$A33),SALIDAS!$E:$E)*$C33,SUMIF(SALIDAS!$D:$E,_xlfn.CONCAT($B33,AA$8,$A33),SALIDAS!$E:$E)*$C33*$D33)</f>
        <v>0</v>
      </c>
      <c r="AB33" s="39">
        <f ca="1">IF(SUMIF(SALIDAS!$D:$E,_xlfn.CONCAT($B33,AB$8,$A33),SALIDAS!$E:$E)*$C33*$D33=0,SUMIF(SALIDAS!$D:$E,_xlfn.CONCAT($B33,AB$8,$A33),SALIDAS!$E:$E)*$C33,SUMIF(SALIDAS!$D:$E,_xlfn.CONCAT($B33,AB$8,$A33),SALIDAS!$E:$E)*$C33*$D33)</f>
        <v>0</v>
      </c>
      <c r="AC33" s="39">
        <f ca="1">IF(SUMIF(SALIDAS!$D:$E,_xlfn.CONCAT($B33,AC$8,$A33),SALIDAS!$E:$E)*$C33*$D33=0,SUMIF(SALIDAS!$D:$E,_xlfn.CONCAT($B33,AC$8,$A33),SALIDAS!$E:$E)*$C33,SUMIF(SALIDAS!$D:$E,_xlfn.CONCAT($B33,AC$8,$A33),SALIDAS!$E:$E)*$C33*$D33)</f>
        <v>0</v>
      </c>
    </row>
    <row r="34" spans="1:29" x14ac:dyDescent="0.2">
      <c r="A34" s="35"/>
      <c r="B34" s="4" t="s">
        <v>7</v>
      </c>
      <c r="C34" s="36">
        <v>0</v>
      </c>
      <c r="D34" s="37">
        <v>0</v>
      </c>
      <c r="E34" s="39">
        <f ca="1">IF(SUMIF(SALIDAS!$D:$E,_xlfn.CONCAT($B34,E$8,$A34),SALIDAS!$E:$E)*$C34*$D34=0,SUMIF(SALIDAS!$D:$E,_xlfn.CONCAT($B34,E$8,$A34),SALIDAS!$E:$E)*$C34,SUMIF(SALIDAS!$D:$E,_xlfn.CONCAT($B34,E$8,$A34),SALIDAS!$E:$E)*$C34*$D34)</f>
        <v>0</v>
      </c>
      <c r="F34" s="39">
        <f ca="1">IF(SUMIF(SALIDAS!$D:$E,_xlfn.CONCAT($B34,F$8,$A34),SALIDAS!$E:$E)*$C34*$D34=0,SUMIF(SALIDAS!$D:$E,_xlfn.CONCAT($B34,F$8,$A34),SALIDAS!$E:$E)*$C34,SUMIF(SALIDAS!$D:$E,_xlfn.CONCAT($B34,F$8,$A34),SALIDAS!$E:$E)*$C34*$D34)</f>
        <v>0</v>
      </c>
      <c r="G34" s="39">
        <f ca="1">IF(SUMIF(SALIDAS!$D:$E,_xlfn.CONCAT($B34,G$8,$A34),SALIDAS!$E:$E)*$C34*$D34=0,SUMIF(SALIDAS!$D:$E,_xlfn.CONCAT($B34,G$8,$A34),SALIDAS!$E:$E)*$C34,SUMIF(SALIDAS!$D:$E,_xlfn.CONCAT($B34,G$8,$A34),SALIDAS!$E:$E)*$C34*$D34)</f>
        <v>0</v>
      </c>
      <c r="H34" s="39">
        <f ca="1">IF(SUMIF(SALIDAS!$D:$E,_xlfn.CONCAT($B34,H$8,$A34),SALIDAS!$E:$E)*$C34*$D34=0,SUMIF(SALIDAS!$D:$E,_xlfn.CONCAT($B34,H$8,$A34),SALIDAS!$E:$E)*$C34,SUMIF(SALIDAS!$D:$E,_xlfn.CONCAT($B34,H$8,$A34),SALIDAS!$E:$E)*$C34*$D34)</f>
        <v>0</v>
      </c>
      <c r="I34" s="39">
        <f ca="1">IF(SUMIF(SALIDAS!$D:$E,_xlfn.CONCAT($B34,I$8,$A34),SALIDAS!$E:$E)*$C34*$D34=0,SUMIF(SALIDAS!$D:$E,_xlfn.CONCAT($B34,I$8,$A34),SALIDAS!$E:$E)*$C34,SUMIF(SALIDAS!$D:$E,_xlfn.CONCAT($B34,I$8,$A34),SALIDAS!$E:$E)*$C34*$D34)</f>
        <v>0</v>
      </c>
      <c r="J34" s="39">
        <f ca="1">IF(SUMIF(SALIDAS!$D:$E,_xlfn.CONCAT($B34,J$8,$A34),SALIDAS!$E:$E)*$C34*$D34=0,SUMIF(SALIDAS!$D:$E,_xlfn.CONCAT($B34,J$8,$A34),SALIDAS!$E:$E)*$C34,SUMIF(SALIDAS!$D:$E,_xlfn.CONCAT($B34,J$8,$A34),SALIDAS!$E:$E)*$C34*$D34)</f>
        <v>0</v>
      </c>
      <c r="K34" s="39">
        <f ca="1">IF(SUMIF(SALIDAS!$D:$E,_xlfn.CONCAT($B34,K$8,$A34),SALIDAS!$E:$E)*$C34*$D34=0,SUMIF(SALIDAS!$D:$E,_xlfn.CONCAT($B34,K$8,$A34),SALIDAS!$E:$E)*$C34,SUMIF(SALIDAS!$D:$E,_xlfn.CONCAT($B34,K$8,$A34),SALIDAS!$E:$E)*$C34*$D34)</f>
        <v>0</v>
      </c>
      <c r="L34" s="38">
        <f ca="1">IF(SUMIF(SALIDAS!$D:$E,_xlfn.CONCAT($B34,L$8,$A34),SALIDAS!$E:$E)*$C34*$D34=0,SUMIF(SALIDAS!$D:$E,_xlfn.CONCAT($B34,L$8,$A34),SALIDAS!$E:$E)*$C34,SUMIF(SALIDAS!$D:$E,_xlfn.CONCAT($B34,L$8,$A34),SALIDAS!$E:$E)*$C34*$D34)</f>
        <v>0</v>
      </c>
      <c r="M34" s="39">
        <f ca="1">IF(SUMIF(SALIDAS!$D:$E,_xlfn.CONCAT($B34,M$8,$A34),SALIDAS!$E:$E)*$C34*$D34=0,SUMIF(SALIDAS!$D:$E,_xlfn.CONCAT($B34,M$8,$A34),SALIDAS!$E:$E)*$C34,SUMIF(SALIDAS!$D:$E,_xlfn.CONCAT($B34,M$8,$A34),SALIDAS!$E:$E)*$C34*$D34)</f>
        <v>0</v>
      </c>
      <c r="N34" s="39">
        <f ca="1">IF(SUMIF(SALIDAS!$D:$E,_xlfn.CONCAT($B34,N$8,$A34),SALIDAS!$E:$E)*$C34*$D34=0,SUMIF(SALIDAS!$D:$E,_xlfn.CONCAT($B34,N$8,$A34),SALIDAS!$E:$E)*$C34,SUMIF(SALIDAS!$D:$E,_xlfn.CONCAT($B34,N$8,$A34),SALIDAS!$E:$E)*$C34*$D34)</f>
        <v>0</v>
      </c>
      <c r="O34" s="39">
        <f ca="1">IF(SUMIF(SALIDAS!$D:$E,_xlfn.CONCAT($B34,O$8,$A34),SALIDAS!$E:$E)*$C34*$D34=0,SUMIF(SALIDAS!$D:$E,_xlfn.CONCAT($B34,O$8,$A34),SALIDAS!$E:$E)*$C34,SUMIF(SALIDAS!$D:$E,_xlfn.CONCAT($B34,O$8,$A34),SALIDAS!$E:$E)*$C34*$D34)</f>
        <v>0</v>
      </c>
      <c r="P34" s="39">
        <f ca="1">IF(SUMIF(SALIDAS!$D:$E,_xlfn.CONCAT($B34,P$8,$A34),SALIDAS!$E:$E)*$C34*$D34=0,SUMIF(SALIDAS!$D:$E,_xlfn.CONCAT($B34,P$8,$A34),SALIDAS!$E:$E)*$C34,SUMIF(SALIDAS!$D:$E,_xlfn.CONCAT($B34,P$8,$A34),SALIDAS!$E:$E)*$C34*$D34)</f>
        <v>0</v>
      </c>
      <c r="Q34" s="39">
        <f ca="1">IF(SUMIF(SALIDAS!$D:$E,_xlfn.CONCAT($B34,Q$8,$A34),SALIDAS!$E:$E)*$C34*$D34=0,SUMIF(SALIDAS!$D:$E,_xlfn.CONCAT($B34,Q$8,$A34),SALIDAS!$E:$E)*$C34,SUMIF(SALIDAS!$D:$E,_xlfn.CONCAT($B34,Q$8,$A34),SALIDAS!$E:$E)*$C34*$D34)</f>
        <v>0</v>
      </c>
      <c r="R34" s="39">
        <f ca="1">IF(SUMIF(SALIDAS!$D:$E,_xlfn.CONCAT($B34,R$8,$A34),SALIDAS!$E:$E)*$C34*$D34=0,SUMIF(SALIDAS!$D:$E,_xlfn.CONCAT($B34,R$8,$A34),SALIDAS!$E:$E)*$C34,SUMIF(SALIDAS!$D:$E,_xlfn.CONCAT($B34,R$8,$A34),SALIDAS!$E:$E)*$C34*$D34)</f>
        <v>0</v>
      </c>
      <c r="S34" s="39">
        <f ca="1">IF(SUMIF(SALIDAS!$D:$E,_xlfn.CONCAT($B34,S$8,$A34),SALIDAS!$E:$E)*$C34*$D34=0,SUMIF(SALIDAS!$D:$E,_xlfn.CONCAT($B34,S$8,$A34),SALIDAS!$E:$E)*$C34,SUMIF(SALIDAS!$D:$E,_xlfn.CONCAT($B34,S$8,$A34),SALIDAS!$E:$E)*$C34*$D34)</f>
        <v>0</v>
      </c>
      <c r="T34" s="39">
        <f ca="1">IF(SUMIF(SALIDAS!$D:$E,_xlfn.CONCAT($B34,T$8,$A34),SALIDAS!$E:$E)*$C34*$D34=0,SUMIF(SALIDAS!$D:$E,_xlfn.CONCAT($B34,T$8,$A34),SALIDAS!$E:$E)*$C34,SUMIF(SALIDAS!$D:$E,_xlfn.CONCAT($B34,T$8,$A34),SALIDAS!$E:$E)*$C34*$D34)</f>
        <v>0</v>
      </c>
      <c r="U34" s="39">
        <f ca="1">IF(SUMIF(SALIDAS!$D:$E,_xlfn.CONCAT($B34,U$8,$A34),SALIDAS!$E:$E)*$C34*$D34=0,SUMIF(SALIDAS!$D:$E,_xlfn.CONCAT($B34,U$8,$A34),SALIDAS!$E:$E)*$C34,SUMIF(SALIDAS!$D:$E,_xlfn.CONCAT($B34,U$8,$A34),SALIDAS!$E:$E)*$C34*$D34)</f>
        <v>0</v>
      </c>
      <c r="V34" s="39">
        <f ca="1">IF(SUMIF(SALIDAS!$D:$E,_xlfn.CONCAT($B34,V$8,$A34),SALIDAS!$E:$E)*$C34*$D34=0,SUMIF(SALIDAS!$D:$E,_xlfn.CONCAT($B34,V$8,$A34),SALIDAS!$E:$E)*$C34,SUMIF(SALIDAS!$D:$E,_xlfn.CONCAT($B34,V$8,$A34),SALIDAS!$E:$E)*$C34*$D34)</f>
        <v>0</v>
      </c>
      <c r="W34" s="39">
        <f ca="1">IF(SUMIF(SALIDAS!$D:$E,_xlfn.CONCAT($B34,W$8,$A34),SALIDAS!$E:$E)*$C34*$D34=0,SUMIF(SALIDAS!$D:$E,_xlfn.CONCAT($B34,W$8,$A34),SALIDAS!$E:$E)*$C34,SUMIF(SALIDAS!$D:$E,_xlfn.CONCAT($B34,W$8,$A34),SALIDAS!$E:$E)*$C34*$D34)</f>
        <v>0</v>
      </c>
      <c r="X34" s="39">
        <f ca="1">IF(SUMIF(SALIDAS!$D:$E,_xlfn.CONCAT($B34,X$8,$A34),SALIDAS!$E:$E)*$C34*$D34=0,SUMIF(SALIDAS!$D:$E,_xlfn.CONCAT($B34,X$8,$A34),SALIDAS!$E:$E)*$C34,SUMIF(SALIDAS!$D:$E,_xlfn.CONCAT($B34,X$8,$A34),SALIDAS!$E:$E)*$C34*$D34)</f>
        <v>0</v>
      </c>
      <c r="Y34" s="39">
        <f ca="1">IF(SUMIF(SALIDAS!$D:$E,_xlfn.CONCAT($B34,Y$8,$A34),SALIDAS!$E:$E)*$C34*$D34=0,SUMIF(SALIDAS!$D:$E,_xlfn.CONCAT($B34,Y$8,$A34),SALIDAS!$E:$E)*$C34,SUMIF(SALIDAS!$D:$E,_xlfn.CONCAT($B34,Y$8,$A34),SALIDAS!$E:$E)*$C34*$D34)</f>
        <v>0</v>
      </c>
      <c r="Z34" s="39">
        <f ca="1">IF(SUMIF(SALIDAS!$D:$E,_xlfn.CONCAT($B34,Z$8,$A34),SALIDAS!$E:$E)*$C34*$D34=0,SUMIF(SALIDAS!$D:$E,_xlfn.CONCAT($B34,Z$8,$A34),SALIDAS!$E:$E)*$C34,SUMIF(SALIDAS!$D:$E,_xlfn.CONCAT($B34,Z$8,$A34),SALIDAS!$E:$E)*$C34*$D34)</f>
        <v>0</v>
      </c>
      <c r="AA34" s="39">
        <f ca="1">IF(SUMIF(SALIDAS!$D:$E,_xlfn.CONCAT($B34,AA$8,$A34),SALIDAS!$E:$E)*$C34*$D34=0,SUMIF(SALIDAS!$D:$E,_xlfn.CONCAT($B34,AA$8,$A34),SALIDAS!$E:$E)*$C34,SUMIF(SALIDAS!$D:$E,_xlfn.CONCAT($B34,AA$8,$A34),SALIDAS!$E:$E)*$C34*$D34)</f>
        <v>0</v>
      </c>
      <c r="AB34" s="39">
        <f ca="1">IF(SUMIF(SALIDAS!$D:$E,_xlfn.CONCAT($B34,AB$8,$A34),SALIDAS!$E:$E)*$C34*$D34=0,SUMIF(SALIDAS!$D:$E,_xlfn.CONCAT($B34,AB$8,$A34),SALIDAS!$E:$E)*$C34,SUMIF(SALIDAS!$D:$E,_xlfn.CONCAT($B34,AB$8,$A34),SALIDAS!$E:$E)*$C34*$D34)</f>
        <v>0</v>
      </c>
      <c r="AC34" s="39">
        <f ca="1">IF(SUMIF(SALIDAS!$D:$E,_xlfn.CONCAT($B34,AC$8,$A34),SALIDAS!$E:$E)*$C34*$D34=0,SUMIF(SALIDAS!$D:$E,_xlfn.CONCAT($B34,AC$8,$A34),SALIDAS!$E:$E)*$C34,SUMIF(SALIDAS!$D:$E,_xlfn.CONCAT($B34,AC$8,$A34),SALIDAS!$E:$E)*$C34*$D34)</f>
        <v>0</v>
      </c>
    </row>
    <row r="35" spans="1:29" x14ac:dyDescent="0.2">
      <c r="A35" s="35"/>
      <c r="B35" s="4" t="s">
        <v>16</v>
      </c>
      <c r="C35" s="36">
        <v>0</v>
      </c>
      <c r="D35" s="37">
        <v>0</v>
      </c>
      <c r="E35" s="39">
        <f ca="1">IF(SUMIF(SALIDAS!$D:$E,_xlfn.CONCAT($B35,E$8,$A35),SALIDAS!$E:$E)*$C35*$D35=0,SUMIF(SALIDAS!$D:$E,_xlfn.CONCAT($B35,E$8,$A35),SALIDAS!$E:$E)*$C35,SUMIF(SALIDAS!$D:$E,_xlfn.CONCAT($B35,E$8,$A35),SALIDAS!$E:$E)*$C35*$D35)</f>
        <v>0</v>
      </c>
      <c r="F35" s="39">
        <f ca="1">IF(SUMIF(SALIDAS!$D:$E,_xlfn.CONCAT($B35,F$8,$A35),SALIDAS!$E:$E)*$C35*$D35=0,SUMIF(SALIDAS!$D:$E,_xlfn.CONCAT($B35,F$8,$A35),SALIDAS!$E:$E)*$C35,SUMIF(SALIDAS!$D:$E,_xlfn.CONCAT($B35,F$8,$A35),SALIDAS!$E:$E)*$C35*$D35)</f>
        <v>0</v>
      </c>
      <c r="G35" s="39">
        <f ca="1">IF(SUMIF(SALIDAS!$D:$E,_xlfn.CONCAT($B35,G$8,$A35),SALIDAS!$E:$E)*$C35*$D35=0,SUMIF(SALIDAS!$D:$E,_xlfn.CONCAT($B35,G$8,$A35),SALIDAS!$E:$E)*$C35,SUMIF(SALIDAS!$D:$E,_xlfn.CONCAT($B35,G$8,$A35),SALIDAS!$E:$E)*$C35*$D35)</f>
        <v>0</v>
      </c>
      <c r="H35" s="39">
        <f ca="1">IF(SUMIF(SALIDAS!$D:$E,_xlfn.CONCAT($B35,H$8,$A35),SALIDAS!$E:$E)*$C35*$D35=0,SUMIF(SALIDAS!$D:$E,_xlfn.CONCAT($B35,H$8,$A35),SALIDAS!$E:$E)*$C35,SUMIF(SALIDAS!$D:$E,_xlfn.CONCAT($B35,H$8,$A35),SALIDAS!$E:$E)*$C35*$D35)</f>
        <v>0</v>
      </c>
      <c r="I35" s="39">
        <f ca="1">IF(SUMIF(SALIDAS!$D:$E,_xlfn.CONCAT($B35,I$8,$A35),SALIDAS!$E:$E)*$C35*$D35=0,SUMIF(SALIDAS!$D:$E,_xlfn.CONCAT($B35,I$8,$A35),SALIDAS!$E:$E)*$C35,SUMIF(SALIDAS!$D:$E,_xlfn.CONCAT($B35,I$8,$A35),SALIDAS!$E:$E)*$C35*$D35)</f>
        <v>0</v>
      </c>
      <c r="J35" s="39">
        <f ca="1">IF(SUMIF(SALIDAS!$D:$E,_xlfn.CONCAT($B35,J$8,$A35),SALIDAS!$E:$E)*$C35*$D35=0,SUMIF(SALIDAS!$D:$E,_xlfn.CONCAT($B35,J$8,$A35),SALIDAS!$E:$E)*$C35,SUMIF(SALIDAS!$D:$E,_xlfn.CONCAT($B35,J$8,$A35),SALIDAS!$E:$E)*$C35*$D35)</f>
        <v>0</v>
      </c>
      <c r="K35" s="39">
        <f ca="1">IF(SUMIF(SALIDAS!$D:$E,_xlfn.CONCAT($B35,K$8,$A35),SALIDAS!$E:$E)*$C35*$D35=0,SUMIF(SALIDAS!$D:$E,_xlfn.CONCAT($B35,K$8,$A35),SALIDAS!$E:$E)*$C35,SUMIF(SALIDAS!$D:$E,_xlfn.CONCAT($B35,K$8,$A35),SALIDAS!$E:$E)*$C35*$D35)</f>
        <v>0</v>
      </c>
      <c r="L35" s="38">
        <f ca="1">IF(SUMIF(SALIDAS!$D:$E,_xlfn.CONCAT($B35,L$8,$A35),SALIDAS!$E:$E)*$C35*$D35=0,SUMIF(SALIDAS!$D:$E,_xlfn.CONCAT($B35,L$8,$A35),SALIDAS!$E:$E)*$C35,SUMIF(SALIDAS!$D:$E,_xlfn.CONCAT($B35,L$8,$A35),SALIDAS!$E:$E)*$C35*$D35)</f>
        <v>0</v>
      </c>
      <c r="M35" s="39">
        <f ca="1">IF(SUMIF(SALIDAS!$D:$E,_xlfn.CONCAT($B35,M$8,$A35),SALIDAS!$E:$E)*$C35*$D35=0,SUMIF(SALIDAS!$D:$E,_xlfn.CONCAT($B35,M$8,$A35),SALIDAS!$E:$E)*$C35,SUMIF(SALIDAS!$D:$E,_xlfn.CONCAT($B35,M$8,$A35),SALIDAS!$E:$E)*$C35*$D35)</f>
        <v>0</v>
      </c>
      <c r="N35" s="39">
        <f ca="1">IF(SUMIF(SALIDAS!$D:$E,_xlfn.CONCAT($B35,N$8,$A35),SALIDAS!$E:$E)*$C35*$D35=0,SUMIF(SALIDAS!$D:$E,_xlfn.CONCAT($B35,N$8,$A35),SALIDAS!$E:$E)*$C35,SUMIF(SALIDAS!$D:$E,_xlfn.CONCAT($B35,N$8,$A35),SALIDAS!$E:$E)*$C35*$D35)</f>
        <v>0</v>
      </c>
      <c r="O35" s="39">
        <f ca="1">IF(SUMIF(SALIDAS!$D:$E,_xlfn.CONCAT($B35,O$8,$A35),SALIDAS!$E:$E)*$C35*$D35=0,SUMIF(SALIDAS!$D:$E,_xlfn.CONCAT($B35,O$8,$A35),SALIDAS!$E:$E)*$C35,SUMIF(SALIDAS!$D:$E,_xlfn.CONCAT($B35,O$8,$A35),SALIDAS!$E:$E)*$C35*$D35)</f>
        <v>0</v>
      </c>
      <c r="P35" s="39">
        <f ca="1">IF(SUMIF(SALIDAS!$D:$E,_xlfn.CONCAT($B35,P$8,$A35),SALIDAS!$E:$E)*$C35*$D35=0,SUMIF(SALIDAS!$D:$E,_xlfn.CONCAT($B35,P$8,$A35),SALIDAS!$E:$E)*$C35,SUMIF(SALIDAS!$D:$E,_xlfn.CONCAT($B35,P$8,$A35),SALIDAS!$E:$E)*$C35*$D35)</f>
        <v>0</v>
      </c>
      <c r="Q35" s="39">
        <f ca="1">IF(SUMIF(SALIDAS!$D:$E,_xlfn.CONCAT($B35,Q$8,$A35),SALIDAS!$E:$E)*$C35*$D35=0,SUMIF(SALIDAS!$D:$E,_xlfn.CONCAT($B35,Q$8,$A35),SALIDAS!$E:$E)*$C35,SUMIF(SALIDAS!$D:$E,_xlfn.CONCAT($B35,Q$8,$A35),SALIDAS!$E:$E)*$C35*$D35)</f>
        <v>0</v>
      </c>
      <c r="R35" s="39">
        <f ca="1">IF(SUMIF(SALIDAS!$D:$E,_xlfn.CONCAT($B35,R$8,$A35),SALIDAS!$E:$E)*$C35*$D35=0,SUMIF(SALIDAS!$D:$E,_xlfn.CONCAT($B35,R$8,$A35),SALIDAS!$E:$E)*$C35,SUMIF(SALIDAS!$D:$E,_xlfn.CONCAT($B35,R$8,$A35),SALIDAS!$E:$E)*$C35*$D35)</f>
        <v>0</v>
      </c>
      <c r="S35" s="39">
        <f ca="1">IF(SUMIF(SALIDAS!$D:$E,_xlfn.CONCAT($B35,S$8,$A35),SALIDAS!$E:$E)*$C35*$D35=0,SUMIF(SALIDAS!$D:$E,_xlfn.CONCAT($B35,S$8,$A35),SALIDAS!$E:$E)*$C35,SUMIF(SALIDAS!$D:$E,_xlfn.CONCAT($B35,S$8,$A35),SALIDAS!$E:$E)*$C35*$D35)</f>
        <v>0</v>
      </c>
      <c r="T35" s="39">
        <f ca="1">IF(SUMIF(SALIDAS!$D:$E,_xlfn.CONCAT($B35,T$8,$A35),SALIDAS!$E:$E)*$C35*$D35=0,SUMIF(SALIDAS!$D:$E,_xlfn.CONCAT($B35,T$8,$A35),SALIDAS!$E:$E)*$C35,SUMIF(SALIDAS!$D:$E,_xlfn.CONCAT($B35,T$8,$A35),SALIDAS!$E:$E)*$C35*$D35)</f>
        <v>0</v>
      </c>
      <c r="U35" s="39">
        <f ca="1">IF(SUMIF(SALIDAS!$D:$E,_xlfn.CONCAT($B35,U$8,$A35),SALIDAS!$E:$E)*$C35*$D35=0,SUMIF(SALIDAS!$D:$E,_xlfn.CONCAT($B35,U$8,$A35),SALIDAS!$E:$E)*$C35,SUMIF(SALIDAS!$D:$E,_xlfn.CONCAT($B35,U$8,$A35),SALIDAS!$E:$E)*$C35*$D35)</f>
        <v>0</v>
      </c>
      <c r="V35" s="39">
        <f ca="1">IF(SUMIF(SALIDAS!$D:$E,_xlfn.CONCAT($B35,V$8,$A35),SALIDAS!$E:$E)*$C35*$D35=0,SUMIF(SALIDAS!$D:$E,_xlfn.CONCAT($B35,V$8,$A35),SALIDAS!$E:$E)*$C35,SUMIF(SALIDAS!$D:$E,_xlfn.CONCAT($B35,V$8,$A35),SALIDAS!$E:$E)*$C35*$D35)</f>
        <v>0</v>
      </c>
      <c r="W35" s="39">
        <f ca="1">IF(SUMIF(SALIDAS!$D:$E,_xlfn.CONCAT($B35,W$8,$A35),SALIDAS!$E:$E)*$C35*$D35=0,SUMIF(SALIDAS!$D:$E,_xlfn.CONCAT($B35,W$8,$A35),SALIDAS!$E:$E)*$C35,SUMIF(SALIDAS!$D:$E,_xlfn.CONCAT($B35,W$8,$A35),SALIDAS!$E:$E)*$C35*$D35)</f>
        <v>0</v>
      </c>
      <c r="X35" s="39">
        <f ca="1">IF(SUMIF(SALIDAS!$D:$E,_xlfn.CONCAT($B35,X$8,$A35),SALIDAS!$E:$E)*$C35*$D35=0,SUMIF(SALIDAS!$D:$E,_xlfn.CONCAT($B35,X$8,$A35),SALIDAS!$E:$E)*$C35,SUMIF(SALIDAS!$D:$E,_xlfn.CONCAT($B35,X$8,$A35),SALIDAS!$E:$E)*$C35*$D35)</f>
        <v>0</v>
      </c>
      <c r="Y35" s="39">
        <f ca="1">IF(SUMIF(SALIDAS!$D:$E,_xlfn.CONCAT($B35,Y$8,$A35),SALIDAS!$E:$E)*$C35*$D35=0,SUMIF(SALIDAS!$D:$E,_xlfn.CONCAT($B35,Y$8,$A35),SALIDAS!$E:$E)*$C35,SUMIF(SALIDAS!$D:$E,_xlfn.CONCAT($B35,Y$8,$A35),SALIDAS!$E:$E)*$C35*$D35)</f>
        <v>0</v>
      </c>
      <c r="Z35" s="39">
        <f ca="1">IF(SUMIF(SALIDAS!$D:$E,_xlfn.CONCAT($B35,Z$8,$A35),SALIDAS!$E:$E)*$C35*$D35=0,SUMIF(SALIDAS!$D:$E,_xlfn.CONCAT($B35,Z$8,$A35),SALIDAS!$E:$E)*$C35,SUMIF(SALIDAS!$D:$E,_xlfn.CONCAT($B35,Z$8,$A35),SALIDAS!$E:$E)*$C35*$D35)</f>
        <v>0</v>
      </c>
      <c r="AA35" s="39">
        <f ca="1">IF(SUMIF(SALIDAS!$D:$E,_xlfn.CONCAT($B35,AA$8,$A35),SALIDAS!$E:$E)*$C35*$D35=0,SUMIF(SALIDAS!$D:$E,_xlfn.CONCAT($B35,AA$8,$A35),SALIDAS!$E:$E)*$C35,SUMIF(SALIDAS!$D:$E,_xlfn.CONCAT($B35,AA$8,$A35),SALIDAS!$E:$E)*$C35*$D35)</f>
        <v>0</v>
      </c>
      <c r="AB35" s="39">
        <f ca="1">IF(SUMIF(SALIDAS!$D:$E,_xlfn.CONCAT($B35,AB$8,$A35),SALIDAS!$E:$E)*$C35*$D35=0,SUMIF(SALIDAS!$D:$E,_xlfn.CONCAT($B35,AB$8,$A35),SALIDAS!$E:$E)*$C35,SUMIF(SALIDAS!$D:$E,_xlfn.CONCAT($B35,AB$8,$A35),SALIDAS!$E:$E)*$C35*$D35)</f>
        <v>0</v>
      </c>
      <c r="AC35" s="39">
        <f ca="1">IF(SUMIF(SALIDAS!$D:$E,_xlfn.CONCAT($B35,AC$8,$A35),SALIDAS!$E:$E)*$C35*$D35=0,SUMIF(SALIDAS!$D:$E,_xlfn.CONCAT($B35,AC$8,$A35),SALIDAS!$E:$E)*$C35,SUMIF(SALIDAS!$D:$E,_xlfn.CONCAT($B35,AC$8,$A35),SALIDAS!$E:$E)*$C35*$D35)</f>
        <v>0</v>
      </c>
    </row>
    <row r="36" spans="1:29" x14ac:dyDescent="0.2">
      <c r="A36" s="35"/>
      <c r="B36" s="4" t="s">
        <v>19</v>
      </c>
      <c r="C36" s="36">
        <v>0</v>
      </c>
      <c r="D36" s="37">
        <v>0</v>
      </c>
      <c r="E36" s="39">
        <f ca="1">IF(SUMIF(SALIDAS!$D:$E,_xlfn.CONCAT($B36,E$8,$A36),SALIDAS!$E:$E)*$C36*$D36=0,SUMIF(SALIDAS!$D:$E,_xlfn.CONCAT($B36,E$8,$A36),SALIDAS!$E:$E)*$C36,SUMIF(SALIDAS!$D:$E,_xlfn.CONCAT($B36,E$8,$A36),SALIDAS!$E:$E)*$C36*$D36)</f>
        <v>0</v>
      </c>
      <c r="F36" s="39">
        <f ca="1">IF(SUMIF(SALIDAS!$D:$E,_xlfn.CONCAT($B36,F$8,$A36),SALIDAS!$E:$E)*$C36*$D36=0,SUMIF(SALIDAS!$D:$E,_xlfn.CONCAT($B36,F$8,$A36),SALIDAS!$E:$E)*$C36,SUMIF(SALIDAS!$D:$E,_xlfn.CONCAT($B36,F$8,$A36),SALIDAS!$E:$E)*$C36*$D36)</f>
        <v>0</v>
      </c>
      <c r="G36" s="39">
        <f ca="1">IF(SUMIF(SALIDAS!$D:$E,_xlfn.CONCAT($B36,G$8,$A36),SALIDAS!$E:$E)*$C36*$D36=0,SUMIF(SALIDAS!$D:$E,_xlfn.CONCAT($B36,G$8,$A36),SALIDAS!$E:$E)*$C36,SUMIF(SALIDAS!$D:$E,_xlfn.CONCAT($B36,G$8,$A36),SALIDAS!$E:$E)*$C36*$D36)</f>
        <v>0</v>
      </c>
      <c r="H36" s="39">
        <f ca="1">IF(SUMIF(SALIDAS!$D:$E,_xlfn.CONCAT($B36,H$8,$A36),SALIDAS!$E:$E)*$C36*$D36=0,SUMIF(SALIDAS!$D:$E,_xlfn.CONCAT($B36,H$8,$A36),SALIDAS!$E:$E)*$C36,SUMIF(SALIDAS!$D:$E,_xlfn.CONCAT($B36,H$8,$A36),SALIDAS!$E:$E)*$C36*$D36)</f>
        <v>0</v>
      </c>
      <c r="I36" s="39">
        <f ca="1">IF(SUMIF(SALIDAS!$D:$E,_xlfn.CONCAT($B36,I$8,$A36),SALIDAS!$E:$E)*$C36*$D36=0,SUMIF(SALIDAS!$D:$E,_xlfn.CONCAT($B36,I$8,$A36),SALIDAS!$E:$E)*$C36,SUMIF(SALIDAS!$D:$E,_xlfn.CONCAT($B36,I$8,$A36),SALIDAS!$E:$E)*$C36*$D36)</f>
        <v>0</v>
      </c>
      <c r="J36" s="39">
        <f ca="1">IF(SUMIF(SALIDAS!$D:$E,_xlfn.CONCAT($B36,J$8,$A36),SALIDAS!$E:$E)*$C36*$D36=0,SUMIF(SALIDAS!$D:$E,_xlfn.CONCAT($B36,J$8,$A36),SALIDAS!$E:$E)*$C36,SUMIF(SALIDAS!$D:$E,_xlfn.CONCAT($B36,J$8,$A36),SALIDAS!$E:$E)*$C36*$D36)</f>
        <v>0</v>
      </c>
      <c r="K36" s="39">
        <f ca="1">IF(SUMIF(SALIDAS!$D:$E,_xlfn.CONCAT($B36,K$8,$A36),SALIDAS!$E:$E)*$C36*$D36=0,SUMIF(SALIDAS!$D:$E,_xlfn.CONCAT($B36,K$8,$A36),SALIDAS!$E:$E)*$C36,SUMIF(SALIDAS!$D:$E,_xlfn.CONCAT($B36,K$8,$A36),SALIDAS!$E:$E)*$C36*$D36)</f>
        <v>0</v>
      </c>
      <c r="L36" s="38">
        <f ca="1">IF(SUMIF(SALIDAS!$D:$E,_xlfn.CONCAT($B36,L$8,$A36),SALIDAS!$E:$E)*$C36*$D36=0,SUMIF(SALIDAS!$D:$E,_xlfn.CONCAT($B36,L$8,$A36),SALIDAS!$E:$E)*$C36,SUMIF(SALIDAS!$D:$E,_xlfn.CONCAT($B36,L$8,$A36),SALIDAS!$E:$E)*$C36*$D36)</f>
        <v>0</v>
      </c>
      <c r="M36" s="39">
        <f ca="1">IF(SUMIF(SALIDAS!$D:$E,_xlfn.CONCAT($B36,M$8,$A36),SALIDAS!$E:$E)*$C36*$D36=0,SUMIF(SALIDAS!$D:$E,_xlfn.CONCAT($B36,M$8,$A36),SALIDAS!$E:$E)*$C36,SUMIF(SALIDAS!$D:$E,_xlfn.CONCAT($B36,M$8,$A36),SALIDAS!$E:$E)*$C36*$D36)</f>
        <v>0</v>
      </c>
      <c r="N36" s="39">
        <f ca="1">IF(SUMIF(SALIDAS!$D:$E,_xlfn.CONCAT($B36,N$8,$A36),SALIDAS!$E:$E)*$C36*$D36=0,SUMIF(SALIDAS!$D:$E,_xlfn.CONCAT($B36,N$8,$A36),SALIDAS!$E:$E)*$C36,SUMIF(SALIDAS!$D:$E,_xlfn.CONCAT($B36,N$8,$A36),SALIDAS!$E:$E)*$C36*$D36)</f>
        <v>0</v>
      </c>
      <c r="O36" s="39">
        <f ca="1">IF(SUMIF(SALIDAS!$D:$E,_xlfn.CONCAT($B36,O$8,$A36),SALIDAS!$E:$E)*$C36*$D36=0,SUMIF(SALIDAS!$D:$E,_xlfn.CONCAT($B36,O$8,$A36),SALIDAS!$E:$E)*$C36,SUMIF(SALIDAS!$D:$E,_xlfn.CONCAT($B36,O$8,$A36),SALIDAS!$E:$E)*$C36*$D36)</f>
        <v>0</v>
      </c>
      <c r="P36" s="39">
        <f ca="1">IF(SUMIF(SALIDAS!$D:$E,_xlfn.CONCAT($B36,P$8,$A36),SALIDAS!$E:$E)*$C36*$D36=0,SUMIF(SALIDAS!$D:$E,_xlfn.CONCAT($B36,P$8,$A36),SALIDAS!$E:$E)*$C36,SUMIF(SALIDAS!$D:$E,_xlfn.CONCAT($B36,P$8,$A36),SALIDAS!$E:$E)*$C36*$D36)</f>
        <v>0</v>
      </c>
      <c r="Q36" s="39">
        <f ca="1">IF(SUMIF(SALIDAS!$D:$E,_xlfn.CONCAT($B36,Q$8,$A36),SALIDAS!$E:$E)*$C36*$D36=0,SUMIF(SALIDAS!$D:$E,_xlfn.CONCAT($B36,Q$8,$A36),SALIDAS!$E:$E)*$C36,SUMIF(SALIDAS!$D:$E,_xlfn.CONCAT($B36,Q$8,$A36),SALIDAS!$E:$E)*$C36*$D36)</f>
        <v>0</v>
      </c>
      <c r="R36" s="39">
        <f ca="1">IF(SUMIF(SALIDAS!$D:$E,_xlfn.CONCAT($B36,R$8,$A36),SALIDAS!$E:$E)*$C36*$D36=0,SUMIF(SALIDAS!$D:$E,_xlfn.CONCAT($B36,R$8,$A36),SALIDAS!$E:$E)*$C36,SUMIF(SALIDAS!$D:$E,_xlfn.CONCAT($B36,R$8,$A36),SALIDAS!$E:$E)*$C36*$D36)</f>
        <v>0</v>
      </c>
      <c r="S36" s="39">
        <f ca="1">IF(SUMIF(SALIDAS!$D:$E,_xlfn.CONCAT($B36,S$8,$A36),SALIDAS!$E:$E)*$C36*$D36=0,SUMIF(SALIDAS!$D:$E,_xlfn.CONCAT($B36,S$8,$A36),SALIDAS!$E:$E)*$C36,SUMIF(SALIDAS!$D:$E,_xlfn.CONCAT($B36,S$8,$A36),SALIDAS!$E:$E)*$C36*$D36)</f>
        <v>0</v>
      </c>
      <c r="T36" s="39">
        <f ca="1">IF(SUMIF(SALIDAS!$D:$E,_xlfn.CONCAT($B36,T$8,$A36),SALIDAS!$E:$E)*$C36*$D36=0,SUMIF(SALIDAS!$D:$E,_xlfn.CONCAT($B36,T$8,$A36),SALIDAS!$E:$E)*$C36,SUMIF(SALIDAS!$D:$E,_xlfn.CONCAT($B36,T$8,$A36),SALIDAS!$E:$E)*$C36*$D36)</f>
        <v>0</v>
      </c>
      <c r="U36" s="39">
        <f ca="1">IF(SUMIF(SALIDAS!$D:$E,_xlfn.CONCAT($B36,U$8,$A36),SALIDAS!$E:$E)*$C36*$D36=0,SUMIF(SALIDAS!$D:$E,_xlfn.CONCAT($B36,U$8,$A36),SALIDAS!$E:$E)*$C36,SUMIF(SALIDAS!$D:$E,_xlfn.CONCAT($B36,U$8,$A36),SALIDAS!$E:$E)*$C36*$D36)</f>
        <v>0</v>
      </c>
      <c r="V36" s="39">
        <f ca="1">IF(SUMIF(SALIDAS!$D:$E,_xlfn.CONCAT($B36,V$8,$A36),SALIDAS!$E:$E)*$C36*$D36=0,SUMIF(SALIDAS!$D:$E,_xlfn.CONCAT($B36,V$8,$A36),SALIDAS!$E:$E)*$C36,SUMIF(SALIDAS!$D:$E,_xlfn.CONCAT($B36,V$8,$A36),SALIDAS!$E:$E)*$C36*$D36)</f>
        <v>0</v>
      </c>
      <c r="W36" s="39">
        <f ca="1">IF(SUMIF(SALIDAS!$D:$E,_xlfn.CONCAT($B36,W$8,$A36),SALIDAS!$E:$E)*$C36*$D36=0,SUMIF(SALIDAS!$D:$E,_xlfn.CONCAT($B36,W$8,$A36),SALIDAS!$E:$E)*$C36,SUMIF(SALIDAS!$D:$E,_xlfn.CONCAT($B36,W$8,$A36),SALIDAS!$E:$E)*$C36*$D36)</f>
        <v>0</v>
      </c>
      <c r="X36" s="39">
        <f ca="1">IF(SUMIF(SALIDAS!$D:$E,_xlfn.CONCAT($B36,X$8,$A36),SALIDAS!$E:$E)*$C36*$D36=0,SUMIF(SALIDAS!$D:$E,_xlfn.CONCAT($B36,X$8,$A36),SALIDAS!$E:$E)*$C36,SUMIF(SALIDAS!$D:$E,_xlfn.CONCAT($B36,X$8,$A36),SALIDAS!$E:$E)*$C36*$D36)</f>
        <v>0</v>
      </c>
      <c r="Y36" s="39">
        <f ca="1">IF(SUMIF(SALIDAS!$D:$E,_xlfn.CONCAT($B36,Y$8,$A36),SALIDAS!$E:$E)*$C36*$D36=0,SUMIF(SALIDAS!$D:$E,_xlfn.CONCAT($B36,Y$8,$A36),SALIDAS!$E:$E)*$C36,SUMIF(SALIDAS!$D:$E,_xlfn.CONCAT($B36,Y$8,$A36),SALIDAS!$E:$E)*$C36*$D36)</f>
        <v>0</v>
      </c>
      <c r="Z36" s="39">
        <f ca="1">IF(SUMIF(SALIDAS!$D:$E,_xlfn.CONCAT($B36,Z$8,$A36),SALIDAS!$E:$E)*$C36*$D36=0,SUMIF(SALIDAS!$D:$E,_xlfn.CONCAT($B36,Z$8,$A36),SALIDAS!$E:$E)*$C36,SUMIF(SALIDAS!$D:$E,_xlfn.CONCAT($B36,Z$8,$A36),SALIDAS!$E:$E)*$C36*$D36)</f>
        <v>0</v>
      </c>
      <c r="AA36" s="39">
        <f ca="1">IF(SUMIF(SALIDAS!$D:$E,_xlfn.CONCAT($B36,AA$8,$A36),SALIDAS!$E:$E)*$C36*$D36=0,SUMIF(SALIDAS!$D:$E,_xlfn.CONCAT($B36,AA$8,$A36),SALIDAS!$E:$E)*$C36,SUMIF(SALIDAS!$D:$E,_xlfn.CONCAT($B36,AA$8,$A36),SALIDAS!$E:$E)*$C36*$D36)</f>
        <v>0</v>
      </c>
      <c r="AB36" s="39">
        <f ca="1">IF(SUMIF(SALIDAS!$D:$E,_xlfn.CONCAT($B36,AB$8,$A36),SALIDAS!$E:$E)*$C36*$D36=0,SUMIF(SALIDAS!$D:$E,_xlfn.CONCAT($B36,AB$8,$A36),SALIDAS!$E:$E)*$C36,SUMIF(SALIDAS!$D:$E,_xlfn.CONCAT($B36,AB$8,$A36),SALIDAS!$E:$E)*$C36*$D36)</f>
        <v>0</v>
      </c>
      <c r="AC36" s="39">
        <f ca="1">IF(SUMIF(SALIDAS!$D:$E,_xlfn.CONCAT($B36,AC$8,$A36),SALIDAS!$E:$E)*$C36*$D36=0,SUMIF(SALIDAS!$D:$E,_xlfn.CONCAT($B36,AC$8,$A36),SALIDAS!$E:$E)*$C36,SUMIF(SALIDAS!$D:$E,_xlfn.CONCAT($B36,AC$8,$A36),SALIDAS!$E:$E)*$C36*$D36)</f>
        <v>0</v>
      </c>
    </row>
    <row r="37" spans="1:29" x14ac:dyDescent="0.2">
      <c r="A37" s="35"/>
      <c r="B37" s="4" t="s">
        <v>100</v>
      </c>
      <c r="C37" s="36">
        <v>0</v>
      </c>
      <c r="D37" s="37">
        <v>0</v>
      </c>
      <c r="E37" s="39">
        <f ca="1">IF(SUMIF(SALIDAS!$D:$E,_xlfn.CONCAT($B37,E$8,$A37),SALIDAS!$E:$E)*$C37*$D37=0,SUMIF(SALIDAS!$D:$E,_xlfn.CONCAT($B37,E$8,$A37),SALIDAS!$E:$E)*$C37,SUMIF(SALIDAS!$D:$E,_xlfn.CONCAT($B37,E$8,$A37),SALIDAS!$E:$E)*$C37*$D37)</f>
        <v>0</v>
      </c>
      <c r="F37" s="39">
        <f ca="1">IF(SUMIF(SALIDAS!$D:$E,_xlfn.CONCAT($B37,F$8,$A37),SALIDAS!$E:$E)*$C37*$D37=0,SUMIF(SALIDAS!$D:$E,_xlfn.CONCAT($B37,F$8,$A37),SALIDAS!$E:$E)*$C37,SUMIF(SALIDAS!$D:$E,_xlfn.CONCAT($B37,F$8,$A37),SALIDAS!$E:$E)*$C37*$D37)</f>
        <v>0</v>
      </c>
      <c r="G37" s="39">
        <f ca="1">IF(SUMIF(SALIDAS!$D:$E,_xlfn.CONCAT($B37,G$8,$A37),SALIDAS!$E:$E)*$C37*$D37=0,SUMIF(SALIDAS!$D:$E,_xlfn.CONCAT($B37,G$8,$A37),SALIDAS!$E:$E)*$C37,SUMIF(SALIDAS!$D:$E,_xlfn.CONCAT($B37,G$8,$A37),SALIDAS!$E:$E)*$C37*$D37)</f>
        <v>0</v>
      </c>
      <c r="H37" s="39">
        <f ca="1">IF(SUMIF(SALIDAS!$D:$E,_xlfn.CONCAT($B37,H$8,$A37),SALIDAS!$E:$E)*$C37*$D37=0,SUMIF(SALIDAS!$D:$E,_xlfn.CONCAT($B37,H$8,$A37),SALIDAS!$E:$E)*$C37,SUMIF(SALIDAS!$D:$E,_xlfn.CONCAT($B37,H$8,$A37),SALIDAS!$E:$E)*$C37*$D37)</f>
        <v>0</v>
      </c>
      <c r="I37" s="39">
        <f ca="1">IF(SUMIF(SALIDAS!$D:$E,_xlfn.CONCAT($B37,I$8,$A37),SALIDAS!$E:$E)*$C37*$D37=0,SUMIF(SALIDAS!$D:$E,_xlfn.CONCAT($B37,I$8,$A37),SALIDAS!$E:$E)*$C37,SUMIF(SALIDAS!$D:$E,_xlfn.CONCAT($B37,I$8,$A37),SALIDAS!$E:$E)*$C37*$D37)</f>
        <v>0</v>
      </c>
      <c r="J37" s="39">
        <f ca="1">IF(SUMIF(SALIDAS!$D:$E,_xlfn.CONCAT($B37,J$8,$A37),SALIDAS!$E:$E)*$C37*$D37=0,SUMIF(SALIDAS!$D:$E,_xlfn.CONCAT($B37,J$8,$A37),SALIDAS!$E:$E)*$C37,SUMIF(SALIDAS!$D:$E,_xlfn.CONCAT($B37,J$8,$A37),SALIDAS!$E:$E)*$C37*$D37)</f>
        <v>0</v>
      </c>
      <c r="K37" s="39">
        <f ca="1">IF(SUMIF(SALIDAS!$D:$E,_xlfn.CONCAT($B37,K$8,$A37),SALIDAS!$E:$E)*$C37*$D37=0,SUMIF(SALIDAS!$D:$E,_xlfn.CONCAT($B37,K$8,$A37),SALIDAS!$E:$E)*$C37,SUMIF(SALIDAS!$D:$E,_xlfn.CONCAT($B37,K$8,$A37),SALIDAS!$E:$E)*$C37*$D37)</f>
        <v>0</v>
      </c>
      <c r="L37" s="38">
        <f ca="1">IF(SUMIF(SALIDAS!$D:$E,_xlfn.CONCAT($B37,L$8,$A37),SALIDAS!$E:$E)*$C37*$D37=0,SUMIF(SALIDAS!$D:$E,_xlfn.CONCAT($B37,L$8,$A37),SALIDAS!$E:$E)*$C37,SUMIF(SALIDAS!$D:$E,_xlfn.CONCAT($B37,L$8,$A37),SALIDAS!$E:$E)*$C37*$D37)</f>
        <v>0</v>
      </c>
      <c r="M37" s="39">
        <f ca="1">IF(SUMIF(SALIDAS!$D:$E,_xlfn.CONCAT($B37,M$8,$A37),SALIDAS!$E:$E)*$C37*$D37=0,SUMIF(SALIDAS!$D:$E,_xlfn.CONCAT($B37,M$8,$A37),SALIDAS!$E:$E)*$C37,SUMIF(SALIDAS!$D:$E,_xlfn.CONCAT($B37,M$8,$A37),SALIDAS!$E:$E)*$C37*$D37)</f>
        <v>0</v>
      </c>
      <c r="N37" s="39">
        <f ca="1">IF(SUMIF(SALIDAS!$D:$E,_xlfn.CONCAT($B37,N$8,$A37),SALIDAS!$E:$E)*$C37*$D37=0,SUMIF(SALIDAS!$D:$E,_xlfn.CONCAT($B37,N$8,$A37),SALIDAS!$E:$E)*$C37,SUMIF(SALIDAS!$D:$E,_xlfn.CONCAT($B37,N$8,$A37),SALIDAS!$E:$E)*$C37*$D37)</f>
        <v>0</v>
      </c>
      <c r="O37" s="39">
        <f ca="1">IF(SUMIF(SALIDAS!$D:$E,_xlfn.CONCAT($B37,O$8,$A37),SALIDAS!$E:$E)*$C37*$D37=0,SUMIF(SALIDAS!$D:$E,_xlfn.CONCAT($B37,O$8,$A37),SALIDAS!$E:$E)*$C37,SUMIF(SALIDAS!$D:$E,_xlfn.CONCAT($B37,O$8,$A37),SALIDAS!$E:$E)*$C37*$D37)</f>
        <v>0</v>
      </c>
      <c r="P37" s="39">
        <f ca="1">IF(SUMIF(SALIDAS!$D:$E,_xlfn.CONCAT($B37,P$8,$A37),SALIDAS!$E:$E)*$C37*$D37=0,SUMIF(SALIDAS!$D:$E,_xlfn.CONCAT($B37,P$8,$A37),SALIDAS!$E:$E)*$C37,SUMIF(SALIDAS!$D:$E,_xlfn.CONCAT($B37,P$8,$A37),SALIDAS!$E:$E)*$C37*$D37)</f>
        <v>0</v>
      </c>
      <c r="Q37" s="39">
        <f ca="1">IF(SUMIF(SALIDAS!$D:$E,_xlfn.CONCAT($B37,Q$8,$A37),SALIDAS!$E:$E)*$C37*$D37=0,SUMIF(SALIDAS!$D:$E,_xlfn.CONCAT($B37,Q$8,$A37),SALIDAS!$E:$E)*$C37,SUMIF(SALIDAS!$D:$E,_xlfn.CONCAT($B37,Q$8,$A37),SALIDAS!$E:$E)*$C37*$D37)</f>
        <v>0</v>
      </c>
      <c r="R37" s="39">
        <f ca="1">IF(SUMIF(SALIDAS!$D:$E,_xlfn.CONCAT($B37,R$8,$A37),SALIDAS!$E:$E)*$C37*$D37=0,SUMIF(SALIDAS!$D:$E,_xlfn.CONCAT($B37,R$8,$A37),SALIDAS!$E:$E)*$C37,SUMIF(SALIDAS!$D:$E,_xlfn.CONCAT($B37,R$8,$A37),SALIDAS!$E:$E)*$C37*$D37)</f>
        <v>0</v>
      </c>
      <c r="S37" s="39">
        <f ca="1">IF(SUMIF(SALIDAS!$D:$E,_xlfn.CONCAT($B37,S$8,$A37),SALIDAS!$E:$E)*$C37*$D37=0,SUMIF(SALIDAS!$D:$E,_xlfn.CONCAT($B37,S$8,$A37),SALIDAS!$E:$E)*$C37,SUMIF(SALIDAS!$D:$E,_xlfn.CONCAT($B37,S$8,$A37),SALIDAS!$E:$E)*$C37*$D37)</f>
        <v>0</v>
      </c>
      <c r="T37" s="39">
        <f ca="1">IF(SUMIF(SALIDAS!$D:$E,_xlfn.CONCAT($B37,T$8,$A37),SALIDAS!$E:$E)*$C37*$D37=0,SUMIF(SALIDAS!$D:$E,_xlfn.CONCAT($B37,T$8,$A37),SALIDAS!$E:$E)*$C37,SUMIF(SALIDAS!$D:$E,_xlfn.CONCAT($B37,T$8,$A37),SALIDAS!$E:$E)*$C37*$D37)</f>
        <v>0</v>
      </c>
      <c r="U37" s="39">
        <f ca="1">IF(SUMIF(SALIDAS!$D:$E,_xlfn.CONCAT($B37,U$8,$A37),SALIDAS!$E:$E)*$C37*$D37=0,SUMIF(SALIDAS!$D:$E,_xlfn.CONCAT($B37,U$8,$A37),SALIDAS!$E:$E)*$C37,SUMIF(SALIDAS!$D:$E,_xlfn.CONCAT($B37,U$8,$A37),SALIDAS!$E:$E)*$C37*$D37)</f>
        <v>0</v>
      </c>
      <c r="V37" s="39">
        <f ca="1">IF(SUMIF(SALIDAS!$D:$E,_xlfn.CONCAT($B37,V$8,$A37),SALIDAS!$E:$E)*$C37*$D37=0,SUMIF(SALIDAS!$D:$E,_xlfn.CONCAT($B37,V$8,$A37),SALIDAS!$E:$E)*$C37,SUMIF(SALIDAS!$D:$E,_xlfn.CONCAT($B37,V$8,$A37),SALIDAS!$E:$E)*$C37*$D37)</f>
        <v>0</v>
      </c>
      <c r="W37" s="39">
        <f ca="1">IF(SUMIF(SALIDAS!$D:$E,_xlfn.CONCAT($B37,W$8,$A37),SALIDAS!$E:$E)*$C37*$D37=0,SUMIF(SALIDAS!$D:$E,_xlfn.CONCAT($B37,W$8,$A37),SALIDAS!$E:$E)*$C37,SUMIF(SALIDAS!$D:$E,_xlfn.CONCAT($B37,W$8,$A37),SALIDAS!$E:$E)*$C37*$D37)</f>
        <v>0</v>
      </c>
      <c r="X37" s="39">
        <f ca="1">IF(SUMIF(SALIDAS!$D:$E,_xlfn.CONCAT($B37,X$8,$A37),SALIDAS!$E:$E)*$C37*$D37=0,SUMIF(SALIDAS!$D:$E,_xlfn.CONCAT($B37,X$8,$A37),SALIDAS!$E:$E)*$C37,SUMIF(SALIDAS!$D:$E,_xlfn.CONCAT($B37,X$8,$A37),SALIDAS!$E:$E)*$C37*$D37)</f>
        <v>0</v>
      </c>
      <c r="Y37" s="39">
        <f ca="1">IF(SUMIF(SALIDAS!$D:$E,_xlfn.CONCAT($B37,Y$8,$A37),SALIDAS!$E:$E)*$C37*$D37=0,SUMIF(SALIDAS!$D:$E,_xlfn.CONCAT($B37,Y$8,$A37),SALIDAS!$E:$E)*$C37,SUMIF(SALIDAS!$D:$E,_xlfn.CONCAT($B37,Y$8,$A37),SALIDAS!$E:$E)*$C37*$D37)</f>
        <v>0</v>
      </c>
      <c r="Z37" s="39">
        <f ca="1">IF(SUMIF(SALIDAS!$D:$E,_xlfn.CONCAT($B37,Z$8,$A37),SALIDAS!$E:$E)*$C37*$D37=0,SUMIF(SALIDAS!$D:$E,_xlfn.CONCAT($B37,Z$8,$A37),SALIDAS!$E:$E)*$C37,SUMIF(SALIDAS!$D:$E,_xlfn.CONCAT($B37,Z$8,$A37),SALIDAS!$E:$E)*$C37*$D37)</f>
        <v>0</v>
      </c>
      <c r="AA37" s="39">
        <f ca="1">IF(SUMIF(SALIDAS!$D:$E,_xlfn.CONCAT($B37,AA$8,$A37),SALIDAS!$E:$E)*$C37*$D37=0,SUMIF(SALIDAS!$D:$E,_xlfn.CONCAT($B37,AA$8,$A37),SALIDAS!$E:$E)*$C37,SUMIF(SALIDAS!$D:$E,_xlfn.CONCAT($B37,AA$8,$A37),SALIDAS!$E:$E)*$C37*$D37)</f>
        <v>0</v>
      </c>
      <c r="AB37" s="39">
        <f ca="1">IF(SUMIF(SALIDAS!$D:$E,_xlfn.CONCAT($B37,AB$8,$A37),SALIDAS!$E:$E)*$C37*$D37=0,SUMIF(SALIDAS!$D:$E,_xlfn.CONCAT($B37,AB$8,$A37),SALIDAS!$E:$E)*$C37,SUMIF(SALIDAS!$D:$E,_xlfn.CONCAT($B37,AB$8,$A37),SALIDAS!$E:$E)*$C37*$D37)</f>
        <v>0</v>
      </c>
      <c r="AC37" s="39">
        <f ca="1">IF(SUMIF(SALIDAS!$D:$E,_xlfn.CONCAT($B37,AC$8,$A37),SALIDAS!$E:$E)*$C37*$D37=0,SUMIF(SALIDAS!$D:$E,_xlfn.CONCAT($B37,AC$8,$A37),SALIDAS!$E:$E)*$C37,SUMIF(SALIDAS!$D:$E,_xlfn.CONCAT($B37,AC$8,$A37),SALIDAS!$E:$E)*$C37*$D37)</f>
        <v>0</v>
      </c>
    </row>
    <row r="38" spans="1:29" x14ac:dyDescent="0.2">
      <c r="A38" s="35"/>
      <c r="B38" s="4" t="s">
        <v>102</v>
      </c>
      <c r="C38" s="36">
        <v>0</v>
      </c>
      <c r="D38" s="37">
        <v>0</v>
      </c>
      <c r="E38" s="39">
        <f ca="1">IF(SUMIF(SALIDAS!$D:$E,_xlfn.CONCAT($B38,E$8,$A38),SALIDAS!$E:$E)*$C38*$D38=0,SUMIF(SALIDAS!$D:$E,_xlfn.CONCAT($B38,E$8,$A38),SALIDAS!$E:$E)*$C38,SUMIF(SALIDAS!$D:$E,_xlfn.CONCAT($B38,E$8,$A38),SALIDAS!$E:$E)*$C38*$D38)</f>
        <v>0</v>
      </c>
      <c r="F38" s="39">
        <f ca="1">IF(SUMIF(SALIDAS!$D:$E,_xlfn.CONCAT($B38,F$8,$A38),SALIDAS!$E:$E)*$C38*$D38=0,SUMIF(SALIDAS!$D:$E,_xlfn.CONCAT($B38,F$8,$A38),SALIDAS!$E:$E)*$C38,SUMIF(SALIDAS!$D:$E,_xlfn.CONCAT($B38,F$8,$A38),SALIDAS!$E:$E)*$C38*$D38)</f>
        <v>0</v>
      </c>
      <c r="G38" s="39">
        <f ca="1">IF(SUMIF(SALIDAS!$D:$E,_xlfn.CONCAT($B38,G$8,$A38),SALIDAS!$E:$E)*$C38*$D38=0,SUMIF(SALIDAS!$D:$E,_xlfn.CONCAT($B38,G$8,$A38),SALIDAS!$E:$E)*$C38,SUMIF(SALIDAS!$D:$E,_xlfn.CONCAT($B38,G$8,$A38),SALIDAS!$E:$E)*$C38*$D38)</f>
        <v>0</v>
      </c>
      <c r="H38" s="39">
        <f ca="1">IF(SUMIF(SALIDAS!$D:$E,_xlfn.CONCAT($B38,H$8,$A38),SALIDAS!$E:$E)*$C38*$D38=0,SUMIF(SALIDAS!$D:$E,_xlfn.CONCAT($B38,H$8,$A38),SALIDAS!$E:$E)*$C38,SUMIF(SALIDAS!$D:$E,_xlfn.CONCAT($B38,H$8,$A38),SALIDAS!$E:$E)*$C38*$D38)</f>
        <v>0</v>
      </c>
      <c r="I38" s="39">
        <f ca="1">IF(SUMIF(SALIDAS!$D:$E,_xlfn.CONCAT($B38,I$8,$A38),SALIDAS!$E:$E)*$C38*$D38=0,SUMIF(SALIDAS!$D:$E,_xlfn.CONCAT($B38,I$8,$A38),SALIDAS!$E:$E)*$C38,SUMIF(SALIDAS!$D:$E,_xlfn.CONCAT($B38,I$8,$A38),SALIDAS!$E:$E)*$C38*$D38)</f>
        <v>0</v>
      </c>
      <c r="J38" s="39">
        <f ca="1">IF(SUMIF(SALIDAS!$D:$E,_xlfn.CONCAT($B38,J$8,$A38),SALIDAS!$E:$E)*$C38*$D38=0,SUMIF(SALIDAS!$D:$E,_xlfn.CONCAT($B38,J$8,$A38),SALIDAS!$E:$E)*$C38,SUMIF(SALIDAS!$D:$E,_xlfn.CONCAT($B38,J$8,$A38),SALIDAS!$E:$E)*$C38*$D38)</f>
        <v>0</v>
      </c>
      <c r="K38" s="39">
        <f ca="1">IF(SUMIF(SALIDAS!$D:$E,_xlfn.CONCAT($B38,K$8,$A38),SALIDAS!$E:$E)*$C38*$D38=0,SUMIF(SALIDAS!$D:$E,_xlfn.CONCAT($B38,K$8,$A38),SALIDAS!$E:$E)*$C38,SUMIF(SALIDAS!$D:$E,_xlfn.CONCAT($B38,K$8,$A38),SALIDAS!$E:$E)*$C38*$D38)</f>
        <v>0</v>
      </c>
      <c r="L38" s="38">
        <f ca="1">IF(SUMIF(SALIDAS!$D:$E,_xlfn.CONCAT($B38,L$8,$A38),SALIDAS!$E:$E)*$C38*$D38=0,SUMIF(SALIDAS!$D:$E,_xlfn.CONCAT($B38,L$8,$A38),SALIDAS!$E:$E)*$C38,SUMIF(SALIDAS!$D:$E,_xlfn.CONCAT($B38,L$8,$A38),SALIDAS!$E:$E)*$C38*$D38)</f>
        <v>0</v>
      </c>
      <c r="M38" s="39">
        <f ca="1">IF(SUMIF(SALIDAS!$D:$E,_xlfn.CONCAT($B38,M$8,$A38),SALIDAS!$E:$E)*$C38*$D38=0,SUMIF(SALIDAS!$D:$E,_xlfn.CONCAT($B38,M$8,$A38),SALIDAS!$E:$E)*$C38,SUMIF(SALIDAS!$D:$E,_xlfn.CONCAT($B38,M$8,$A38),SALIDAS!$E:$E)*$C38*$D38)</f>
        <v>0</v>
      </c>
      <c r="N38" s="39">
        <f ca="1">IF(SUMIF(SALIDAS!$D:$E,_xlfn.CONCAT($B38,N$8,$A38),SALIDAS!$E:$E)*$C38*$D38=0,SUMIF(SALIDAS!$D:$E,_xlfn.CONCAT($B38,N$8,$A38),SALIDAS!$E:$E)*$C38,SUMIF(SALIDAS!$D:$E,_xlfn.CONCAT($B38,N$8,$A38),SALIDAS!$E:$E)*$C38*$D38)</f>
        <v>0</v>
      </c>
      <c r="O38" s="39">
        <f ca="1">IF(SUMIF(SALIDAS!$D:$E,_xlfn.CONCAT($B38,O$8,$A38),SALIDAS!$E:$E)*$C38*$D38=0,SUMIF(SALIDAS!$D:$E,_xlfn.CONCAT($B38,O$8,$A38),SALIDAS!$E:$E)*$C38,SUMIF(SALIDAS!$D:$E,_xlfn.CONCAT($B38,O$8,$A38),SALIDAS!$E:$E)*$C38*$D38)</f>
        <v>0</v>
      </c>
      <c r="P38" s="39">
        <f ca="1">IF(SUMIF(SALIDAS!$D:$E,_xlfn.CONCAT($B38,P$8,$A38),SALIDAS!$E:$E)*$C38*$D38=0,SUMIF(SALIDAS!$D:$E,_xlfn.CONCAT($B38,P$8,$A38),SALIDAS!$E:$E)*$C38,SUMIF(SALIDAS!$D:$E,_xlfn.CONCAT($B38,P$8,$A38),SALIDAS!$E:$E)*$C38*$D38)</f>
        <v>0</v>
      </c>
      <c r="Q38" s="39">
        <f ca="1">IF(SUMIF(SALIDAS!$D:$E,_xlfn.CONCAT($B38,Q$8,$A38),SALIDAS!$E:$E)*$C38*$D38=0,SUMIF(SALIDAS!$D:$E,_xlfn.CONCAT($B38,Q$8,$A38),SALIDAS!$E:$E)*$C38,SUMIF(SALIDAS!$D:$E,_xlfn.CONCAT($B38,Q$8,$A38),SALIDAS!$E:$E)*$C38*$D38)</f>
        <v>0</v>
      </c>
      <c r="R38" s="39">
        <f ca="1">IF(SUMIF(SALIDAS!$D:$E,_xlfn.CONCAT($B38,R$8,$A38),SALIDAS!$E:$E)*$C38*$D38=0,SUMIF(SALIDAS!$D:$E,_xlfn.CONCAT($B38,R$8,$A38),SALIDAS!$E:$E)*$C38,SUMIF(SALIDAS!$D:$E,_xlfn.CONCAT($B38,R$8,$A38),SALIDAS!$E:$E)*$C38*$D38)</f>
        <v>0</v>
      </c>
      <c r="S38" s="39">
        <f ca="1">IF(SUMIF(SALIDAS!$D:$E,_xlfn.CONCAT($B38,S$8,$A38),SALIDAS!$E:$E)*$C38*$D38=0,SUMIF(SALIDAS!$D:$E,_xlfn.CONCAT($B38,S$8,$A38),SALIDAS!$E:$E)*$C38,SUMIF(SALIDAS!$D:$E,_xlfn.CONCAT($B38,S$8,$A38),SALIDAS!$E:$E)*$C38*$D38)</f>
        <v>0</v>
      </c>
      <c r="T38" s="39">
        <f ca="1">IF(SUMIF(SALIDAS!$D:$E,_xlfn.CONCAT($B38,T$8,$A38),SALIDAS!$E:$E)*$C38*$D38=0,SUMIF(SALIDAS!$D:$E,_xlfn.CONCAT($B38,T$8,$A38),SALIDAS!$E:$E)*$C38,SUMIF(SALIDAS!$D:$E,_xlfn.CONCAT($B38,T$8,$A38),SALIDAS!$E:$E)*$C38*$D38)</f>
        <v>0</v>
      </c>
      <c r="U38" s="39">
        <f ca="1">IF(SUMIF(SALIDAS!$D:$E,_xlfn.CONCAT($B38,U$8,$A38),SALIDAS!$E:$E)*$C38*$D38=0,SUMIF(SALIDAS!$D:$E,_xlfn.CONCAT($B38,U$8,$A38),SALIDAS!$E:$E)*$C38,SUMIF(SALIDAS!$D:$E,_xlfn.CONCAT($B38,U$8,$A38),SALIDAS!$E:$E)*$C38*$D38)</f>
        <v>0</v>
      </c>
      <c r="V38" s="39">
        <f ca="1">IF(SUMIF(SALIDAS!$D:$E,_xlfn.CONCAT($B38,V$8,$A38),SALIDAS!$E:$E)*$C38*$D38=0,SUMIF(SALIDAS!$D:$E,_xlfn.CONCAT($B38,V$8,$A38),SALIDAS!$E:$E)*$C38,SUMIF(SALIDAS!$D:$E,_xlfn.CONCAT($B38,V$8,$A38),SALIDAS!$E:$E)*$C38*$D38)</f>
        <v>0</v>
      </c>
      <c r="W38" s="39">
        <f ca="1">IF(SUMIF(SALIDAS!$D:$E,_xlfn.CONCAT($B38,W$8,$A38),SALIDAS!$E:$E)*$C38*$D38=0,SUMIF(SALIDAS!$D:$E,_xlfn.CONCAT($B38,W$8,$A38),SALIDAS!$E:$E)*$C38,SUMIF(SALIDAS!$D:$E,_xlfn.CONCAT($B38,W$8,$A38),SALIDAS!$E:$E)*$C38*$D38)</f>
        <v>0</v>
      </c>
      <c r="X38" s="39">
        <f ca="1">IF(SUMIF(SALIDAS!$D:$E,_xlfn.CONCAT($B38,X$8,$A38),SALIDAS!$E:$E)*$C38*$D38=0,SUMIF(SALIDAS!$D:$E,_xlfn.CONCAT($B38,X$8,$A38),SALIDAS!$E:$E)*$C38,SUMIF(SALIDAS!$D:$E,_xlfn.CONCAT($B38,X$8,$A38),SALIDAS!$E:$E)*$C38*$D38)</f>
        <v>0</v>
      </c>
      <c r="Y38" s="39">
        <f ca="1">IF(SUMIF(SALIDAS!$D:$E,_xlfn.CONCAT($B38,Y$8,$A38),SALIDAS!$E:$E)*$C38*$D38=0,SUMIF(SALIDAS!$D:$E,_xlfn.CONCAT($B38,Y$8,$A38),SALIDAS!$E:$E)*$C38,SUMIF(SALIDAS!$D:$E,_xlfn.CONCAT($B38,Y$8,$A38),SALIDAS!$E:$E)*$C38*$D38)</f>
        <v>0</v>
      </c>
      <c r="Z38" s="39">
        <f ca="1">IF(SUMIF(SALIDAS!$D:$E,_xlfn.CONCAT($B38,Z$8,$A38),SALIDAS!$E:$E)*$C38*$D38=0,SUMIF(SALIDAS!$D:$E,_xlfn.CONCAT($B38,Z$8,$A38),SALIDAS!$E:$E)*$C38,SUMIF(SALIDAS!$D:$E,_xlfn.CONCAT($B38,Z$8,$A38),SALIDAS!$E:$E)*$C38*$D38)</f>
        <v>0</v>
      </c>
      <c r="AA38" s="39">
        <f ca="1">IF(SUMIF(SALIDAS!$D:$E,_xlfn.CONCAT($B38,AA$8,$A38),SALIDAS!$E:$E)*$C38*$D38=0,SUMIF(SALIDAS!$D:$E,_xlfn.CONCAT($B38,AA$8,$A38),SALIDAS!$E:$E)*$C38,SUMIF(SALIDAS!$D:$E,_xlfn.CONCAT($B38,AA$8,$A38),SALIDAS!$E:$E)*$C38*$D38)</f>
        <v>0</v>
      </c>
      <c r="AB38" s="39">
        <f ca="1">IF(SUMIF(SALIDAS!$D:$E,_xlfn.CONCAT($B38,AB$8,$A38),SALIDAS!$E:$E)*$C38*$D38=0,SUMIF(SALIDAS!$D:$E,_xlfn.CONCAT($B38,AB$8,$A38),SALIDAS!$E:$E)*$C38,SUMIF(SALIDAS!$D:$E,_xlfn.CONCAT($B38,AB$8,$A38),SALIDAS!$E:$E)*$C38*$D38)</f>
        <v>0</v>
      </c>
      <c r="AC38" s="39">
        <f ca="1">IF(SUMIF(SALIDAS!$D:$E,_xlfn.CONCAT($B38,AC$8,$A38),SALIDAS!$E:$E)*$C38*$D38=0,SUMIF(SALIDAS!$D:$E,_xlfn.CONCAT($B38,AC$8,$A38),SALIDAS!$E:$E)*$C38,SUMIF(SALIDAS!$D:$E,_xlfn.CONCAT($B38,AC$8,$A38),SALIDAS!$E:$E)*$C38*$D38)</f>
        <v>0</v>
      </c>
    </row>
    <row r="39" spans="1:29" x14ac:dyDescent="0.2">
      <c r="A39" s="35"/>
      <c r="B39" s="4" t="s">
        <v>127</v>
      </c>
      <c r="C39" s="36">
        <v>0</v>
      </c>
      <c r="D39" s="37">
        <v>0</v>
      </c>
      <c r="E39" s="39">
        <f ca="1">IF(SUMIF(SALIDAS!$D:$E,_xlfn.CONCAT($B39,E$8,$A39),SALIDAS!$E:$E)*$C39*$D39=0,SUMIF(SALIDAS!$D:$E,_xlfn.CONCAT($B39,E$8,$A39),SALIDAS!$E:$E)*$C39,SUMIF(SALIDAS!$D:$E,_xlfn.CONCAT($B39,E$8,$A39),SALIDAS!$E:$E)*$C39*$D39)</f>
        <v>0</v>
      </c>
      <c r="F39" s="39">
        <f ca="1">IF(SUMIF(SALIDAS!$D:$E,_xlfn.CONCAT($B39,F$8,$A39),SALIDAS!$E:$E)*$C39*$D39=0,SUMIF(SALIDAS!$D:$E,_xlfn.CONCAT($B39,F$8,$A39),SALIDAS!$E:$E)*$C39,SUMIF(SALIDAS!$D:$E,_xlfn.CONCAT($B39,F$8,$A39),SALIDAS!$E:$E)*$C39*$D39)</f>
        <v>0</v>
      </c>
      <c r="G39" s="39">
        <f ca="1">IF(SUMIF(SALIDAS!$D:$E,_xlfn.CONCAT($B39,G$8,$A39),SALIDAS!$E:$E)*$C39*$D39=0,SUMIF(SALIDAS!$D:$E,_xlfn.CONCAT($B39,G$8,$A39),SALIDAS!$E:$E)*$C39,SUMIF(SALIDAS!$D:$E,_xlfn.CONCAT($B39,G$8,$A39),SALIDAS!$E:$E)*$C39*$D39)</f>
        <v>0</v>
      </c>
      <c r="H39" s="39">
        <f ca="1">IF(SUMIF(SALIDAS!$D:$E,_xlfn.CONCAT($B39,H$8,$A39),SALIDAS!$E:$E)*$C39*$D39=0,SUMIF(SALIDAS!$D:$E,_xlfn.CONCAT($B39,H$8,$A39),SALIDAS!$E:$E)*$C39,SUMIF(SALIDAS!$D:$E,_xlfn.CONCAT($B39,H$8,$A39),SALIDAS!$E:$E)*$C39*$D39)</f>
        <v>0</v>
      </c>
      <c r="I39" s="39">
        <f ca="1">IF(SUMIF(SALIDAS!$D:$E,_xlfn.CONCAT($B39,I$8,$A39),SALIDAS!$E:$E)*$C39*$D39=0,SUMIF(SALIDAS!$D:$E,_xlfn.CONCAT($B39,I$8,$A39),SALIDAS!$E:$E)*$C39,SUMIF(SALIDAS!$D:$E,_xlfn.CONCAT($B39,I$8,$A39),SALIDAS!$E:$E)*$C39*$D39)</f>
        <v>0</v>
      </c>
      <c r="J39" s="39">
        <f ca="1">IF(SUMIF(SALIDAS!$D:$E,_xlfn.CONCAT($B39,J$8,$A39),SALIDAS!$E:$E)*$C39*$D39=0,SUMIF(SALIDAS!$D:$E,_xlfn.CONCAT($B39,J$8,$A39),SALIDAS!$E:$E)*$C39,SUMIF(SALIDAS!$D:$E,_xlfn.CONCAT($B39,J$8,$A39),SALIDAS!$E:$E)*$C39*$D39)</f>
        <v>0</v>
      </c>
      <c r="K39" s="39">
        <f ca="1">IF(SUMIF(SALIDAS!$D:$E,_xlfn.CONCAT($B39,K$8,$A39),SALIDAS!$E:$E)*$C39*$D39=0,SUMIF(SALIDAS!$D:$E,_xlfn.CONCAT($B39,K$8,$A39),SALIDAS!$E:$E)*$C39,SUMIF(SALIDAS!$D:$E,_xlfn.CONCAT($B39,K$8,$A39),SALIDAS!$E:$E)*$C39*$D39)</f>
        <v>0</v>
      </c>
      <c r="L39" s="38">
        <f ca="1">IF(SUMIF(SALIDAS!$D:$E,_xlfn.CONCAT($B39,L$8,$A39),SALIDAS!$E:$E)*$C39*$D39=0,SUMIF(SALIDAS!$D:$E,_xlfn.CONCAT($B39,L$8,$A39),SALIDAS!$E:$E)*$C39,SUMIF(SALIDAS!$D:$E,_xlfn.CONCAT($B39,L$8,$A39),SALIDAS!$E:$E)*$C39*$D39)</f>
        <v>0</v>
      </c>
      <c r="M39" s="39">
        <f ca="1">IF(SUMIF(SALIDAS!$D:$E,_xlfn.CONCAT($B39,M$8,$A39),SALIDAS!$E:$E)*$C39*$D39=0,SUMIF(SALIDAS!$D:$E,_xlfn.CONCAT($B39,M$8,$A39),SALIDAS!$E:$E)*$C39,SUMIF(SALIDAS!$D:$E,_xlfn.CONCAT($B39,M$8,$A39),SALIDAS!$E:$E)*$C39*$D39)</f>
        <v>0</v>
      </c>
      <c r="N39" s="39">
        <f ca="1">IF(SUMIF(SALIDAS!$D:$E,_xlfn.CONCAT($B39,N$8,$A39),SALIDAS!$E:$E)*$C39*$D39=0,SUMIF(SALIDAS!$D:$E,_xlfn.CONCAT($B39,N$8,$A39),SALIDAS!$E:$E)*$C39,SUMIF(SALIDAS!$D:$E,_xlfn.CONCAT($B39,N$8,$A39),SALIDAS!$E:$E)*$C39*$D39)</f>
        <v>0</v>
      </c>
      <c r="O39" s="39">
        <f ca="1">IF(SUMIF(SALIDAS!$D:$E,_xlfn.CONCAT($B39,O$8,$A39),SALIDAS!$E:$E)*$C39*$D39=0,SUMIF(SALIDAS!$D:$E,_xlfn.CONCAT($B39,O$8,$A39),SALIDAS!$E:$E)*$C39,SUMIF(SALIDAS!$D:$E,_xlfn.CONCAT($B39,O$8,$A39),SALIDAS!$E:$E)*$C39*$D39)</f>
        <v>0</v>
      </c>
      <c r="P39" s="39">
        <f ca="1">IF(SUMIF(SALIDAS!$D:$E,_xlfn.CONCAT($B39,P$8,$A39),SALIDAS!$E:$E)*$C39*$D39=0,SUMIF(SALIDAS!$D:$E,_xlfn.CONCAT($B39,P$8,$A39),SALIDAS!$E:$E)*$C39,SUMIF(SALIDAS!$D:$E,_xlfn.CONCAT($B39,P$8,$A39),SALIDAS!$E:$E)*$C39*$D39)</f>
        <v>0</v>
      </c>
      <c r="Q39" s="39">
        <f ca="1">IF(SUMIF(SALIDAS!$D:$E,_xlfn.CONCAT($B39,Q$8,$A39),SALIDAS!$E:$E)*$C39*$D39=0,SUMIF(SALIDAS!$D:$E,_xlfn.CONCAT($B39,Q$8,$A39),SALIDAS!$E:$E)*$C39,SUMIF(SALIDAS!$D:$E,_xlfn.CONCAT($B39,Q$8,$A39),SALIDAS!$E:$E)*$C39*$D39)</f>
        <v>0</v>
      </c>
      <c r="R39" s="39">
        <f ca="1">IF(SUMIF(SALIDAS!$D:$E,_xlfn.CONCAT($B39,R$8,$A39),SALIDAS!$E:$E)*$C39*$D39=0,SUMIF(SALIDAS!$D:$E,_xlfn.CONCAT($B39,R$8,$A39),SALIDAS!$E:$E)*$C39,SUMIF(SALIDAS!$D:$E,_xlfn.CONCAT($B39,R$8,$A39),SALIDAS!$E:$E)*$C39*$D39)</f>
        <v>0</v>
      </c>
      <c r="S39" s="39">
        <f ca="1">IF(SUMIF(SALIDAS!$D:$E,_xlfn.CONCAT($B39,S$8,$A39),SALIDAS!$E:$E)*$C39*$D39=0,SUMIF(SALIDAS!$D:$E,_xlfn.CONCAT($B39,S$8,$A39),SALIDAS!$E:$E)*$C39,SUMIF(SALIDAS!$D:$E,_xlfn.CONCAT($B39,S$8,$A39),SALIDAS!$E:$E)*$C39*$D39)</f>
        <v>0</v>
      </c>
      <c r="T39" s="39">
        <f ca="1">IF(SUMIF(SALIDAS!$D:$E,_xlfn.CONCAT($B39,T$8,$A39),SALIDAS!$E:$E)*$C39*$D39=0,SUMIF(SALIDAS!$D:$E,_xlfn.CONCAT($B39,T$8,$A39),SALIDAS!$E:$E)*$C39,SUMIF(SALIDAS!$D:$E,_xlfn.CONCAT($B39,T$8,$A39),SALIDAS!$E:$E)*$C39*$D39)</f>
        <v>0</v>
      </c>
      <c r="U39" s="39">
        <f ca="1">IF(SUMIF(SALIDAS!$D:$E,_xlfn.CONCAT($B39,U$8,$A39),SALIDAS!$E:$E)*$C39*$D39=0,SUMIF(SALIDAS!$D:$E,_xlfn.CONCAT($B39,U$8,$A39),SALIDAS!$E:$E)*$C39,SUMIF(SALIDAS!$D:$E,_xlfn.CONCAT($B39,U$8,$A39),SALIDAS!$E:$E)*$C39*$D39)</f>
        <v>0</v>
      </c>
      <c r="V39" s="39">
        <f ca="1">IF(SUMIF(SALIDAS!$D:$E,_xlfn.CONCAT($B39,V$8,$A39),SALIDAS!$E:$E)*$C39*$D39=0,SUMIF(SALIDAS!$D:$E,_xlfn.CONCAT($B39,V$8,$A39),SALIDAS!$E:$E)*$C39,SUMIF(SALIDAS!$D:$E,_xlfn.CONCAT($B39,V$8,$A39),SALIDAS!$E:$E)*$C39*$D39)</f>
        <v>0</v>
      </c>
      <c r="W39" s="39">
        <f ca="1">IF(SUMIF(SALIDAS!$D:$E,_xlfn.CONCAT($B39,W$8,$A39),SALIDAS!$E:$E)*$C39*$D39=0,SUMIF(SALIDAS!$D:$E,_xlfn.CONCAT($B39,W$8,$A39),SALIDAS!$E:$E)*$C39,SUMIF(SALIDAS!$D:$E,_xlfn.CONCAT($B39,W$8,$A39),SALIDAS!$E:$E)*$C39*$D39)</f>
        <v>0</v>
      </c>
      <c r="X39" s="39">
        <f ca="1">IF(SUMIF(SALIDAS!$D:$E,_xlfn.CONCAT($B39,X$8,$A39),SALIDAS!$E:$E)*$C39*$D39=0,SUMIF(SALIDAS!$D:$E,_xlfn.CONCAT($B39,X$8,$A39),SALIDAS!$E:$E)*$C39,SUMIF(SALIDAS!$D:$E,_xlfn.CONCAT($B39,X$8,$A39),SALIDAS!$E:$E)*$C39*$D39)</f>
        <v>0</v>
      </c>
      <c r="Y39" s="39">
        <f ca="1">IF(SUMIF(SALIDAS!$D:$E,_xlfn.CONCAT($B39,Y$8,$A39),SALIDAS!$E:$E)*$C39*$D39=0,SUMIF(SALIDAS!$D:$E,_xlfn.CONCAT($B39,Y$8,$A39),SALIDAS!$E:$E)*$C39,SUMIF(SALIDAS!$D:$E,_xlfn.CONCAT($B39,Y$8,$A39),SALIDAS!$E:$E)*$C39*$D39)</f>
        <v>0</v>
      </c>
      <c r="Z39" s="39">
        <f ca="1">IF(SUMIF(SALIDAS!$D:$E,_xlfn.CONCAT($B39,Z$8,$A39),SALIDAS!$E:$E)*$C39*$D39=0,SUMIF(SALIDAS!$D:$E,_xlfn.CONCAT($B39,Z$8,$A39),SALIDAS!$E:$E)*$C39,SUMIF(SALIDAS!$D:$E,_xlfn.CONCAT($B39,Z$8,$A39),SALIDAS!$E:$E)*$C39*$D39)</f>
        <v>0</v>
      </c>
      <c r="AA39" s="39">
        <f ca="1">IF(SUMIF(SALIDAS!$D:$E,_xlfn.CONCAT($B39,AA$8,$A39),SALIDAS!$E:$E)*$C39*$D39=0,SUMIF(SALIDAS!$D:$E,_xlfn.CONCAT($B39,AA$8,$A39),SALIDAS!$E:$E)*$C39,SUMIF(SALIDAS!$D:$E,_xlfn.CONCAT($B39,AA$8,$A39),SALIDAS!$E:$E)*$C39*$D39)</f>
        <v>0</v>
      </c>
      <c r="AB39" s="39">
        <f ca="1">IF(SUMIF(SALIDAS!$D:$E,_xlfn.CONCAT($B39,AB$8,$A39),SALIDAS!$E:$E)*$C39*$D39=0,SUMIF(SALIDAS!$D:$E,_xlfn.CONCAT($B39,AB$8,$A39),SALIDAS!$E:$E)*$C39,SUMIF(SALIDAS!$D:$E,_xlfn.CONCAT($B39,AB$8,$A39),SALIDAS!$E:$E)*$C39*$D39)</f>
        <v>0</v>
      </c>
      <c r="AC39" s="39">
        <f ca="1">IF(SUMIF(SALIDAS!$D:$E,_xlfn.CONCAT($B39,AC$8,$A39),SALIDAS!$E:$E)*$C39*$D39=0,SUMIF(SALIDAS!$D:$E,_xlfn.CONCAT($B39,AC$8,$A39),SALIDAS!$E:$E)*$C39,SUMIF(SALIDAS!$D:$E,_xlfn.CONCAT($B39,AC$8,$A39),SALIDAS!$E:$E)*$C39*$D39)</f>
        <v>0</v>
      </c>
    </row>
    <row r="40" spans="1:29" x14ac:dyDescent="0.2">
      <c r="A40" s="35"/>
      <c r="B40" s="4" t="s">
        <v>133</v>
      </c>
      <c r="C40" s="36">
        <v>0</v>
      </c>
      <c r="D40" s="37">
        <v>0</v>
      </c>
      <c r="E40" s="39">
        <f ca="1">IF(SUMIF(SALIDAS!$D:$E,_xlfn.CONCAT($B40,E$8,$A40),SALIDAS!$E:$E)*$C40*$D40=0,SUMIF(SALIDAS!$D:$E,_xlfn.CONCAT($B40,E$8,$A40),SALIDAS!$E:$E)*$C40,SUMIF(SALIDAS!$D:$E,_xlfn.CONCAT($B40,E$8,$A40),SALIDAS!$E:$E)*$C40*$D40)</f>
        <v>0</v>
      </c>
      <c r="F40" s="39">
        <f ca="1">IF(SUMIF(SALIDAS!$D:$E,_xlfn.CONCAT($B40,F$8,$A40),SALIDAS!$E:$E)*$C40*$D40=0,SUMIF(SALIDAS!$D:$E,_xlfn.CONCAT($B40,F$8,$A40),SALIDAS!$E:$E)*$C40,SUMIF(SALIDAS!$D:$E,_xlfn.CONCAT($B40,F$8,$A40),SALIDAS!$E:$E)*$C40*$D40)</f>
        <v>0</v>
      </c>
      <c r="G40" s="39">
        <f ca="1">IF(SUMIF(SALIDAS!$D:$E,_xlfn.CONCAT($B40,G$8,$A40),SALIDAS!$E:$E)*$C40*$D40=0,SUMIF(SALIDAS!$D:$E,_xlfn.CONCAT($B40,G$8,$A40),SALIDAS!$E:$E)*$C40,SUMIF(SALIDAS!$D:$E,_xlfn.CONCAT($B40,G$8,$A40),SALIDAS!$E:$E)*$C40*$D40)</f>
        <v>0</v>
      </c>
      <c r="H40" s="39">
        <f ca="1">IF(SUMIF(SALIDAS!$D:$E,_xlfn.CONCAT($B40,H$8,$A40),SALIDAS!$E:$E)*$C40*$D40=0,SUMIF(SALIDAS!$D:$E,_xlfn.CONCAT($B40,H$8,$A40),SALIDAS!$E:$E)*$C40,SUMIF(SALIDAS!$D:$E,_xlfn.CONCAT($B40,H$8,$A40),SALIDAS!$E:$E)*$C40*$D40)</f>
        <v>0</v>
      </c>
      <c r="I40" s="39">
        <f ca="1">IF(SUMIF(SALIDAS!$D:$E,_xlfn.CONCAT($B40,I$8,$A40),SALIDAS!$E:$E)*$C40*$D40=0,SUMIF(SALIDAS!$D:$E,_xlfn.CONCAT($B40,I$8,$A40),SALIDAS!$E:$E)*$C40,SUMIF(SALIDAS!$D:$E,_xlfn.CONCAT($B40,I$8,$A40),SALIDAS!$E:$E)*$C40*$D40)</f>
        <v>0</v>
      </c>
      <c r="J40" s="39">
        <f ca="1">IF(SUMIF(SALIDAS!$D:$E,_xlfn.CONCAT($B40,J$8,$A40),SALIDAS!$E:$E)*$C40*$D40=0,SUMIF(SALIDAS!$D:$E,_xlfn.CONCAT($B40,J$8,$A40),SALIDAS!$E:$E)*$C40,SUMIF(SALIDAS!$D:$E,_xlfn.CONCAT($B40,J$8,$A40),SALIDAS!$E:$E)*$C40*$D40)</f>
        <v>0</v>
      </c>
      <c r="K40" s="39">
        <f ca="1">IF(SUMIF(SALIDAS!$D:$E,_xlfn.CONCAT($B40,K$8,$A40),SALIDAS!$E:$E)*$C40*$D40=0,SUMIF(SALIDAS!$D:$E,_xlfn.CONCAT($B40,K$8,$A40),SALIDAS!$E:$E)*$C40,SUMIF(SALIDAS!$D:$E,_xlfn.CONCAT($B40,K$8,$A40),SALIDAS!$E:$E)*$C40*$D40)</f>
        <v>0</v>
      </c>
      <c r="L40" s="38">
        <f ca="1">IF(SUMIF(SALIDAS!$D:$E,_xlfn.CONCAT($B40,L$8,$A40),SALIDAS!$E:$E)*$C40*$D40=0,SUMIF(SALIDAS!$D:$E,_xlfn.CONCAT($B40,L$8,$A40),SALIDAS!$E:$E)*$C40,SUMIF(SALIDAS!$D:$E,_xlfn.CONCAT($B40,L$8,$A40),SALIDAS!$E:$E)*$C40*$D40)</f>
        <v>0</v>
      </c>
      <c r="M40" s="39">
        <f ca="1">IF(SUMIF(SALIDAS!$D:$E,_xlfn.CONCAT($B40,M$8,$A40),SALIDAS!$E:$E)*$C40*$D40=0,SUMIF(SALIDAS!$D:$E,_xlfn.CONCAT($B40,M$8,$A40),SALIDAS!$E:$E)*$C40,SUMIF(SALIDAS!$D:$E,_xlfn.CONCAT($B40,M$8,$A40),SALIDAS!$E:$E)*$C40*$D40)</f>
        <v>0</v>
      </c>
      <c r="N40" s="39">
        <f ca="1">IF(SUMIF(SALIDAS!$D:$E,_xlfn.CONCAT($B40,N$8,$A40),SALIDAS!$E:$E)*$C40*$D40=0,SUMIF(SALIDAS!$D:$E,_xlfn.CONCAT($B40,N$8,$A40),SALIDAS!$E:$E)*$C40,SUMIF(SALIDAS!$D:$E,_xlfn.CONCAT($B40,N$8,$A40),SALIDAS!$E:$E)*$C40*$D40)</f>
        <v>0</v>
      </c>
      <c r="O40" s="39">
        <f ca="1">IF(SUMIF(SALIDAS!$D:$E,_xlfn.CONCAT($B40,O$8,$A40),SALIDAS!$E:$E)*$C40*$D40=0,SUMIF(SALIDAS!$D:$E,_xlfn.CONCAT($B40,O$8,$A40),SALIDAS!$E:$E)*$C40,SUMIF(SALIDAS!$D:$E,_xlfn.CONCAT($B40,O$8,$A40),SALIDAS!$E:$E)*$C40*$D40)</f>
        <v>0</v>
      </c>
      <c r="P40" s="39">
        <f ca="1">IF(SUMIF(SALIDAS!$D:$E,_xlfn.CONCAT($B40,P$8,$A40),SALIDAS!$E:$E)*$C40*$D40=0,SUMIF(SALIDAS!$D:$E,_xlfn.CONCAT($B40,P$8,$A40),SALIDAS!$E:$E)*$C40,SUMIF(SALIDAS!$D:$E,_xlfn.CONCAT($B40,P$8,$A40),SALIDAS!$E:$E)*$C40*$D40)</f>
        <v>0</v>
      </c>
      <c r="Q40" s="39">
        <f ca="1">IF(SUMIF(SALIDAS!$D:$E,_xlfn.CONCAT($B40,Q$8,$A40),SALIDAS!$E:$E)*$C40*$D40=0,SUMIF(SALIDAS!$D:$E,_xlfn.CONCAT($B40,Q$8,$A40),SALIDAS!$E:$E)*$C40,SUMIF(SALIDAS!$D:$E,_xlfn.CONCAT($B40,Q$8,$A40),SALIDAS!$E:$E)*$C40*$D40)</f>
        <v>0</v>
      </c>
      <c r="R40" s="39">
        <f ca="1">IF(SUMIF(SALIDAS!$D:$E,_xlfn.CONCAT($B40,R$8,$A40),SALIDAS!$E:$E)*$C40*$D40=0,SUMIF(SALIDAS!$D:$E,_xlfn.CONCAT($B40,R$8,$A40),SALIDAS!$E:$E)*$C40,SUMIF(SALIDAS!$D:$E,_xlfn.CONCAT($B40,R$8,$A40),SALIDAS!$E:$E)*$C40*$D40)</f>
        <v>0</v>
      </c>
      <c r="S40" s="39">
        <f ca="1">IF(SUMIF(SALIDAS!$D:$E,_xlfn.CONCAT($B40,S$8,$A40),SALIDAS!$E:$E)*$C40*$D40=0,SUMIF(SALIDAS!$D:$E,_xlfn.CONCAT($B40,S$8,$A40),SALIDAS!$E:$E)*$C40,SUMIF(SALIDAS!$D:$E,_xlfn.CONCAT($B40,S$8,$A40),SALIDAS!$E:$E)*$C40*$D40)</f>
        <v>0</v>
      </c>
      <c r="T40" s="39">
        <f ca="1">IF(SUMIF(SALIDAS!$D:$E,_xlfn.CONCAT($B40,T$8,$A40),SALIDAS!$E:$E)*$C40*$D40=0,SUMIF(SALIDAS!$D:$E,_xlfn.CONCAT($B40,T$8,$A40),SALIDAS!$E:$E)*$C40,SUMIF(SALIDAS!$D:$E,_xlfn.CONCAT($B40,T$8,$A40),SALIDAS!$E:$E)*$C40*$D40)</f>
        <v>0</v>
      </c>
      <c r="U40" s="39">
        <f ca="1">IF(SUMIF(SALIDAS!$D:$E,_xlfn.CONCAT($B40,U$8,$A40),SALIDAS!$E:$E)*$C40*$D40=0,SUMIF(SALIDAS!$D:$E,_xlfn.CONCAT($B40,U$8,$A40),SALIDAS!$E:$E)*$C40,SUMIF(SALIDAS!$D:$E,_xlfn.CONCAT($B40,U$8,$A40),SALIDAS!$E:$E)*$C40*$D40)</f>
        <v>0</v>
      </c>
      <c r="V40" s="39">
        <f ca="1">IF(SUMIF(SALIDAS!$D:$E,_xlfn.CONCAT($B40,V$8,$A40),SALIDAS!$E:$E)*$C40*$D40=0,SUMIF(SALIDAS!$D:$E,_xlfn.CONCAT($B40,V$8,$A40),SALIDAS!$E:$E)*$C40,SUMIF(SALIDAS!$D:$E,_xlfn.CONCAT($B40,V$8,$A40),SALIDAS!$E:$E)*$C40*$D40)</f>
        <v>0</v>
      </c>
      <c r="W40" s="39">
        <f ca="1">IF(SUMIF(SALIDAS!$D:$E,_xlfn.CONCAT($B40,W$8,$A40),SALIDAS!$E:$E)*$C40*$D40=0,SUMIF(SALIDAS!$D:$E,_xlfn.CONCAT($B40,W$8,$A40),SALIDAS!$E:$E)*$C40,SUMIF(SALIDAS!$D:$E,_xlfn.CONCAT($B40,W$8,$A40),SALIDAS!$E:$E)*$C40*$D40)</f>
        <v>0</v>
      </c>
      <c r="X40" s="39">
        <f ca="1">IF(SUMIF(SALIDAS!$D:$E,_xlfn.CONCAT($B40,X$8,$A40),SALIDAS!$E:$E)*$C40*$D40=0,SUMIF(SALIDAS!$D:$E,_xlfn.CONCAT($B40,X$8,$A40),SALIDAS!$E:$E)*$C40,SUMIF(SALIDAS!$D:$E,_xlfn.CONCAT($B40,X$8,$A40),SALIDAS!$E:$E)*$C40*$D40)</f>
        <v>0</v>
      </c>
      <c r="Y40" s="39">
        <f ca="1">IF(SUMIF(SALIDAS!$D:$E,_xlfn.CONCAT($B40,Y$8,$A40),SALIDAS!$E:$E)*$C40*$D40=0,SUMIF(SALIDAS!$D:$E,_xlfn.CONCAT($B40,Y$8,$A40),SALIDAS!$E:$E)*$C40,SUMIF(SALIDAS!$D:$E,_xlfn.CONCAT($B40,Y$8,$A40),SALIDAS!$E:$E)*$C40*$D40)</f>
        <v>0</v>
      </c>
      <c r="Z40" s="39">
        <f ca="1">IF(SUMIF(SALIDAS!$D:$E,_xlfn.CONCAT($B40,Z$8,$A40),SALIDAS!$E:$E)*$C40*$D40=0,SUMIF(SALIDAS!$D:$E,_xlfn.CONCAT($B40,Z$8,$A40),SALIDAS!$E:$E)*$C40,SUMIF(SALIDAS!$D:$E,_xlfn.CONCAT($B40,Z$8,$A40),SALIDAS!$E:$E)*$C40*$D40)</f>
        <v>0</v>
      </c>
      <c r="AA40" s="39">
        <f ca="1">IF(SUMIF(SALIDAS!$D:$E,_xlfn.CONCAT($B40,AA$8,$A40),SALIDAS!$E:$E)*$C40*$D40=0,SUMIF(SALIDAS!$D:$E,_xlfn.CONCAT($B40,AA$8,$A40),SALIDAS!$E:$E)*$C40,SUMIF(SALIDAS!$D:$E,_xlfn.CONCAT($B40,AA$8,$A40),SALIDAS!$E:$E)*$C40*$D40)</f>
        <v>0</v>
      </c>
      <c r="AB40" s="39">
        <f ca="1">IF(SUMIF(SALIDAS!$D:$E,_xlfn.CONCAT($B40,AB$8,$A40),SALIDAS!$E:$E)*$C40*$D40=0,SUMIF(SALIDAS!$D:$E,_xlfn.CONCAT($B40,AB$8,$A40),SALIDAS!$E:$E)*$C40,SUMIF(SALIDAS!$D:$E,_xlfn.CONCAT($B40,AB$8,$A40),SALIDAS!$E:$E)*$C40*$D40)</f>
        <v>0</v>
      </c>
      <c r="AC40" s="39">
        <f ca="1">IF(SUMIF(SALIDAS!$D:$E,_xlfn.CONCAT($B40,AC$8,$A40),SALIDAS!$E:$E)*$C40*$D40=0,SUMIF(SALIDAS!$D:$E,_xlfn.CONCAT($B40,AC$8,$A40),SALIDAS!$E:$E)*$C40,SUMIF(SALIDAS!$D:$E,_xlfn.CONCAT($B40,AC$8,$A40),SALIDAS!$E:$E)*$C40*$D40)</f>
        <v>0</v>
      </c>
    </row>
    <row r="41" spans="1:29" x14ac:dyDescent="0.2">
      <c r="A41" s="35"/>
      <c r="B41" s="4" t="s">
        <v>137</v>
      </c>
      <c r="C41" s="36">
        <v>0</v>
      </c>
      <c r="D41" s="37">
        <v>0</v>
      </c>
      <c r="E41" s="39">
        <f ca="1">IF(SUMIF(SALIDAS!$D:$E,_xlfn.CONCAT($B41,E$8,$A41),SALIDAS!$E:$E)*$C41*$D41=0,SUMIF(SALIDAS!$D:$E,_xlfn.CONCAT($B41,E$8,$A41),SALIDAS!$E:$E)*$C41,SUMIF(SALIDAS!$D:$E,_xlfn.CONCAT($B41,E$8,$A41),SALIDAS!$E:$E)*$C41*$D41)</f>
        <v>0</v>
      </c>
      <c r="F41" s="39">
        <f ca="1">IF(SUMIF(SALIDAS!$D:$E,_xlfn.CONCAT($B41,F$8,$A41),SALIDAS!$E:$E)*$C41*$D41=0,SUMIF(SALIDAS!$D:$E,_xlfn.CONCAT($B41,F$8,$A41),SALIDAS!$E:$E)*$C41,SUMIF(SALIDAS!$D:$E,_xlfn.CONCAT($B41,F$8,$A41),SALIDAS!$E:$E)*$C41*$D41)</f>
        <v>0</v>
      </c>
      <c r="G41" s="39">
        <f ca="1">IF(SUMIF(SALIDAS!$D:$E,_xlfn.CONCAT($B41,G$8,$A41),SALIDAS!$E:$E)*$C41*$D41=0,SUMIF(SALIDAS!$D:$E,_xlfn.CONCAT($B41,G$8,$A41),SALIDAS!$E:$E)*$C41,SUMIF(SALIDAS!$D:$E,_xlfn.CONCAT($B41,G$8,$A41),SALIDAS!$E:$E)*$C41*$D41)</f>
        <v>0</v>
      </c>
      <c r="H41" s="39">
        <f ca="1">IF(SUMIF(SALIDAS!$D:$E,_xlfn.CONCAT($B41,H$8,$A41),SALIDAS!$E:$E)*$C41*$D41=0,SUMIF(SALIDAS!$D:$E,_xlfn.CONCAT($B41,H$8,$A41),SALIDAS!$E:$E)*$C41,SUMIF(SALIDAS!$D:$E,_xlfn.CONCAT($B41,H$8,$A41),SALIDAS!$E:$E)*$C41*$D41)</f>
        <v>0</v>
      </c>
      <c r="I41" s="39">
        <f ca="1">IF(SUMIF(SALIDAS!$D:$E,_xlfn.CONCAT($B41,I$8,$A41),SALIDAS!$E:$E)*$C41*$D41=0,SUMIF(SALIDAS!$D:$E,_xlfn.CONCAT($B41,I$8,$A41),SALIDAS!$E:$E)*$C41,SUMIF(SALIDAS!$D:$E,_xlfn.CONCAT($B41,I$8,$A41),SALIDAS!$E:$E)*$C41*$D41)</f>
        <v>0</v>
      </c>
      <c r="J41" s="39">
        <f ca="1">IF(SUMIF(SALIDAS!$D:$E,_xlfn.CONCAT($B41,J$8,$A41),SALIDAS!$E:$E)*$C41*$D41=0,SUMIF(SALIDAS!$D:$E,_xlfn.CONCAT($B41,J$8,$A41),SALIDAS!$E:$E)*$C41,SUMIF(SALIDAS!$D:$E,_xlfn.CONCAT($B41,J$8,$A41),SALIDAS!$E:$E)*$C41*$D41)</f>
        <v>0</v>
      </c>
      <c r="K41" s="39">
        <f ca="1">IF(SUMIF(SALIDAS!$D:$E,_xlfn.CONCAT($B41,K$8,$A41),SALIDAS!$E:$E)*$C41*$D41=0,SUMIF(SALIDAS!$D:$E,_xlfn.CONCAT($B41,K$8,$A41),SALIDAS!$E:$E)*$C41,SUMIF(SALIDAS!$D:$E,_xlfn.CONCAT($B41,K$8,$A41),SALIDAS!$E:$E)*$C41*$D41)</f>
        <v>0</v>
      </c>
      <c r="L41" s="38">
        <f ca="1">IF(SUMIF(SALIDAS!$D:$E,_xlfn.CONCAT($B41,L$8,$A41),SALIDAS!$E:$E)*$C41*$D41=0,SUMIF(SALIDAS!$D:$E,_xlfn.CONCAT($B41,L$8,$A41),SALIDAS!$E:$E)*$C41,SUMIF(SALIDAS!$D:$E,_xlfn.CONCAT($B41,L$8,$A41),SALIDAS!$E:$E)*$C41*$D41)</f>
        <v>0</v>
      </c>
      <c r="M41" s="39">
        <f ca="1">IF(SUMIF(SALIDAS!$D:$E,_xlfn.CONCAT($B41,M$8,$A41),SALIDAS!$E:$E)*$C41*$D41=0,SUMIF(SALIDAS!$D:$E,_xlfn.CONCAT($B41,M$8,$A41),SALIDAS!$E:$E)*$C41,SUMIF(SALIDAS!$D:$E,_xlfn.CONCAT($B41,M$8,$A41),SALIDAS!$E:$E)*$C41*$D41)</f>
        <v>0</v>
      </c>
      <c r="N41" s="39">
        <f ca="1">IF(SUMIF(SALIDAS!$D:$E,_xlfn.CONCAT($B41,N$8,$A41),SALIDAS!$E:$E)*$C41*$D41=0,SUMIF(SALIDAS!$D:$E,_xlfn.CONCAT($B41,N$8,$A41),SALIDAS!$E:$E)*$C41,SUMIF(SALIDAS!$D:$E,_xlfn.CONCAT($B41,N$8,$A41),SALIDAS!$E:$E)*$C41*$D41)</f>
        <v>0</v>
      </c>
      <c r="O41" s="39">
        <f ca="1">IF(SUMIF(SALIDAS!$D:$E,_xlfn.CONCAT($B41,O$8,$A41),SALIDAS!$E:$E)*$C41*$D41=0,SUMIF(SALIDAS!$D:$E,_xlfn.CONCAT($B41,O$8,$A41),SALIDAS!$E:$E)*$C41,SUMIF(SALIDAS!$D:$E,_xlfn.CONCAT($B41,O$8,$A41),SALIDAS!$E:$E)*$C41*$D41)</f>
        <v>0</v>
      </c>
      <c r="P41" s="39">
        <f ca="1">IF(SUMIF(SALIDAS!$D:$E,_xlfn.CONCAT($B41,P$8,$A41),SALIDAS!$E:$E)*$C41*$D41=0,SUMIF(SALIDAS!$D:$E,_xlfn.CONCAT($B41,P$8,$A41),SALIDAS!$E:$E)*$C41,SUMIF(SALIDAS!$D:$E,_xlfn.CONCAT($B41,P$8,$A41),SALIDAS!$E:$E)*$C41*$D41)</f>
        <v>0</v>
      </c>
      <c r="Q41" s="39">
        <f ca="1">IF(SUMIF(SALIDAS!$D:$E,_xlfn.CONCAT($B41,Q$8,$A41),SALIDAS!$E:$E)*$C41*$D41=0,SUMIF(SALIDAS!$D:$E,_xlfn.CONCAT($B41,Q$8,$A41),SALIDAS!$E:$E)*$C41,SUMIF(SALIDAS!$D:$E,_xlfn.CONCAT($B41,Q$8,$A41),SALIDAS!$E:$E)*$C41*$D41)</f>
        <v>0</v>
      </c>
      <c r="R41" s="39">
        <f ca="1">IF(SUMIF(SALIDAS!$D:$E,_xlfn.CONCAT($B41,R$8,$A41),SALIDAS!$E:$E)*$C41*$D41=0,SUMIF(SALIDAS!$D:$E,_xlfn.CONCAT($B41,R$8,$A41),SALIDAS!$E:$E)*$C41,SUMIF(SALIDAS!$D:$E,_xlfn.CONCAT($B41,R$8,$A41),SALIDAS!$E:$E)*$C41*$D41)</f>
        <v>0</v>
      </c>
      <c r="S41" s="39">
        <f ca="1">IF(SUMIF(SALIDAS!$D:$E,_xlfn.CONCAT($B41,S$8,$A41),SALIDAS!$E:$E)*$C41*$D41=0,SUMIF(SALIDAS!$D:$E,_xlfn.CONCAT($B41,S$8,$A41),SALIDAS!$E:$E)*$C41,SUMIF(SALIDAS!$D:$E,_xlfn.CONCAT($B41,S$8,$A41),SALIDAS!$E:$E)*$C41*$D41)</f>
        <v>0</v>
      </c>
      <c r="T41" s="39">
        <f ca="1">IF(SUMIF(SALIDAS!$D:$E,_xlfn.CONCAT($B41,T$8,$A41),SALIDAS!$E:$E)*$C41*$D41=0,SUMIF(SALIDAS!$D:$E,_xlfn.CONCAT($B41,T$8,$A41),SALIDAS!$E:$E)*$C41,SUMIF(SALIDAS!$D:$E,_xlfn.CONCAT($B41,T$8,$A41),SALIDAS!$E:$E)*$C41*$D41)</f>
        <v>0</v>
      </c>
      <c r="U41" s="39">
        <f ca="1">IF(SUMIF(SALIDAS!$D:$E,_xlfn.CONCAT($B41,U$8,$A41),SALIDAS!$E:$E)*$C41*$D41=0,SUMIF(SALIDAS!$D:$E,_xlfn.CONCAT($B41,U$8,$A41),SALIDAS!$E:$E)*$C41,SUMIF(SALIDAS!$D:$E,_xlfn.CONCAT($B41,U$8,$A41),SALIDAS!$E:$E)*$C41*$D41)</f>
        <v>0</v>
      </c>
      <c r="V41" s="39">
        <f ca="1">IF(SUMIF(SALIDAS!$D:$E,_xlfn.CONCAT($B41,V$8,$A41),SALIDAS!$E:$E)*$C41*$D41=0,SUMIF(SALIDAS!$D:$E,_xlfn.CONCAT($B41,V$8,$A41),SALIDAS!$E:$E)*$C41,SUMIF(SALIDAS!$D:$E,_xlfn.CONCAT($B41,V$8,$A41),SALIDAS!$E:$E)*$C41*$D41)</f>
        <v>0</v>
      </c>
      <c r="W41" s="39">
        <f ca="1">IF(SUMIF(SALIDAS!$D:$E,_xlfn.CONCAT($B41,W$8,$A41),SALIDAS!$E:$E)*$C41*$D41=0,SUMIF(SALIDAS!$D:$E,_xlfn.CONCAT($B41,W$8,$A41),SALIDAS!$E:$E)*$C41,SUMIF(SALIDAS!$D:$E,_xlfn.CONCAT($B41,W$8,$A41),SALIDAS!$E:$E)*$C41*$D41)</f>
        <v>0</v>
      </c>
      <c r="X41" s="39">
        <f ca="1">IF(SUMIF(SALIDAS!$D:$E,_xlfn.CONCAT($B41,X$8,$A41),SALIDAS!$E:$E)*$C41*$D41=0,SUMIF(SALIDAS!$D:$E,_xlfn.CONCAT($B41,X$8,$A41),SALIDAS!$E:$E)*$C41,SUMIF(SALIDAS!$D:$E,_xlfn.CONCAT($B41,X$8,$A41),SALIDAS!$E:$E)*$C41*$D41)</f>
        <v>0</v>
      </c>
      <c r="Y41" s="39">
        <f ca="1">IF(SUMIF(SALIDAS!$D:$E,_xlfn.CONCAT($B41,Y$8,$A41),SALIDAS!$E:$E)*$C41*$D41=0,SUMIF(SALIDAS!$D:$E,_xlfn.CONCAT($B41,Y$8,$A41),SALIDAS!$E:$E)*$C41,SUMIF(SALIDAS!$D:$E,_xlfn.CONCAT($B41,Y$8,$A41),SALIDAS!$E:$E)*$C41*$D41)</f>
        <v>0</v>
      </c>
      <c r="Z41" s="39">
        <f ca="1">IF(SUMIF(SALIDAS!$D:$E,_xlfn.CONCAT($B41,Z$8,$A41),SALIDAS!$E:$E)*$C41*$D41=0,SUMIF(SALIDAS!$D:$E,_xlfn.CONCAT($B41,Z$8,$A41),SALIDAS!$E:$E)*$C41,SUMIF(SALIDAS!$D:$E,_xlfn.CONCAT($B41,Z$8,$A41),SALIDAS!$E:$E)*$C41*$D41)</f>
        <v>0</v>
      </c>
      <c r="AA41" s="39">
        <f ca="1">IF(SUMIF(SALIDAS!$D:$E,_xlfn.CONCAT($B41,AA$8,$A41),SALIDAS!$E:$E)*$C41*$D41=0,SUMIF(SALIDAS!$D:$E,_xlfn.CONCAT($B41,AA$8,$A41),SALIDAS!$E:$E)*$C41,SUMIF(SALIDAS!$D:$E,_xlfn.CONCAT($B41,AA$8,$A41),SALIDAS!$E:$E)*$C41*$D41)</f>
        <v>0</v>
      </c>
      <c r="AB41" s="39">
        <f ca="1">IF(SUMIF(SALIDAS!$D:$E,_xlfn.CONCAT($B41,AB$8,$A41),SALIDAS!$E:$E)*$C41*$D41=0,SUMIF(SALIDAS!$D:$E,_xlfn.CONCAT($B41,AB$8,$A41),SALIDAS!$E:$E)*$C41,SUMIF(SALIDAS!$D:$E,_xlfn.CONCAT($B41,AB$8,$A41),SALIDAS!$E:$E)*$C41*$D41)</f>
        <v>0</v>
      </c>
      <c r="AC41" s="39">
        <f ca="1">IF(SUMIF(SALIDAS!$D:$E,_xlfn.CONCAT($B41,AC$8,$A41),SALIDAS!$E:$E)*$C41*$D41=0,SUMIF(SALIDAS!$D:$E,_xlfn.CONCAT($B41,AC$8,$A41),SALIDAS!$E:$E)*$C41,SUMIF(SALIDAS!$D:$E,_xlfn.CONCAT($B41,AC$8,$A41),SALIDAS!$E:$E)*$C41*$D41)</f>
        <v>0</v>
      </c>
    </row>
    <row r="42" spans="1:29" x14ac:dyDescent="0.2">
      <c r="A42" s="35"/>
      <c r="B42" s="4" t="s">
        <v>143</v>
      </c>
      <c r="C42" s="36">
        <v>0</v>
      </c>
      <c r="D42" s="37">
        <v>0</v>
      </c>
      <c r="E42" s="39">
        <f ca="1">IF(SUMIF(SALIDAS!$D:$E,_xlfn.CONCAT($B42,E$8,$A42),SALIDAS!$E:$E)*$C42*$D42=0,SUMIF(SALIDAS!$D:$E,_xlfn.CONCAT($B42,E$8,$A42),SALIDAS!$E:$E)*$C42,SUMIF(SALIDAS!$D:$E,_xlfn.CONCAT($B42,E$8,$A42),SALIDAS!$E:$E)*$C42*$D42)</f>
        <v>0</v>
      </c>
      <c r="F42" s="39">
        <f ca="1">IF(SUMIF(SALIDAS!$D:$E,_xlfn.CONCAT($B42,F$8,$A42),SALIDAS!$E:$E)*$C42*$D42=0,SUMIF(SALIDAS!$D:$E,_xlfn.CONCAT($B42,F$8,$A42),SALIDAS!$E:$E)*$C42,SUMIF(SALIDAS!$D:$E,_xlfn.CONCAT($B42,F$8,$A42),SALIDAS!$E:$E)*$C42*$D42)</f>
        <v>0</v>
      </c>
      <c r="G42" s="39">
        <f ca="1">IF(SUMIF(SALIDAS!$D:$E,_xlfn.CONCAT($B42,G$8,$A42),SALIDAS!$E:$E)*$C42*$D42=0,SUMIF(SALIDAS!$D:$E,_xlfn.CONCAT($B42,G$8,$A42),SALIDAS!$E:$E)*$C42,SUMIF(SALIDAS!$D:$E,_xlfn.CONCAT($B42,G$8,$A42),SALIDAS!$E:$E)*$C42*$D42)</f>
        <v>0</v>
      </c>
      <c r="H42" s="39">
        <f ca="1">IF(SUMIF(SALIDAS!$D:$E,_xlfn.CONCAT($B42,H$8,$A42),SALIDAS!$E:$E)*$C42*$D42=0,SUMIF(SALIDAS!$D:$E,_xlfn.CONCAT($B42,H$8,$A42),SALIDAS!$E:$E)*$C42,SUMIF(SALIDAS!$D:$E,_xlfn.CONCAT($B42,H$8,$A42),SALIDAS!$E:$E)*$C42*$D42)</f>
        <v>0</v>
      </c>
      <c r="I42" s="39">
        <f ca="1">IF(SUMIF(SALIDAS!$D:$E,_xlfn.CONCAT($B42,I$8,$A42),SALIDAS!$E:$E)*$C42*$D42=0,SUMIF(SALIDAS!$D:$E,_xlfn.CONCAT($B42,I$8,$A42),SALIDAS!$E:$E)*$C42,SUMIF(SALIDAS!$D:$E,_xlfn.CONCAT($B42,I$8,$A42),SALIDAS!$E:$E)*$C42*$D42)</f>
        <v>0</v>
      </c>
      <c r="J42" s="39">
        <f ca="1">IF(SUMIF(SALIDAS!$D:$E,_xlfn.CONCAT($B42,J$8,$A42),SALIDAS!$E:$E)*$C42*$D42=0,SUMIF(SALIDAS!$D:$E,_xlfn.CONCAT($B42,J$8,$A42),SALIDAS!$E:$E)*$C42,SUMIF(SALIDAS!$D:$E,_xlfn.CONCAT($B42,J$8,$A42),SALIDAS!$E:$E)*$C42*$D42)</f>
        <v>0</v>
      </c>
      <c r="K42" s="39">
        <f ca="1">IF(SUMIF(SALIDAS!$D:$E,_xlfn.CONCAT($B42,K$8,$A42),SALIDAS!$E:$E)*$C42*$D42=0,SUMIF(SALIDAS!$D:$E,_xlfn.CONCAT($B42,K$8,$A42),SALIDAS!$E:$E)*$C42,SUMIF(SALIDAS!$D:$E,_xlfn.CONCAT($B42,K$8,$A42),SALIDAS!$E:$E)*$C42*$D42)</f>
        <v>0</v>
      </c>
      <c r="L42" s="38">
        <f ca="1">IF(SUMIF(SALIDAS!$D:$E,_xlfn.CONCAT($B42,L$8,$A42),SALIDAS!$E:$E)*$C42*$D42=0,SUMIF(SALIDAS!$D:$E,_xlfn.CONCAT($B42,L$8,$A42),SALIDAS!$E:$E)*$C42,SUMIF(SALIDAS!$D:$E,_xlfn.CONCAT($B42,L$8,$A42),SALIDAS!$E:$E)*$C42*$D42)</f>
        <v>0</v>
      </c>
      <c r="M42" s="39">
        <f ca="1">IF(SUMIF(SALIDAS!$D:$E,_xlfn.CONCAT($B42,M$8,$A42),SALIDAS!$E:$E)*$C42*$D42=0,SUMIF(SALIDAS!$D:$E,_xlfn.CONCAT($B42,M$8,$A42),SALIDAS!$E:$E)*$C42,SUMIF(SALIDAS!$D:$E,_xlfn.CONCAT($B42,M$8,$A42),SALIDAS!$E:$E)*$C42*$D42)</f>
        <v>0</v>
      </c>
      <c r="N42" s="39">
        <f ca="1">IF(SUMIF(SALIDAS!$D:$E,_xlfn.CONCAT($B42,N$8,$A42),SALIDAS!$E:$E)*$C42*$D42=0,SUMIF(SALIDAS!$D:$E,_xlfn.CONCAT($B42,N$8,$A42),SALIDAS!$E:$E)*$C42,SUMIF(SALIDAS!$D:$E,_xlfn.CONCAT($B42,N$8,$A42),SALIDAS!$E:$E)*$C42*$D42)</f>
        <v>0</v>
      </c>
      <c r="O42" s="39">
        <f ca="1">IF(SUMIF(SALIDAS!$D:$E,_xlfn.CONCAT($B42,O$8,$A42),SALIDAS!$E:$E)*$C42*$D42=0,SUMIF(SALIDAS!$D:$E,_xlfn.CONCAT($B42,O$8,$A42),SALIDAS!$E:$E)*$C42,SUMIF(SALIDAS!$D:$E,_xlfn.CONCAT($B42,O$8,$A42),SALIDAS!$E:$E)*$C42*$D42)</f>
        <v>0</v>
      </c>
      <c r="P42" s="39">
        <f ca="1">IF(SUMIF(SALIDAS!$D:$E,_xlfn.CONCAT($B42,P$8,$A42),SALIDAS!$E:$E)*$C42*$D42=0,SUMIF(SALIDAS!$D:$E,_xlfn.CONCAT($B42,P$8,$A42),SALIDAS!$E:$E)*$C42,SUMIF(SALIDAS!$D:$E,_xlfn.CONCAT($B42,P$8,$A42),SALIDAS!$E:$E)*$C42*$D42)</f>
        <v>0</v>
      </c>
      <c r="Q42" s="39">
        <f ca="1">IF(SUMIF(SALIDAS!$D:$E,_xlfn.CONCAT($B42,Q$8,$A42),SALIDAS!$E:$E)*$C42*$D42=0,SUMIF(SALIDAS!$D:$E,_xlfn.CONCAT($B42,Q$8,$A42),SALIDAS!$E:$E)*$C42,SUMIF(SALIDAS!$D:$E,_xlfn.CONCAT($B42,Q$8,$A42),SALIDAS!$E:$E)*$C42*$D42)</f>
        <v>0</v>
      </c>
      <c r="R42" s="39">
        <f ca="1">IF(SUMIF(SALIDAS!$D:$E,_xlfn.CONCAT($B42,R$8,$A42),SALIDAS!$E:$E)*$C42*$D42=0,SUMIF(SALIDAS!$D:$E,_xlfn.CONCAT($B42,R$8,$A42),SALIDAS!$E:$E)*$C42,SUMIF(SALIDAS!$D:$E,_xlfn.CONCAT($B42,R$8,$A42),SALIDAS!$E:$E)*$C42*$D42)</f>
        <v>0</v>
      </c>
      <c r="S42" s="39">
        <f ca="1">IF(SUMIF(SALIDAS!$D:$E,_xlfn.CONCAT($B42,S$8,$A42),SALIDAS!$E:$E)*$C42*$D42=0,SUMIF(SALIDAS!$D:$E,_xlfn.CONCAT($B42,S$8,$A42),SALIDAS!$E:$E)*$C42,SUMIF(SALIDAS!$D:$E,_xlfn.CONCAT($B42,S$8,$A42),SALIDAS!$E:$E)*$C42*$D42)</f>
        <v>0</v>
      </c>
      <c r="T42" s="39">
        <f ca="1">IF(SUMIF(SALIDAS!$D:$E,_xlfn.CONCAT($B42,T$8,$A42),SALIDAS!$E:$E)*$C42*$D42=0,SUMIF(SALIDAS!$D:$E,_xlfn.CONCAT($B42,T$8,$A42),SALIDAS!$E:$E)*$C42,SUMIF(SALIDAS!$D:$E,_xlfn.CONCAT($B42,T$8,$A42),SALIDAS!$E:$E)*$C42*$D42)</f>
        <v>0</v>
      </c>
      <c r="U42" s="39">
        <f ca="1">IF(SUMIF(SALIDAS!$D:$E,_xlfn.CONCAT($B42,U$8,$A42),SALIDAS!$E:$E)*$C42*$D42=0,SUMIF(SALIDAS!$D:$E,_xlfn.CONCAT($B42,U$8,$A42),SALIDAS!$E:$E)*$C42,SUMIF(SALIDAS!$D:$E,_xlfn.CONCAT($B42,U$8,$A42),SALIDAS!$E:$E)*$C42*$D42)</f>
        <v>0</v>
      </c>
      <c r="V42" s="39">
        <f ca="1">IF(SUMIF(SALIDAS!$D:$E,_xlfn.CONCAT($B42,V$8,$A42),SALIDAS!$E:$E)*$C42*$D42=0,SUMIF(SALIDAS!$D:$E,_xlfn.CONCAT($B42,V$8,$A42),SALIDAS!$E:$E)*$C42,SUMIF(SALIDAS!$D:$E,_xlfn.CONCAT($B42,V$8,$A42),SALIDAS!$E:$E)*$C42*$D42)</f>
        <v>0</v>
      </c>
      <c r="W42" s="39">
        <f ca="1">IF(SUMIF(SALIDAS!$D:$E,_xlfn.CONCAT($B42,W$8,$A42),SALIDAS!$E:$E)*$C42*$D42=0,SUMIF(SALIDAS!$D:$E,_xlfn.CONCAT($B42,W$8,$A42),SALIDAS!$E:$E)*$C42,SUMIF(SALIDAS!$D:$E,_xlfn.CONCAT($B42,W$8,$A42),SALIDAS!$E:$E)*$C42*$D42)</f>
        <v>0</v>
      </c>
      <c r="X42" s="39">
        <f ca="1">IF(SUMIF(SALIDAS!$D:$E,_xlfn.CONCAT($B42,X$8,$A42),SALIDAS!$E:$E)*$C42*$D42=0,SUMIF(SALIDAS!$D:$E,_xlfn.CONCAT($B42,X$8,$A42),SALIDAS!$E:$E)*$C42,SUMIF(SALIDAS!$D:$E,_xlfn.CONCAT($B42,X$8,$A42),SALIDAS!$E:$E)*$C42*$D42)</f>
        <v>0</v>
      </c>
      <c r="Y42" s="39">
        <f ca="1">IF(SUMIF(SALIDAS!$D:$E,_xlfn.CONCAT($B42,Y$8,$A42),SALIDAS!$E:$E)*$C42*$D42=0,SUMIF(SALIDAS!$D:$E,_xlfn.CONCAT($B42,Y$8,$A42),SALIDAS!$E:$E)*$C42,SUMIF(SALIDAS!$D:$E,_xlfn.CONCAT($B42,Y$8,$A42),SALIDAS!$E:$E)*$C42*$D42)</f>
        <v>0</v>
      </c>
      <c r="Z42" s="39">
        <f ca="1">IF(SUMIF(SALIDAS!$D:$E,_xlfn.CONCAT($B42,Z$8,$A42),SALIDAS!$E:$E)*$C42*$D42=0,SUMIF(SALIDAS!$D:$E,_xlfn.CONCAT($B42,Z$8,$A42),SALIDAS!$E:$E)*$C42,SUMIF(SALIDAS!$D:$E,_xlfn.CONCAT($B42,Z$8,$A42),SALIDAS!$E:$E)*$C42*$D42)</f>
        <v>0</v>
      </c>
      <c r="AA42" s="39">
        <f ca="1">IF(SUMIF(SALIDAS!$D:$E,_xlfn.CONCAT($B42,AA$8,$A42),SALIDAS!$E:$E)*$C42*$D42=0,SUMIF(SALIDAS!$D:$E,_xlfn.CONCAT($B42,AA$8,$A42),SALIDAS!$E:$E)*$C42,SUMIF(SALIDAS!$D:$E,_xlfn.CONCAT($B42,AA$8,$A42),SALIDAS!$E:$E)*$C42*$D42)</f>
        <v>0</v>
      </c>
      <c r="AB42" s="39">
        <f ca="1">IF(SUMIF(SALIDAS!$D:$E,_xlfn.CONCAT($B42,AB$8,$A42),SALIDAS!$E:$E)*$C42*$D42=0,SUMIF(SALIDAS!$D:$E,_xlfn.CONCAT($B42,AB$8,$A42),SALIDAS!$E:$E)*$C42,SUMIF(SALIDAS!$D:$E,_xlfn.CONCAT($B42,AB$8,$A42),SALIDAS!$E:$E)*$C42*$D42)</f>
        <v>0</v>
      </c>
      <c r="AC42" s="39">
        <f ca="1">IF(SUMIF(SALIDAS!$D:$E,_xlfn.CONCAT($B42,AC$8,$A42),SALIDAS!$E:$E)*$C42*$D42=0,SUMIF(SALIDAS!$D:$E,_xlfn.CONCAT($B42,AC$8,$A42),SALIDAS!$E:$E)*$C42,SUMIF(SALIDAS!$D:$E,_xlfn.CONCAT($B42,AC$8,$A42),SALIDAS!$E:$E)*$C42*$D42)</f>
        <v>0</v>
      </c>
    </row>
    <row r="43" spans="1:29" x14ac:dyDescent="0.2">
      <c r="A43" s="35"/>
      <c r="B43" s="4" t="s">
        <v>145</v>
      </c>
      <c r="C43" s="36">
        <v>0</v>
      </c>
      <c r="D43" s="37">
        <v>0</v>
      </c>
      <c r="E43" s="39">
        <f ca="1">IF(SUMIF(SALIDAS!$D:$E,_xlfn.CONCAT($B43,E$8,$A43),SALIDAS!$E:$E)*$C43*$D43=0,SUMIF(SALIDAS!$D:$E,_xlfn.CONCAT($B43,E$8,$A43),SALIDAS!$E:$E)*$C43,SUMIF(SALIDAS!$D:$E,_xlfn.CONCAT($B43,E$8,$A43),SALIDAS!$E:$E)*$C43*$D43)</f>
        <v>0</v>
      </c>
      <c r="F43" s="39">
        <f ca="1">IF(SUMIF(SALIDAS!$D:$E,_xlfn.CONCAT($B43,F$8,$A43),SALIDAS!$E:$E)*$C43*$D43=0,SUMIF(SALIDAS!$D:$E,_xlfn.CONCAT($B43,F$8,$A43),SALIDAS!$E:$E)*$C43,SUMIF(SALIDAS!$D:$E,_xlfn.CONCAT($B43,F$8,$A43),SALIDAS!$E:$E)*$C43*$D43)</f>
        <v>0</v>
      </c>
      <c r="G43" s="39">
        <f ca="1">IF(SUMIF(SALIDAS!$D:$E,_xlfn.CONCAT($B43,G$8,$A43),SALIDAS!$E:$E)*$C43*$D43=0,SUMIF(SALIDAS!$D:$E,_xlfn.CONCAT($B43,G$8,$A43),SALIDAS!$E:$E)*$C43,SUMIF(SALIDAS!$D:$E,_xlfn.CONCAT($B43,G$8,$A43),SALIDAS!$E:$E)*$C43*$D43)</f>
        <v>0</v>
      </c>
      <c r="H43" s="39">
        <f ca="1">IF(SUMIF(SALIDAS!$D:$E,_xlfn.CONCAT($B43,H$8,$A43),SALIDAS!$E:$E)*$C43*$D43=0,SUMIF(SALIDAS!$D:$E,_xlfn.CONCAT($B43,H$8,$A43),SALIDAS!$E:$E)*$C43,SUMIF(SALIDAS!$D:$E,_xlfn.CONCAT($B43,H$8,$A43),SALIDAS!$E:$E)*$C43*$D43)</f>
        <v>0</v>
      </c>
      <c r="I43" s="39">
        <f ca="1">IF(SUMIF(SALIDAS!$D:$E,_xlfn.CONCAT($B43,I$8,$A43),SALIDAS!$E:$E)*$C43*$D43=0,SUMIF(SALIDAS!$D:$E,_xlfn.CONCAT($B43,I$8,$A43),SALIDAS!$E:$E)*$C43,SUMIF(SALIDAS!$D:$E,_xlfn.CONCAT($B43,I$8,$A43),SALIDAS!$E:$E)*$C43*$D43)</f>
        <v>0</v>
      </c>
      <c r="J43" s="39">
        <f ca="1">IF(SUMIF(SALIDAS!$D:$E,_xlfn.CONCAT($B43,J$8,$A43),SALIDAS!$E:$E)*$C43*$D43=0,SUMIF(SALIDAS!$D:$E,_xlfn.CONCAT($B43,J$8,$A43),SALIDAS!$E:$E)*$C43,SUMIF(SALIDAS!$D:$E,_xlfn.CONCAT($B43,J$8,$A43),SALIDAS!$E:$E)*$C43*$D43)</f>
        <v>0</v>
      </c>
      <c r="K43" s="39">
        <f ca="1">IF(SUMIF(SALIDAS!$D:$E,_xlfn.CONCAT($B43,K$8,$A43),SALIDAS!$E:$E)*$C43*$D43=0,SUMIF(SALIDAS!$D:$E,_xlfn.CONCAT($B43,K$8,$A43),SALIDAS!$E:$E)*$C43,SUMIF(SALIDAS!$D:$E,_xlfn.CONCAT($B43,K$8,$A43),SALIDAS!$E:$E)*$C43*$D43)</f>
        <v>0</v>
      </c>
      <c r="L43" s="38">
        <f ca="1">IF(SUMIF(SALIDAS!$D:$E,_xlfn.CONCAT($B43,L$8,$A43),SALIDAS!$E:$E)*$C43*$D43=0,SUMIF(SALIDAS!$D:$E,_xlfn.CONCAT($B43,L$8,$A43),SALIDAS!$E:$E)*$C43,SUMIF(SALIDAS!$D:$E,_xlfn.CONCAT($B43,L$8,$A43),SALIDAS!$E:$E)*$C43*$D43)</f>
        <v>0</v>
      </c>
      <c r="M43" s="39">
        <f ca="1">IF(SUMIF(SALIDAS!$D:$E,_xlfn.CONCAT($B43,M$8,$A43),SALIDAS!$E:$E)*$C43*$D43=0,SUMIF(SALIDAS!$D:$E,_xlfn.CONCAT($B43,M$8,$A43),SALIDAS!$E:$E)*$C43,SUMIF(SALIDAS!$D:$E,_xlfn.CONCAT($B43,M$8,$A43),SALIDAS!$E:$E)*$C43*$D43)</f>
        <v>0</v>
      </c>
      <c r="N43" s="39">
        <f ca="1">IF(SUMIF(SALIDAS!$D:$E,_xlfn.CONCAT($B43,N$8,$A43),SALIDAS!$E:$E)*$C43*$D43=0,SUMIF(SALIDAS!$D:$E,_xlfn.CONCAT($B43,N$8,$A43),SALIDAS!$E:$E)*$C43,SUMIF(SALIDAS!$D:$E,_xlfn.CONCAT($B43,N$8,$A43),SALIDAS!$E:$E)*$C43*$D43)</f>
        <v>0</v>
      </c>
      <c r="O43" s="39">
        <f ca="1">IF(SUMIF(SALIDAS!$D:$E,_xlfn.CONCAT($B43,O$8,$A43),SALIDAS!$E:$E)*$C43*$D43=0,SUMIF(SALIDAS!$D:$E,_xlfn.CONCAT($B43,O$8,$A43),SALIDAS!$E:$E)*$C43,SUMIF(SALIDAS!$D:$E,_xlfn.CONCAT($B43,O$8,$A43),SALIDAS!$E:$E)*$C43*$D43)</f>
        <v>0</v>
      </c>
      <c r="P43" s="39">
        <f ca="1">IF(SUMIF(SALIDAS!$D:$E,_xlfn.CONCAT($B43,P$8,$A43),SALIDAS!$E:$E)*$C43*$D43=0,SUMIF(SALIDAS!$D:$E,_xlfn.CONCAT($B43,P$8,$A43),SALIDAS!$E:$E)*$C43,SUMIF(SALIDAS!$D:$E,_xlfn.CONCAT($B43,P$8,$A43),SALIDAS!$E:$E)*$C43*$D43)</f>
        <v>0</v>
      </c>
      <c r="Q43" s="39">
        <f ca="1">IF(SUMIF(SALIDAS!$D:$E,_xlfn.CONCAT($B43,Q$8,$A43),SALIDAS!$E:$E)*$C43*$D43=0,SUMIF(SALIDAS!$D:$E,_xlfn.CONCAT($B43,Q$8,$A43),SALIDAS!$E:$E)*$C43,SUMIF(SALIDAS!$D:$E,_xlfn.CONCAT($B43,Q$8,$A43),SALIDAS!$E:$E)*$C43*$D43)</f>
        <v>0</v>
      </c>
      <c r="R43" s="39">
        <f ca="1">IF(SUMIF(SALIDAS!$D:$E,_xlfn.CONCAT($B43,R$8,$A43),SALIDAS!$E:$E)*$C43*$D43=0,SUMIF(SALIDAS!$D:$E,_xlfn.CONCAT($B43,R$8,$A43),SALIDAS!$E:$E)*$C43,SUMIF(SALIDAS!$D:$E,_xlfn.CONCAT($B43,R$8,$A43),SALIDAS!$E:$E)*$C43*$D43)</f>
        <v>0</v>
      </c>
      <c r="S43" s="39">
        <f ca="1">IF(SUMIF(SALIDAS!$D:$E,_xlfn.CONCAT($B43,S$8,$A43),SALIDAS!$E:$E)*$C43*$D43=0,SUMIF(SALIDAS!$D:$E,_xlfn.CONCAT($B43,S$8,$A43),SALIDAS!$E:$E)*$C43,SUMIF(SALIDAS!$D:$E,_xlfn.CONCAT($B43,S$8,$A43),SALIDAS!$E:$E)*$C43*$D43)</f>
        <v>0</v>
      </c>
      <c r="T43" s="39">
        <f ca="1">IF(SUMIF(SALIDAS!$D:$E,_xlfn.CONCAT($B43,T$8,$A43),SALIDAS!$E:$E)*$C43*$D43=0,SUMIF(SALIDAS!$D:$E,_xlfn.CONCAT($B43,T$8,$A43),SALIDAS!$E:$E)*$C43,SUMIF(SALIDAS!$D:$E,_xlfn.CONCAT($B43,T$8,$A43),SALIDAS!$E:$E)*$C43*$D43)</f>
        <v>0</v>
      </c>
      <c r="U43" s="39">
        <f ca="1">IF(SUMIF(SALIDAS!$D:$E,_xlfn.CONCAT($B43,U$8,$A43),SALIDAS!$E:$E)*$C43*$D43=0,SUMIF(SALIDAS!$D:$E,_xlfn.CONCAT($B43,U$8,$A43),SALIDAS!$E:$E)*$C43,SUMIF(SALIDAS!$D:$E,_xlfn.CONCAT($B43,U$8,$A43),SALIDAS!$E:$E)*$C43*$D43)</f>
        <v>0</v>
      </c>
      <c r="V43" s="39">
        <f ca="1">IF(SUMIF(SALIDAS!$D:$E,_xlfn.CONCAT($B43,V$8,$A43),SALIDAS!$E:$E)*$C43*$D43=0,SUMIF(SALIDAS!$D:$E,_xlfn.CONCAT($B43,V$8,$A43),SALIDAS!$E:$E)*$C43,SUMIF(SALIDAS!$D:$E,_xlfn.CONCAT($B43,V$8,$A43),SALIDAS!$E:$E)*$C43*$D43)</f>
        <v>0</v>
      </c>
      <c r="W43" s="39">
        <f ca="1">IF(SUMIF(SALIDAS!$D:$E,_xlfn.CONCAT($B43,W$8,$A43),SALIDAS!$E:$E)*$C43*$D43=0,SUMIF(SALIDAS!$D:$E,_xlfn.CONCAT($B43,W$8,$A43),SALIDAS!$E:$E)*$C43,SUMIF(SALIDAS!$D:$E,_xlfn.CONCAT($B43,W$8,$A43),SALIDAS!$E:$E)*$C43*$D43)</f>
        <v>0</v>
      </c>
      <c r="X43" s="39">
        <f ca="1">IF(SUMIF(SALIDAS!$D:$E,_xlfn.CONCAT($B43,X$8,$A43),SALIDAS!$E:$E)*$C43*$D43=0,SUMIF(SALIDAS!$D:$E,_xlfn.CONCAT($B43,X$8,$A43),SALIDAS!$E:$E)*$C43,SUMIF(SALIDAS!$D:$E,_xlfn.CONCAT($B43,X$8,$A43),SALIDAS!$E:$E)*$C43*$D43)</f>
        <v>0</v>
      </c>
      <c r="Y43" s="39">
        <f ca="1">IF(SUMIF(SALIDAS!$D:$E,_xlfn.CONCAT($B43,Y$8,$A43),SALIDAS!$E:$E)*$C43*$D43=0,SUMIF(SALIDAS!$D:$E,_xlfn.CONCAT($B43,Y$8,$A43),SALIDAS!$E:$E)*$C43,SUMIF(SALIDAS!$D:$E,_xlfn.CONCAT($B43,Y$8,$A43),SALIDAS!$E:$E)*$C43*$D43)</f>
        <v>0</v>
      </c>
      <c r="Z43" s="39">
        <f ca="1">IF(SUMIF(SALIDAS!$D:$E,_xlfn.CONCAT($B43,Z$8,$A43),SALIDAS!$E:$E)*$C43*$D43=0,SUMIF(SALIDAS!$D:$E,_xlfn.CONCAT($B43,Z$8,$A43),SALIDAS!$E:$E)*$C43,SUMIF(SALIDAS!$D:$E,_xlfn.CONCAT($B43,Z$8,$A43),SALIDAS!$E:$E)*$C43*$D43)</f>
        <v>0</v>
      </c>
      <c r="AA43" s="39">
        <f ca="1">IF(SUMIF(SALIDAS!$D:$E,_xlfn.CONCAT($B43,AA$8,$A43),SALIDAS!$E:$E)*$C43*$D43=0,SUMIF(SALIDAS!$D:$E,_xlfn.CONCAT($B43,AA$8,$A43),SALIDAS!$E:$E)*$C43,SUMIF(SALIDAS!$D:$E,_xlfn.CONCAT($B43,AA$8,$A43),SALIDAS!$E:$E)*$C43*$D43)</f>
        <v>0</v>
      </c>
      <c r="AB43" s="39">
        <f ca="1">IF(SUMIF(SALIDAS!$D:$E,_xlfn.CONCAT($B43,AB$8,$A43),SALIDAS!$E:$E)*$C43*$D43=0,SUMIF(SALIDAS!$D:$E,_xlfn.CONCAT($B43,AB$8,$A43),SALIDAS!$E:$E)*$C43,SUMIF(SALIDAS!$D:$E,_xlfn.CONCAT($B43,AB$8,$A43),SALIDAS!$E:$E)*$C43*$D43)</f>
        <v>0</v>
      </c>
      <c r="AC43" s="39">
        <f ca="1">IF(SUMIF(SALIDAS!$D:$E,_xlfn.CONCAT($B43,AC$8,$A43),SALIDAS!$E:$E)*$C43*$D43=0,SUMIF(SALIDAS!$D:$E,_xlfn.CONCAT($B43,AC$8,$A43),SALIDAS!$E:$E)*$C43,SUMIF(SALIDAS!$D:$E,_xlfn.CONCAT($B43,AC$8,$A43),SALIDAS!$E:$E)*$C43*$D43)</f>
        <v>0</v>
      </c>
    </row>
    <row r="44" spans="1:29" x14ac:dyDescent="0.2">
      <c r="A44" s="35"/>
      <c r="B44" s="4" t="s">
        <v>147</v>
      </c>
      <c r="C44" s="36">
        <v>0</v>
      </c>
      <c r="D44" s="37">
        <v>0</v>
      </c>
      <c r="E44" s="39">
        <f ca="1">IF(SUMIF(SALIDAS!$D:$E,_xlfn.CONCAT($B44,E$8,$A44),SALIDAS!$E:$E)*$C44*$D44=0,SUMIF(SALIDAS!$D:$E,_xlfn.CONCAT($B44,E$8,$A44),SALIDAS!$E:$E)*$C44,SUMIF(SALIDAS!$D:$E,_xlfn.CONCAT($B44,E$8,$A44),SALIDAS!$E:$E)*$C44*$D44)</f>
        <v>0</v>
      </c>
      <c r="F44" s="39">
        <f ca="1">IF(SUMIF(SALIDAS!$D:$E,_xlfn.CONCAT($B44,F$8,$A44),SALIDAS!$E:$E)*$C44*$D44=0,SUMIF(SALIDAS!$D:$E,_xlfn.CONCAT($B44,F$8,$A44),SALIDAS!$E:$E)*$C44,SUMIF(SALIDAS!$D:$E,_xlfn.CONCAT($B44,F$8,$A44),SALIDAS!$E:$E)*$C44*$D44)</f>
        <v>0</v>
      </c>
      <c r="G44" s="39">
        <f ca="1">IF(SUMIF(SALIDAS!$D:$E,_xlfn.CONCAT($B44,G$8,$A44),SALIDAS!$E:$E)*$C44*$D44=0,SUMIF(SALIDAS!$D:$E,_xlfn.CONCAT($B44,G$8,$A44),SALIDAS!$E:$E)*$C44,SUMIF(SALIDAS!$D:$E,_xlfn.CONCAT($B44,G$8,$A44),SALIDAS!$E:$E)*$C44*$D44)</f>
        <v>0</v>
      </c>
      <c r="H44" s="39">
        <f ca="1">IF(SUMIF(SALIDAS!$D:$E,_xlfn.CONCAT($B44,H$8,$A44),SALIDAS!$E:$E)*$C44*$D44=0,SUMIF(SALIDAS!$D:$E,_xlfn.CONCAT($B44,H$8,$A44),SALIDAS!$E:$E)*$C44,SUMIF(SALIDAS!$D:$E,_xlfn.CONCAT($B44,H$8,$A44),SALIDAS!$E:$E)*$C44*$D44)</f>
        <v>0</v>
      </c>
      <c r="I44" s="39">
        <f ca="1">IF(SUMIF(SALIDAS!$D:$E,_xlfn.CONCAT($B44,I$8,$A44),SALIDAS!$E:$E)*$C44*$D44=0,SUMIF(SALIDAS!$D:$E,_xlfn.CONCAT($B44,I$8,$A44),SALIDAS!$E:$E)*$C44,SUMIF(SALIDAS!$D:$E,_xlfn.CONCAT($B44,I$8,$A44),SALIDAS!$E:$E)*$C44*$D44)</f>
        <v>0</v>
      </c>
      <c r="J44" s="39">
        <f ca="1">IF(SUMIF(SALIDAS!$D:$E,_xlfn.CONCAT($B44,J$8,$A44),SALIDAS!$E:$E)*$C44*$D44=0,SUMIF(SALIDAS!$D:$E,_xlfn.CONCAT($B44,J$8,$A44),SALIDAS!$E:$E)*$C44,SUMIF(SALIDAS!$D:$E,_xlfn.CONCAT($B44,J$8,$A44),SALIDAS!$E:$E)*$C44*$D44)</f>
        <v>0</v>
      </c>
      <c r="K44" s="39">
        <f ca="1">IF(SUMIF(SALIDAS!$D:$E,_xlfn.CONCAT($B44,K$8,$A44),SALIDAS!$E:$E)*$C44*$D44=0,SUMIF(SALIDAS!$D:$E,_xlfn.CONCAT($B44,K$8,$A44),SALIDAS!$E:$E)*$C44,SUMIF(SALIDAS!$D:$E,_xlfn.CONCAT($B44,K$8,$A44),SALIDAS!$E:$E)*$C44*$D44)</f>
        <v>0</v>
      </c>
      <c r="L44" s="38">
        <f ca="1">IF(SUMIF(SALIDAS!$D:$E,_xlfn.CONCAT($B44,L$8,$A44),SALIDAS!$E:$E)*$C44*$D44=0,SUMIF(SALIDAS!$D:$E,_xlfn.CONCAT($B44,L$8,$A44),SALIDAS!$E:$E)*$C44,SUMIF(SALIDAS!$D:$E,_xlfn.CONCAT($B44,L$8,$A44),SALIDAS!$E:$E)*$C44*$D44)</f>
        <v>0</v>
      </c>
      <c r="M44" s="39">
        <f ca="1">IF(SUMIF(SALIDAS!$D:$E,_xlfn.CONCAT($B44,M$8,$A44),SALIDAS!$E:$E)*$C44*$D44=0,SUMIF(SALIDAS!$D:$E,_xlfn.CONCAT($B44,M$8,$A44),SALIDAS!$E:$E)*$C44,SUMIF(SALIDAS!$D:$E,_xlfn.CONCAT($B44,M$8,$A44),SALIDAS!$E:$E)*$C44*$D44)</f>
        <v>0</v>
      </c>
      <c r="N44" s="39">
        <f ca="1">IF(SUMIF(SALIDAS!$D:$E,_xlfn.CONCAT($B44,N$8,$A44),SALIDAS!$E:$E)*$C44*$D44=0,SUMIF(SALIDAS!$D:$E,_xlfn.CONCAT($B44,N$8,$A44),SALIDAS!$E:$E)*$C44,SUMIF(SALIDAS!$D:$E,_xlfn.CONCAT($B44,N$8,$A44),SALIDAS!$E:$E)*$C44*$D44)</f>
        <v>0</v>
      </c>
      <c r="O44" s="39">
        <f ca="1">IF(SUMIF(SALIDAS!$D:$E,_xlfn.CONCAT($B44,O$8,$A44),SALIDAS!$E:$E)*$C44*$D44=0,SUMIF(SALIDAS!$D:$E,_xlfn.CONCAT($B44,O$8,$A44),SALIDAS!$E:$E)*$C44,SUMIF(SALIDAS!$D:$E,_xlfn.CONCAT($B44,O$8,$A44),SALIDAS!$E:$E)*$C44*$D44)</f>
        <v>0</v>
      </c>
      <c r="P44" s="39">
        <f ca="1">IF(SUMIF(SALIDAS!$D:$E,_xlfn.CONCAT($B44,P$8,$A44),SALIDAS!$E:$E)*$C44*$D44=0,SUMIF(SALIDAS!$D:$E,_xlfn.CONCAT($B44,P$8,$A44),SALIDAS!$E:$E)*$C44,SUMIF(SALIDAS!$D:$E,_xlfn.CONCAT($B44,P$8,$A44),SALIDAS!$E:$E)*$C44*$D44)</f>
        <v>0</v>
      </c>
      <c r="Q44" s="39">
        <f ca="1">IF(SUMIF(SALIDAS!$D:$E,_xlfn.CONCAT($B44,Q$8,$A44),SALIDAS!$E:$E)*$C44*$D44=0,SUMIF(SALIDAS!$D:$E,_xlfn.CONCAT($B44,Q$8,$A44),SALIDAS!$E:$E)*$C44,SUMIF(SALIDAS!$D:$E,_xlfn.CONCAT($B44,Q$8,$A44),SALIDAS!$E:$E)*$C44*$D44)</f>
        <v>0</v>
      </c>
      <c r="R44" s="39">
        <f ca="1">IF(SUMIF(SALIDAS!$D:$E,_xlfn.CONCAT($B44,R$8,$A44),SALIDAS!$E:$E)*$C44*$D44=0,SUMIF(SALIDAS!$D:$E,_xlfn.CONCAT($B44,R$8,$A44),SALIDAS!$E:$E)*$C44,SUMIF(SALIDAS!$D:$E,_xlfn.CONCAT($B44,R$8,$A44),SALIDAS!$E:$E)*$C44*$D44)</f>
        <v>0</v>
      </c>
      <c r="S44" s="39">
        <f ca="1">IF(SUMIF(SALIDAS!$D:$E,_xlfn.CONCAT($B44,S$8,$A44),SALIDAS!$E:$E)*$C44*$D44=0,SUMIF(SALIDAS!$D:$E,_xlfn.CONCAT($B44,S$8,$A44),SALIDAS!$E:$E)*$C44,SUMIF(SALIDAS!$D:$E,_xlfn.CONCAT($B44,S$8,$A44),SALIDAS!$E:$E)*$C44*$D44)</f>
        <v>0</v>
      </c>
      <c r="T44" s="39">
        <f ca="1">IF(SUMIF(SALIDAS!$D:$E,_xlfn.CONCAT($B44,T$8,$A44),SALIDAS!$E:$E)*$C44*$D44=0,SUMIF(SALIDAS!$D:$E,_xlfn.CONCAT($B44,T$8,$A44),SALIDAS!$E:$E)*$C44,SUMIF(SALIDAS!$D:$E,_xlfn.CONCAT($B44,T$8,$A44),SALIDAS!$E:$E)*$C44*$D44)</f>
        <v>0</v>
      </c>
      <c r="U44" s="39">
        <f ca="1">IF(SUMIF(SALIDAS!$D:$E,_xlfn.CONCAT($B44,U$8,$A44),SALIDAS!$E:$E)*$C44*$D44=0,SUMIF(SALIDAS!$D:$E,_xlfn.CONCAT($B44,U$8,$A44),SALIDAS!$E:$E)*$C44,SUMIF(SALIDAS!$D:$E,_xlfn.CONCAT($B44,U$8,$A44),SALIDAS!$E:$E)*$C44*$D44)</f>
        <v>0</v>
      </c>
      <c r="V44" s="39">
        <f ca="1">IF(SUMIF(SALIDAS!$D:$E,_xlfn.CONCAT($B44,V$8,$A44),SALIDAS!$E:$E)*$C44*$D44=0,SUMIF(SALIDAS!$D:$E,_xlfn.CONCAT($B44,V$8,$A44),SALIDAS!$E:$E)*$C44,SUMIF(SALIDAS!$D:$E,_xlfn.CONCAT($B44,V$8,$A44),SALIDAS!$E:$E)*$C44*$D44)</f>
        <v>0</v>
      </c>
      <c r="W44" s="39">
        <f ca="1">IF(SUMIF(SALIDAS!$D:$E,_xlfn.CONCAT($B44,W$8,$A44),SALIDAS!$E:$E)*$C44*$D44=0,SUMIF(SALIDAS!$D:$E,_xlfn.CONCAT($B44,W$8,$A44),SALIDAS!$E:$E)*$C44,SUMIF(SALIDAS!$D:$E,_xlfn.CONCAT($B44,W$8,$A44),SALIDAS!$E:$E)*$C44*$D44)</f>
        <v>0</v>
      </c>
      <c r="X44" s="39">
        <f ca="1">IF(SUMIF(SALIDAS!$D:$E,_xlfn.CONCAT($B44,X$8,$A44),SALIDAS!$E:$E)*$C44*$D44=0,SUMIF(SALIDAS!$D:$E,_xlfn.CONCAT($B44,X$8,$A44),SALIDAS!$E:$E)*$C44,SUMIF(SALIDAS!$D:$E,_xlfn.CONCAT($B44,X$8,$A44),SALIDAS!$E:$E)*$C44*$D44)</f>
        <v>0</v>
      </c>
      <c r="Y44" s="39">
        <f ca="1">IF(SUMIF(SALIDAS!$D:$E,_xlfn.CONCAT($B44,Y$8,$A44),SALIDAS!$E:$E)*$C44*$D44=0,SUMIF(SALIDAS!$D:$E,_xlfn.CONCAT($B44,Y$8,$A44),SALIDAS!$E:$E)*$C44,SUMIF(SALIDAS!$D:$E,_xlfn.CONCAT($B44,Y$8,$A44),SALIDAS!$E:$E)*$C44*$D44)</f>
        <v>0</v>
      </c>
      <c r="Z44" s="39">
        <f ca="1">IF(SUMIF(SALIDAS!$D:$E,_xlfn.CONCAT($B44,Z$8,$A44),SALIDAS!$E:$E)*$C44*$D44=0,SUMIF(SALIDAS!$D:$E,_xlfn.CONCAT($B44,Z$8,$A44),SALIDAS!$E:$E)*$C44,SUMIF(SALIDAS!$D:$E,_xlfn.CONCAT($B44,Z$8,$A44),SALIDAS!$E:$E)*$C44*$D44)</f>
        <v>0</v>
      </c>
      <c r="AA44" s="39">
        <f ca="1">IF(SUMIF(SALIDAS!$D:$E,_xlfn.CONCAT($B44,AA$8,$A44),SALIDAS!$E:$E)*$C44*$D44=0,SUMIF(SALIDAS!$D:$E,_xlfn.CONCAT($B44,AA$8,$A44),SALIDAS!$E:$E)*$C44,SUMIF(SALIDAS!$D:$E,_xlfn.CONCAT($B44,AA$8,$A44),SALIDAS!$E:$E)*$C44*$D44)</f>
        <v>0</v>
      </c>
      <c r="AB44" s="39">
        <f ca="1">IF(SUMIF(SALIDAS!$D:$E,_xlfn.CONCAT($B44,AB$8,$A44),SALIDAS!$E:$E)*$C44*$D44=0,SUMIF(SALIDAS!$D:$E,_xlfn.CONCAT($B44,AB$8,$A44),SALIDAS!$E:$E)*$C44,SUMIF(SALIDAS!$D:$E,_xlfn.CONCAT($B44,AB$8,$A44),SALIDAS!$E:$E)*$C44*$D44)</f>
        <v>0</v>
      </c>
      <c r="AC44" s="39">
        <f ca="1">IF(SUMIF(SALIDAS!$D:$E,_xlfn.CONCAT($B44,AC$8,$A44),SALIDAS!$E:$E)*$C44*$D44=0,SUMIF(SALIDAS!$D:$E,_xlfn.CONCAT($B44,AC$8,$A44),SALIDAS!$E:$E)*$C44,SUMIF(SALIDAS!$D:$E,_xlfn.CONCAT($B44,AC$8,$A44),SALIDAS!$E:$E)*$C44*$D44)</f>
        <v>0</v>
      </c>
    </row>
    <row r="45" spans="1:29" x14ac:dyDescent="0.2">
      <c r="A45" s="35"/>
      <c r="B45" s="4" t="s">
        <v>66</v>
      </c>
      <c r="C45" s="36">
        <v>0</v>
      </c>
      <c r="D45" s="37">
        <v>0</v>
      </c>
      <c r="E45" s="39">
        <f ca="1">IF(SUMIF(SALIDAS!$D:$E,_xlfn.CONCAT($B45,E$8,$A45),SALIDAS!$E:$E)*$C45*$D45=0,SUMIF(SALIDAS!$D:$E,_xlfn.CONCAT($B45,E$8,$A45),SALIDAS!$E:$E)*$C45,SUMIF(SALIDAS!$D:$E,_xlfn.CONCAT($B45,E$8,$A45),SALIDAS!$E:$E)*$C45*$D45)</f>
        <v>0</v>
      </c>
      <c r="F45" s="39">
        <f ca="1">IF(SUMIF(SALIDAS!$D:$E,_xlfn.CONCAT($B45,F$8,$A45),SALIDAS!$E:$E)*$C45*$D45=0,SUMIF(SALIDAS!$D:$E,_xlfn.CONCAT($B45,F$8,$A45),SALIDAS!$E:$E)*$C45,SUMIF(SALIDAS!$D:$E,_xlfn.CONCAT($B45,F$8,$A45),SALIDAS!$E:$E)*$C45*$D45)</f>
        <v>0</v>
      </c>
      <c r="G45" s="39">
        <f ca="1">IF(SUMIF(SALIDAS!$D:$E,_xlfn.CONCAT($B45,G$8,$A45),SALIDAS!$E:$E)*$C45*$D45=0,SUMIF(SALIDAS!$D:$E,_xlfn.CONCAT($B45,G$8,$A45),SALIDAS!$E:$E)*$C45,SUMIF(SALIDAS!$D:$E,_xlfn.CONCAT($B45,G$8,$A45),SALIDAS!$E:$E)*$C45*$D45)</f>
        <v>0</v>
      </c>
      <c r="H45" s="39">
        <f ca="1">IF(SUMIF(SALIDAS!$D:$E,_xlfn.CONCAT($B45,H$8,$A45),SALIDAS!$E:$E)*$C45*$D45=0,SUMIF(SALIDAS!$D:$E,_xlfn.CONCAT($B45,H$8,$A45),SALIDAS!$E:$E)*$C45,SUMIF(SALIDAS!$D:$E,_xlfn.CONCAT($B45,H$8,$A45),SALIDAS!$E:$E)*$C45*$D45)</f>
        <v>0</v>
      </c>
      <c r="I45" s="39">
        <f ca="1">IF(SUMIF(SALIDAS!$D:$E,_xlfn.CONCAT($B45,I$8,$A45),SALIDAS!$E:$E)*$C45*$D45=0,SUMIF(SALIDAS!$D:$E,_xlfn.CONCAT($B45,I$8,$A45),SALIDAS!$E:$E)*$C45,SUMIF(SALIDAS!$D:$E,_xlfn.CONCAT($B45,I$8,$A45),SALIDAS!$E:$E)*$C45*$D45)</f>
        <v>0</v>
      </c>
      <c r="J45" s="39">
        <f ca="1">IF(SUMIF(SALIDAS!$D:$E,_xlfn.CONCAT($B45,J$8,$A45),SALIDAS!$E:$E)*$C45*$D45=0,SUMIF(SALIDAS!$D:$E,_xlfn.CONCAT($B45,J$8,$A45),SALIDAS!$E:$E)*$C45,SUMIF(SALIDAS!$D:$E,_xlfn.CONCAT($B45,J$8,$A45),SALIDAS!$E:$E)*$C45*$D45)</f>
        <v>0</v>
      </c>
      <c r="K45" s="39">
        <f ca="1">IF(SUMIF(SALIDAS!$D:$E,_xlfn.CONCAT($B45,K$8,$A45),SALIDAS!$E:$E)*$C45*$D45=0,SUMIF(SALIDAS!$D:$E,_xlfn.CONCAT($B45,K$8,$A45),SALIDAS!$E:$E)*$C45,SUMIF(SALIDAS!$D:$E,_xlfn.CONCAT($B45,K$8,$A45),SALIDAS!$E:$E)*$C45*$D45)</f>
        <v>0</v>
      </c>
      <c r="L45" s="38">
        <f ca="1">IF(SUMIF(SALIDAS!$D:$E,_xlfn.CONCAT($B45,L$8,$A45),SALIDAS!$E:$E)*$C45*$D45=0,SUMIF(SALIDAS!$D:$E,_xlfn.CONCAT($B45,L$8,$A45),SALIDAS!$E:$E)*$C45,SUMIF(SALIDAS!$D:$E,_xlfn.CONCAT($B45,L$8,$A45),SALIDAS!$E:$E)*$C45*$D45)</f>
        <v>0</v>
      </c>
      <c r="M45" s="39">
        <f ca="1">IF(SUMIF(SALIDAS!$D:$E,_xlfn.CONCAT($B45,M$8,$A45),SALIDAS!$E:$E)*$C45*$D45=0,SUMIF(SALIDAS!$D:$E,_xlfn.CONCAT($B45,M$8,$A45),SALIDAS!$E:$E)*$C45,SUMIF(SALIDAS!$D:$E,_xlfn.CONCAT($B45,M$8,$A45),SALIDAS!$E:$E)*$C45*$D45)</f>
        <v>0</v>
      </c>
      <c r="N45" s="39">
        <f ca="1">IF(SUMIF(SALIDAS!$D:$E,_xlfn.CONCAT($B45,N$8,$A45),SALIDAS!$E:$E)*$C45*$D45=0,SUMIF(SALIDAS!$D:$E,_xlfn.CONCAT($B45,N$8,$A45),SALIDAS!$E:$E)*$C45,SUMIF(SALIDAS!$D:$E,_xlfn.CONCAT($B45,N$8,$A45),SALIDAS!$E:$E)*$C45*$D45)</f>
        <v>0</v>
      </c>
      <c r="O45" s="39">
        <f ca="1">IF(SUMIF(SALIDAS!$D:$E,_xlfn.CONCAT($B45,O$8,$A45),SALIDAS!$E:$E)*$C45*$D45=0,SUMIF(SALIDAS!$D:$E,_xlfn.CONCAT($B45,O$8,$A45),SALIDAS!$E:$E)*$C45,SUMIF(SALIDAS!$D:$E,_xlfn.CONCAT($B45,O$8,$A45),SALIDAS!$E:$E)*$C45*$D45)</f>
        <v>0</v>
      </c>
      <c r="P45" s="39">
        <f ca="1">IF(SUMIF(SALIDAS!$D:$E,_xlfn.CONCAT($B45,P$8,$A45),SALIDAS!$E:$E)*$C45*$D45=0,SUMIF(SALIDAS!$D:$E,_xlfn.CONCAT($B45,P$8,$A45),SALIDAS!$E:$E)*$C45,SUMIF(SALIDAS!$D:$E,_xlfn.CONCAT($B45,P$8,$A45),SALIDAS!$E:$E)*$C45*$D45)</f>
        <v>0</v>
      </c>
      <c r="Q45" s="39">
        <f ca="1">IF(SUMIF(SALIDAS!$D:$E,_xlfn.CONCAT($B45,Q$8,$A45),SALIDAS!$E:$E)*$C45*$D45=0,SUMIF(SALIDAS!$D:$E,_xlfn.CONCAT($B45,Q$8,$A45),SALIDAS!$E:$E)*$C45,SUMIF(SALIDAS!$D:$E,_xlfn.CONCAT($B45,Q$8,$A45),SALIDAS!$E:$E)*$C45*$D45)</f>
        <v>0</v>
      </c>
      <c r="R45" s="39">
        <f ca="1">IF(SUMIF(SALIDAS!$D:$E,_xlfn.CONCAT($B45,R$8,$A45),SALIDAS!$E:$E)*$C45*$D45=0,SUMIF(SALIDAS!$D:$E,_xlfn.CONCAT($B45,R$8,$A45),SALIDAS!$E:$E)*$C45,SUMIF(SALIDAS!$D:$E,_xlfn.CONCAT($B45,R$8,$A45),SALIDAS!$E:$E)*$C45*$D45)</f>
        <v>0</v>
      </c>
      <c r="S45" s="39">
        <f ca="1">IF(SUMIF(SALIDAS!$D:$E,_xlfn.CONCAT($B45,S$8,$A45),SALIDAS!$E:$E)*$C45*$D45=0,SUMIF(SALIDAS!$D:$E,_xlfn.CONCAT($B45,S$8,$A45),SALIDAS!$E:$E)*$C45,SUMIF(SALIDAS!$D:$E,_xlfn.CONCAT($B45,S$8,$A45),SALIDAS!$E:$E)*$C45*$D45)</f>
        <v>0</v>
      </c>
      <c r="T45" s="39">
        <f ca="1">IF(SUMIF(SALIDAS!$D:$E,_xlfn.CONCAT($B45,T$8,$A45),SALIDAS!$E:$E)*$C45*$D45=0,SUMIF(SALIDAS!$D:$E,_xlfn.CONCAT($B45,T$8,$A45),SALIDAS!$E:$E)*$C45,SUMIF(SALIDAS!$D:$E,_xlfn.CONCAT($B45,T$8,$A45),SALIDAS!$E:$E)*$C45*$D45)</f>
        <v>0</v>
      </c>
      <c r="U45" s="39">
        <f ca="1">IF(SUMIF(SALIDAS!$D:$E,_xlfn.CONCAT($B45,U$8,$A45),SALIDAS!$E:$E)*$C45*$D45=0,SUMIF(SALIDAS!$D:$E,_xlfn.CONCAT($B45,U$8,$A45),SALIDAS!$E:$E)*$C45,SUMIF(SALIDAS!$D:$E,_xlfn.CONCAT($B45,U$8,$A45),SALIDAS!$E:$E)*$C45*$D45)</f>
        <v>0</v>
      </c>
      <c r="V45" s="39">
        <f ca="1">IF(SUMIF(SALIDAS!$D:$E,_xlfn.CONCAT($B45,V$8,$A45),SALIDAS!$E:$E)*$C45*$D45=0,SUMIF(SALIDAS!$D:$E,_xlfn.CONCAT($B45,V$8,$A45),SALIDAS!$E:$E)*$C45,SUMIF(SALIDAS!$D:$E,_xlfn.CONCAT($B45,V$8,$A45),SALIDAS!$E:$E)*$C45*$D45)</f>
        <v>0</v>
      </c>
      <c r="W45" s="39">
        <f ca="1">IF(SUMIF(SALIDAS!$D:$E,_xlfn.CONCAT($B45,W$8,$A45),SALIDAS!$E:$E)*$C45*$D45=0,SUMIF(SALIDAS!$D:$E,_xlfn.CONCAT($B45,W$8,$A45),SALIDAS!$E:$E)*$C45,SUMIF(SALIDAS!$D:$E,_xlfn.CONCAT($B45,W$8,$A45),SALIDAS!$E:$E)*$C45*$D45)</f>
        <v>0</v>
      </c>
      <c r="X45" s="39">
        <f ca="1">IF(SUMIF(SALIDAS!$D:$E,_xlfn.CONCAT($B45,X$8,$A45),SALIDAS!$E:$E)*$C45*$D45=0,SUMIF(SALIDAS!$D:$E,_xlfn.CONCAT($B45,X$8,$A45),SALIDAS!$E:$E)*$C45,SUMIF(SALIDAS!$D:$E,_xlfn.CONCAT($B45,X$8,$A45),SALIDAS!$E:$E)*$C45*$D45)</f>
        <v>0</v>
      </c>
      <c r="Y45" s="39">
        <f ca="1">IF(SUMIF(SALIDAS!$D:$E,_xlfn.CONCAT($B45,Y$8,$A45),SALIDAS!$E:$E)*$C45*$D45=0,SUMIF(SALIDAS!$D:$E,_xlfn.CONCAT($B45,Y$8,$A45),SALIDAS!$E:$E)*$C45,SUMIF(SALIDAS!$D:$E,_xlfn.CONCAT($B45,Y$8,$A45),SALIDAS!$E:$E)*$C45*$D45)</f>
        <v>0</v>
      </c>
      <c r="Z45" s="39">
        <f ca="1">IF(SUMIF(SALIDAS!$D:$E,_xlfn.CONCAT($B45,Z$8,$A45),SALIDAS!$E:$E)*$C45*$D45=0,SUMIF(SALIDAS!$D:$E,_xlfn.CONCAT($B45,Z$8,$A45),SALIDAS!$E:$E)*$C45,SUMIF(SALIDAS!$D:$E,_xlfn.CONCAT($B45,Z$8,$A45),SALIDAS!$E:$E)*$C45*$D45)</f>
        <v>0</v>
      </c>
      <c r="AA45" s="39">
        <f ca="1">IF(SUMIF(SALIDAS!$D:$E,_xlfn.CONCAT($B45,AA$8,$A45),SALIDAS!$E:$E)*$C45*$D45=0,SUMIF(SALIDAS!$D:$E,_xlfn.CONCAT($B45,AA$8,$A45),SALIDAS!$E:$E)*$C45,SUMIF(SALIDAS!$D:$E,_xlfn.CONCAT($B45,AA$8,$A45),SALIDAS!$E:$E)*$C45*$D45)</f>
        <v>0</v>
      </c>
      <c r="AB45" s="39">
        <f ca="1">IF(SUMIF(SALIDAS!$D:$E,_xlfn.CONCAT($B45,AB$8,$A45),SALIDAS!$E:$E)*$C45*$D45=0,SUMIF(SALIDAS!$D:$E,_xlfn.CONCAT($B45,AB$8,$A45),SALIDAS!$E:$E)*$C45,SUMIF(SALIDAS!$D:$E,_xlfn.CONCAT($B45,AB$8,$A45),SALIDAS!$E:$E)*$C45*$D45)</f>
        <v>0</v>
      </c>
      <c r="AC45" s="39">
        <f ca="1">IF(SUMIF(SALIDAS!$D:$E,_xlfn.CONCAT($B45,AC$8,$A45),SALIDAS!$E:$E)*$C45*$D45=0,SUMIF(SALIDAS!$D:$E,_xlfn.CONCAT($B45,AC$8,$A45),SALIDAS!$E:$E)*$C45,SUMIF(SALIDAS!$D:$E,_xlfn.CONCAT($B45,AC$8,$A45),SALIDAS!$E:$E)*$C45*$D45)</f>
        <v>0</v>
      </c>
    </row>
    <row r="46" spans="1:29" x14ac:dyDescent="0.2">
      <c r="A46" s="35"/>
      <c r="B46" s="4" t="s">
        <v>149</v>
      </c>
      <c r="C46" s="36">
        <v>0</v>
      </c>
      <c r="D46" s="37">
        <v>0</v>
      </c>
      <c r="E46" s="39">
        <f ca="1">IF(SUMIF(SALIDAS!$D:$E,_xlfn.CONCAT($B46,E$8,$A46),SALIDAS!$E:$E)*$C46*$D46=0,SUMIF(SALIDAS!$D:$E,_xlfn.CONCAT($B46,E$8,$A46),SALIDAS!$E:$E)*$C46,SUMIF(SALIDAS!$D:$E,_xlfn.CONCAT($B46,E$8,$A46),SALIDAS!$E:$E)*$C46*$D46)</f>
        <v>0</v>
      </c>
      <c r="F46" s="39">
        <f ca="1">IF(SUMIF(SALIDAS!$D:$E,_xlfn.CONCAT($B46,F$8,$A46),SALIDAS!$E:$E)*$C46*$D46=0,SUMIF(SALIDAS!$D:$E,_xlfn.CONCAT($B46,F$8,$A46),SALIDAS!$E:$E)*$C46,SUMIF(SALIDAS!$D:$E,_xlfn.CONCAT($B46,F$8,$A46),SALIDAS!$E:$E)*$C46*$D46)</f>
        <v>0</v>
      </c>
      <c r="G46" s="39">
        <f ca="1">IF(SUMIF(SALIDAS!$D:$E,_xlfn.CONCAT($B46,G$8,$A46),SALIDAS!$E:$E)*$C46*$D46=0,SUMIF(SALIDAS!$D:$E,_xlfn.CONCAT($B46,G$8,$A46),SALIDAS!$E:$E)*$C46,SUMIF(SALIDAS!$D:$E,_xlfn.CONCAT($B46,G$8,$A46),SALIDAS!$E:$E)*$C46*$D46)</f>
        <v>0</v>
      </c>
      <c r="H46" s="39">
        <f ca="1">IF(SUMIF(SALIDAS!$D:$E,_xlfn.CONCAT($B46,H$8,$A46),SALIDAS!$E:$E)*$C46*$D46=0,SUMIF(SALIDAS!$D:$E,_xlfn.CONCAT($B46,H$8,$A46),SALIDAS!$E:$E)*$C46,SUMIF(SALIDAS!$D:$E,_xlfn.CONCAT($B46,H$8,$A46),SALIDAS!$E:$E)*$C46*$D46)</f>
        <v>0</v>
      </c>
      <c r="I46" s="39">
        <f ca="1">IF(SUMIF(SALIDAS!$D:$E,_xlfn.CONCAT($B46,I$8,$A46),SALIDAS!$E:$E)*$C46*$D46=0,SUMIF(SALIDAS!$D:$E,_xlfn.CONCAT($B46,I$8,$A46),SALIDAS!$E:$E)*$C46,SUMIF(SALIDAS!$D:$E,_xlfn.CONCAT($B46,I$8,$A46),SALIDAS!$E:$E)*$C46*$D46)</f>
        <v>0</v>
      </c>
      <c r="J46" s="39">
        <f ca="1">IF(SUMIF(SALIDAS!$D:$E,_xlfn.CONCAT($B46,J$8,$A46),SALIDAS!$E:$E)*$C46*$D46=0,SUMIF(SALIDAS!$D:$E,_xlfn.CONCAT($B46,J$8,$A46),SALIDAS!$E:$E)*$C46,SUMIF(SALIDAS!$D:$E,_xlfn.CONCAT($B46,J$8,$A46),SALIDAS!$E:$E)*$C46*$D46)</f>
        <v>0</v>
      </c>
      <c r="K46" s="39">
        <f ca="1">IF(SUMIF(SALIDAS!$D:$E,_xlfn.CONCAT($B46,K$8,$A46),SALIDAS!$E:$E)*$C46*$D46=0,SUMIF(SALIDAS!$D:$E,_xlfn.CONCAT($B46,K$8,$A46),SALIDAS!$E:$E)*$C46,SUMIF(SALIDAS!$D:$E,_xlfn.CONCAT($B46,K$8,$A46),SALIDAS!$E:$E)*$C46*$D46)</f>
        <v>0</v>
      </c>
      <c r="L46" s="38">
        <f ca="1">IF(SUMIF(SALIDAS!$D:$E,_xlfn.CONCAT($B46,L$8,$A46),SALIDAS!$E:$E)*$C46*$D46=0,SUMIF(SALIDAS!$D:$E,_xlfn.CONCAT($B46,L$8,$A46),SALIDAS!$E:$E)*$C46,SUMIF(SALIDAS!$D:$E,_xlfn.CONCAT($B46,L$8,$A46),SALIDAS!$E:$E)*$C46*$D46)</f>
        <v>0</v>
      </c>
      <c r="M46" s="39">
        <f ca="1">IF(SUMIF(SALIDAS!$D:$E,_xlfn.CONCAT($B46,M$8,$A46),SALIDAS!$E:$E)*$C46*$D46=0,SUMIF(SALIDAS!$D:$E,_xlfn.CONCAT($B46,M$8,$A46),SALIDAS!$E:$E)*$C46,SUMIF(SALIDAS!$D:$E,_xlfn.CONCAT($B46,M$8,$A46),SALIDAS!$E:$E)*$C46*$D46)</f>
        <v>0</v>
      </c>
      <c r="N46" s="39">
        <f ca="1">IF(SUMIF(SALIDAS!$D:$E,_xlfn.CONCAT($B46,N$8,$A46),SALIDAS!$E:$E)*$C46*$D46=0,SUMIF(SALIDAS!$D:$E,_xlfn.CONCAT($B46,N$8,$A46),SALIDAS!$E:$E)*$C46,SUMIF(SALIDAS!$D:$E,_xlfn.CONCAT($B46,N$8,$A46),SALIDAS!$E:$E)*$C46*$D46)</f>
        <v>0</v>
      </c>
      <c r="O46" s="39">
        <f ca="1">IF(SUMIF(SALIDAS!$D:$E,_xlfn.CONCAT($B46,O$8,$A46),SALIDAS!$E:$E)*$C46*$D46=0,SUMIF(SALIDAS!$D:$E,_xlfn.CONCAT($B46,O$8,$A46),SALIDAS!$E:$E)*$C46,SUMIF(SALIDAS!$D:$E,_xlfn.CONCAT($B46,O$8,$A46),SALIDAS!$E:$E)*$C46*$D46)</f>
        <v>0</v>
      </c>
      <c r="P46" s="39">
        <f ca="1">IF(SUMIF(SALIDAS!$D:$E,_xlfn.CONCAT($B46,P$8,$A46),SALIDAS!$E:$E)*$C46*$D46=0,SUMIF(SALIDAS!$D:$E,_xlfn.CONCAT($B46,P$8,$A46),SALIDAS!$E:$E)*$C46,SUMIF(SALIDAS!$D:$E,_xlfn.CONCAT($B46,P$8,$A46),SALIDAS!$E:$E)*$C46*$D46)</f>
        <v>0</v>
      </c>
      <c r="Q46" s="39">
        <f ca="1">IF(SUMIF(SALIDAS!$D:$E,_xlfn.CONCAT($B46,Q$8,$A46),SALIDAS!$E:$E)*$C46*$D46=0,SUMIF(SALIDAS!$D:$E,_xlfn.CONCAT($B46,Q$8,$A46),SALIDAS!$E:$E)*$C46,SUMIF(SALIDAS!$D:$E,_xlfn.CONCAT($B46,Q$8,$A46),SALIDAS!$E:$E)*$C46*$D46)</f>
        <v>0</v>
      </c>
      <c r="R46" s="39">
        <f ca="1">IF(SUMIF(SALIDAS!$D:$E,_xlfn.CONCAT($B46,R$8,$A46),SALIDAS!$E:$E)*$C46*$D46=0,SUMIF(SALIDAS!$D:$E,_xlfn.CONCAT($B46,R$8,$A46),SALIDAS!$E:$E)*$C46,SUMIF(SALIDAS!$D:$E,_xlfn.CONCAT($B46,R$8,$A46),SALIDAS!$E:$E)*$C46*$D46)</f>
        <v>0</v>
      </c>
      <c r="S46" s="39">
        <f ca="1">IF(SUMIF(SALIDAS!$D:$E,_xlfn.CONCAT($B46,S$8,$A46),SALIDAS!$E:$E)*$C46*$D46=0,SUMIF(SALIDAS!$D:$E,_xlfn.CONCAT($B46,S$8,$A46),SALIDAS!$E:$E)*$C46,SUMIF(SALIDAS!$D:$E,_xlfn.CONCAT($B46,S$8,$A46),SALIDAS!$E:$E)*$C46*$D46)</f>
        <v>0</v>
      </c>
      <c r="T46" s="39">
        <f ca="1">IF(SUMIF(SALIDAS!$D:$E,_xlfn.CONCAT($B46,T$8,$A46),SALIDAS!$E:$E)*$C46*$D46=0,SUMIF(SALIDAS!$D:$E,_xlfn.CONCAT($B46,T$8,$A46),SALIDAS!$E:$E)*$C46,SUMIF(SALIDAS!$D:$E,_xlfn.CONCAT($B46,T$8,$A46),SALIDAS!$E:$E)*$C46*$D46)</f>
        <v>0</v>
      </c>
      <c r="U46" s="39">
        <f ca="1">IF(SUMIF(SALIDAS!$D:$E,_xlfn.CONCAT($B46,U$8,$A46),SALIDAS!$E:$E)*$C46*$D46=0,SUMIF(SALIDAS!$D:$E,_xlfn.CONCAT($B46,U$8,$A46),SALIDAS!$E:$E)*$C46,SUMIF(SALIDAS!$D:$E,_xlfn.CONCAT($B46,U$8,$A46),SALIDAS!$E:$E)*$C46*$D46)</f>
        <v>0</v>
      </c>
      <c r="V46" s="39">
        <f ca="1">IF(SUMIF(SALIDAS!$D:$E,_xlfn.CONCAT($B46,V$8,$A46),SALIDAS!$E:$E)*$C46*$D46=0,SUMIF(SALIDAS!$D:$E,_xlfn.CONCAT($B46,V$8,$A46),SALIDAS!$E:$E)*$C46,SUMIF(SALIDAS!$D:$E,_xlfn.CONCAT($B46,V$8,$A46),SALIDAS!$E:$E)*$C46*$D46)</f>
        <v>0</v>
      </c>
      <c r="W46" s="39">
        <f ca="1">IF(SUMIF(SALIDAS!$D:$E,_xlfn.CONCAT($B46,W$8,$A46),SALIDAS!$E:$E)*$C46*$D46=0,SUMIF(SALIDAS!$D:$E,_xlfn.CONCAT($B46,W$8,$A46),SALIDAS!$E:$E)*$C46,SUMIF(SALIDAS!$D:$E,_xlfn.CONCAT($B46,W$8,$A46),SALIDAS!$E:$E)*$C46*$D46)</f>
        <v>0</v>
      </c>
      <c r="X46" s="39">
        <f ca="1">IF(SUMIF(SALIDAS!$D:$E,_xlfn.CONCAT($B46,X$8,$A46),SALIDAS!$E:$E)*$C46*$D46=0,SUMIF(SALIDAS!$D:$E,_xlfn.CONCAT($B46,X$8,$A46),SALIDAS!$E:$E)*$C46,SUMIF(SALIDAS!$D:$E,_xlfn.CONCAT($B46,X$8,$A46),SALIDAS!$E:$E)*$C46*$D46)</f>
        <v>0</v>
      </c>
      <c r="Y46" s="39">
        <f ca="1">IF(SUMIF(SALIDAS!$D:$E,_xlfn.CONCAT($B46,Y$8,$A46),SALIDAS!$E:$E)*$C46*$D46=0,SUMIF(SALIDAS!$D:$E,_xlfn.CONCAT($B46,Y$8,$A46),SALIDAS!$E:$E)*$C46,SUMIF(SALIDAS!$D:$E,_xlfn.CONCAT($B46,Y$8,$A46),SALIDAS!$E:$E)*$C46*$D46)</f>
        <v>0</v>
      </c>
      <c r="Z46" s="39">
        <f ca="1">IF(SUMIF(SALIDAS!$D:$E,_xlfn.CONCAT($B46,Z$8,$A46),SALIDAS!$E:$E)*$C46*$D46=0,SUMIF(SALIDAS!$D:$E,_xlfn.CONCAT($B46,Z$8,$A46),SALIDAS!$E:$E)*$C46,SUMIF(SALIDAS!$D:$E,_xlfn.CONCAT($B46,Z$8,$A46),SALIDAS!$E:$E)*$C46*$D46)</f>
        <v>0</v>
      </c>
      <c r="AA46" s="39">
        <f ca="1">IF(SUMIF(SALIDAS!$D:$E,_xlfn.CONCAT($B46,AA$8,$A46),SALIDAS!$E:$E)*$C46*$D46=0,SUMIF(SALIDAS!$D:$E,_xlfn.CONCAT($B46,AA$8,$A46),SALIDAS!$E:$E)*$C46,SUMIF(SALIDAS!$D:$E,_xlfn.CONCAT($B46,AA$8,$A46),SALIDAS!$E:$E)*$C46*$D46)</f>
        <v>0</v>
      </c>
      <c r="AB46" s="39">
        <f ca="1">IF(SUMIF(SALIDAS!$D:$E,_xlfn.CONCAT($B46,AB$8,$A46),SALIDAS!$E:$E)*$C46*$D46=0,SUMIF(SALIDAS!$D:$E,_xlfn.CONCAT($B46,AB$8,$A46),SALIDAS!$E:$E)*$C46,SUMIF(SALIDAS!$D:$E,_xlfn.CONCAT($B46,AB$8,$A46),SALIDAS!$E:$E)*$C46*$D46)</f>
        <v>0</v>
      </c>
      <c r="AC46" s="39">
        <f ca="1">IF(SUMIF(SALIDAS!$D:$E,_xlfn.CONCAT($B46,AC$8,$A46),SALIDAS!$E:$E)*$C46*$D46=0,SUMIF(SALIDAS!$D:$E,_xlfn.CONCAT($B46,AC$8,$A46),SALIDAS!$E:$E)*$C46,SUMIF(SALIDAS!$D:$E,_xlfn.CONCAT($B46,AC$8,$A46),SALIDAS!$E:$E)*$C46*$D46)</f>
        <v>0</v>
      </c>
    </row>
    <row r="47" spans="1:29" x14ac:dyDescent="0.2">
      <c r="A47" s="35"/>
      <c r="B47" s="4" t="s">
        <v>152</v>
      </c>
      <c r="C47" s="36">
        <v>0</v>
      </c>
      <c r="D47" s="37">
        <v>0</v>
      </c>
      <c r="E47" s="39">
        <f ca="1">IF(SUMIF(SALIDAS!$D:$E,_xlfn.CONCAT($B47,E$8,$A47),SALIDAS!$E:$E)*$C47*$D47=0,SUMIF(SALIDAS!$D:$E,_xlfn.CONCAT($B47,E$8,$A47),SALIDAS!$E:$E)*$C47,SUMIF(SALIDAS!$D:$E,_xlfn.CONCAT($B47,E$8,$A47),SALIDAS!$E:$E)*$C47*$D47)</f>
        <v>0</v>
      </c>
      <c r="F47" s="39">
        <f ca="1">IF(SUMIF(SALIDAS!$D:$E,_xlfn.CONCAT($B47,F$8,$A47),SALIDAS!$E:$E)*$C47*$D47=0,SUMIF(SALIDAS!$D:$E,_xlfn.CONCAT($B47,F$8,$A47),SALIDAS!$E:$E)*$C47,SUMIF(SALIDAS!$D:$E,_xlfn.CONCAT($B47,F$8,$A47),SALIDAS!$E:$E)*$C47*$D47)</f>
        <v>0</v>
      </c>
      <c r="G47" s="39">
        <f ca="1">IF(SUMIF(SALIDAS!$D:$E,_xlfn.CONCAT($B47,G$8,$A47),SALIDAS!$E:$E)*$C47*$D47=0,SUMIF(SALIDAS!$D:$E,_xlfn.CONCAT($B47,G$8,$A47),SALIDAS!$E:$E)*$C47,SUMIF(SALIDAS!$D:$E,_xlfn.CONCAT($B47,G$8,$A47),SALIDAS!$E:$E)*$C47*$D47)</f>
        <v>0</v>
      </c>
      <c r="H47" s="39">
        <f ca="1">IF(SUMIF(SALIDAS!$D:$E,_xlfn.CONCAT($B47,H$8,$A47),SALIDAS!$E:$E)*$C47*$D47=0,SUMIF(SALIDAS!$D:$E,_xlfn.CONCAT($B47,H$8,$A47),SALIDAS!$E:$E)*$C47,SUMIF(SALIDAS!$D:$E,_xlfn.CONCAT($B47,H$8,$A47),SALIDAS!$E:$E)*$C47*$D47)</f>
        <v>0</v>
      </c>
      <c r="I47" s="39">
        <f ca="1">IF(SUMIF(SALIDAS!$D:$E,_xlfn.CONCAT($B47,I$8,$A47),SALIDAS!$E:$E)*$C47*$D47=0,SUMIF(SALIDAS!$D:$E,_xlfn.CONCAT($B47,I$8,$A47),SALIDAS!$E:$E)*$C47,SUMIF(SALIDAS!$D:$E,_xlfn.CONCAT($B47,I$8,$A47),SALIDAS!$E:$E)*$C47*$D47)</f>
        <v>0</v>
      </c>
      <c r="J47" s="39">
        <f ca="1">IF(SUMIF(SALIDAS!$D:$E,_xlfn.CONCAT($B47,J$8,$A47),SALIDAS!$E:$E)*$C47*$D47=0,SUMIF(SALIDAS!$D:$E,_xlfn.CONCAT($B47,J$8,$A47),SALIDAS!$E:$E)*$C47,SUMIF(SALIDAS!$D:$E,_xlfn.CONCAT($B47,J$8,$A47),SALIDAS!$E:$E)*$C47*$D47)</f>
        <v>0</v>
      </c>
      <c r="K47" s="39">
        <f ca="1">IF(SUMIF(SALIDAS!$D:$E,_xlfn.CONCAT($B47,K$8,$A47),SALIDAS!$E:$E)*$C47*$D47=0,SUMIF(SALIDAS!$D:$E,_xlfn.CONCAT($B47,K$8,$A47),SALIDAS!$E:$E)*$C47,SUMIF(SALIDAS!$D:$E,_xlfn.CONCAT($B47,K$8,$A47),SALIDAS!$E:$E)*$C47*$D47)</f>
        <v>0</v>
      </c>
      <c r="L47" s="38">
        <f ca="1">IF(SUMIF(SALIDAS!$D:$E,_xlfn.CONCAT($B47,L$8,$A47),SALIDAS!$E:$E)*$C47*$D47=0,SUMIF(SALIDAS!$D:$E,_xlfn.CONCAT($B47,L$8,$A47),SALIDAS!$E:$E)*$C47,SUMIF(SALIDAS!$D:$E,_xlfn.CONCAT($B47,L$8,$A47),SALIDAS!$E:$E)*$C47*$D47)</f>
        <v>0</v>
      </c>
      <c r="M47" s="39">
        <f ca="1">IF(SUMIF(SALIDAS!$D:$E,_xlfn.CONCAT($B47,M$8,$A47),SALIDAS!$E:$E)*$C47*$D47=0,SUMIF(SALIDAS!$D:$E,_xlfn.CONCAT($B47,M$8,$A47),SALIDAS!$E:$E)*$C47,SUMIF(SALIDAS!$D:$E,_xlfn.CONCAT($B47,M$8,$A47),SALIDAS!$E:$E)*$C47*$D47)</f>
        <v>0</v>
      </c>
      <c r="N47" s="39">
        <f ca="1">IF(SUMIF(SALIDAS!$D:$E,_xlfn.CONCAT($B47,N$8,$A47),SALIDAS!$E:$E)*$C47*$D47=0,SUMIF(SALIDAS!$D:$E,_xlfn.CONCAT($B47,N$8,$A47),SALIDAS!$E:$E)*$C47,SUMIF(SALIDAS!$D:$E,_xlfn.CONCAT($B47,N$8,$A47),SALIDAS!$E:$E)*$C47*$D47)</f>
        <v>0</v>
      </c>
      <c r="O47" s="39">
        <f ca="1">IF(SUMIF(SALIDAS!$D:$E,_xlfn.CONCAT($B47,O$8,$A47),SALIDAS!$E:$E)*$C47*$D47=0,SUMIF(SALIDAS!$D:$E,_xlfn.CONCAT($B47,O$8,$A47),SALIDAS!$E:$E)*$C47,SUMIF(SALIDAS!$D:$E,_xlfn.CONCAT($B47,O$8,$A47),SALIDAS!$E:$E)*$C47*$D47)</f>
        <v>0</v>
      </c>
      <c r="P47" s="39">
        <f ca="1">IF(SUMIF(SALIDAS!$D:$E,_xlfn.CONCAT($B47,P$8,$A47),SALIDAS!$E:$E)*$C47*$D47=0,SUMIF(SALIDAS!$D:$E,_xlfn.CONCAT($B47,P$8,$A47),SALIDAS!$E:$E)*$C47,SUMIF(SALIDAS!$D:$E,_xlfn.CONCAT($B47,P$8,$A47),SALIDAS!$E:$E)*$C47*$D47)</f>
        <v>0</v>
      </c>
      <c r="Q47" s="39">
        <f ca="1">IF(SUMIF(SALIDAS!$D:$E,_xlfn.CONCAT($B47,Q$8,$A47),SALIDAS!$E:$E)*$C47*$D47=0,SUMIF(SALIDAS!$D:$E,_xlfn.CONCAT($B47,Q$8,$A47),SALIDAS!$E:$E)*$C47,SUMIF(SALIDAS!$D:$E,_xlfn.CONCAT($B47,Q$8,$A47),SALIDAS!$E:$E)*$C47*$D47)</f>
        <v>0</v>
      </c>
      <c r="R47" s="39">
        <f ca="1">IF(SUMIF(SALIDAS!$D:$E,_xlfn.CONCAT($B47,R$8,$A47),SALIDAS!$E:$E)*$C47*$D47=0,SUMIF(SALIDAS!$D:$E,_xlfn.CONCAT($B47,R$8,$A47),SALIDAS!$E:$E)*$C47,SUMIF(SALIDAS!$D:$E,_xlfn.CONCAT($B47,R$8,$A47),SALIDAS!$E:$E)*$C47*$D47)</f>
        <v>0</v>
      </c>
      <c r="S47" s="39">
        <f ca="1">IF(SUMIF(SALIDAS!$D:$E,_xlfn.CONCAT($B47,S$8,$A47),SALIDAS!$E:$E)*$C47*$D47=0,SUMIF(SALIDAS!$D:$E,_xlfn.CONCAT($B47,S$8,$A47),SALIDAS!$E:$E)*$C47,SUMIF(SALIDAS!$D:$E,_xlfn.CONCAT($B47,S$8,$A47),SALIDAS!$E:$E)*$C47*$D47)</f>
        <v>0</v>
      </c>
      <c r="T47" s="39">
        <f ca="1">IF(SUMIF(SALIDAS!$D:$E,_xlfn.CONCAT($B47,T$8,$A47),SALIDAS!$E:$E)*$C47*$D47=0,SUMIF(SALIDAS!$D:$E,_xlfn.CONCAT($B47,T$8,$A47),SALIDAS!$E:$E)*$C47,SUMIF(SALIDAS!$D:$E,_xlfn.CONCAT($B47,T$8,$A47),SALIDAS!$E:$E)*$C47*$D47)</f>
        <v>0</v>
      </c>
      <c r="U47" s="39">
        <f ca="1">IF(SUMIF(SALIDAS!$D:$E,_xlfn.CONCAT($B47,U$8,$A47),SALIDAS!$E:$E)*$C47*$D47=0,SUMIF(SALIDAS!$D:$E,_xlfn.CONCAT($B47,U$8,$A47),SALIDAS!$E:$E)*$C47,SUMIF(SALIDAS!$D:$E,_xlfn.CONCAT($B47,U$8,$A47),SALIDAS!$E:$E)*$C47*$D47)</f>
        <v>0</v>
      </c>
      <c r="V47" s="39">
        <f ca="1">IF(SUMIF(SALIDAS!$D:$E,_xlfn.CONCAT($B47,V$8,$A47),SALIDAS!$E:$E)*$C47*$D47=0,SUMIF(SALIDAS!$D:$E,_xlfn.CONCAT($B47,V$8,$A47),SALIDAS!$E:$E)*$C47,SUMIF(SALIDAS!$D:$E,_xlfn.CONCAT($B47,V$8,$A47),SALIDAS!$E:$E)*$C47*$D47)</f>
        <v>0</v>
      </c>
      <c r="W47" s="39">
        <f ca="1">IF(SUMIF(SALIDAS!$D:$E,_xlfn.CONCAT($B47,W$8,$A47),SALIDAS!$E:$E)*$C47*$D47=0,SUMIF(SALIDAS!$D:$E,_xlfn.CONCAT($B47,W$8,$A47),SALIDAS!$E:$E)*$C47,SUMIF(SALIDAS!$D:$E,_xlfn.CONCAT($B47,W$8,$A47),SALIDAS!$E:$E)*$C47*$D47)</f>
        <v>0</v>
      </c>
      <c r="X47" s="39">
        <f ca="1">IF(SUMIF(SALIDAS!$D:$E,_xlfn.CONCAT($B47,X$8,$A47),SALIDAS!$E:$E)*$C47*$D47=0,SUMIF(SALIDAS!$D:$E,_xlfn.CONCAT($B47,X$8,$A47),SALIDAS!$E:$E)*$C47,SUMIF(SALIDAS!$D:$E,_xlfn.CONCAT($B47,X$8,$A47),SALIDAS!$E:$E)*$C47*$D47)</f>
        <v>0</v>
      </c>
      <c r="Y47" s="39">
        <f ca="1">IF(SUMIF(SALIDAS!$D:$E,_xlfn.CONCAT($B47,Y$8,$A47),SALIDAS!$E:$E)*$C47*$D47=0,SUMIF(SALIDAS!$D:$E,_xlfn.CONCAT($B47,Y$8,$A47),SALIDAS!$E:$E)*$C47,SUMIF(SALIDAS!$D:$E,_xlfn.CONCAT($B47,Y$8,$A47),SALIDAS!$E:$E)*$C47*$D47)</f>
        <v>0</v>
      </c>
      <c r="Z47" s="39">
        <f ca="1">IF(SUMIF(SALIDAS!$D:$E,_xlfn.CONCAT($B47,Z$8,$A47),SALIDAS!$E:$E)*$C47*$D47=0,SUMIF(SALIDAS!$D:$E,_xlfn.CONCAT($B47,Z$8,$A47),SALIDAS!$E:$E)*$C47,SUMIF(SALIDAS!$D:$E,_xlfn.CONCAT($B47,Z$8,$A47),SALIDAS!$E:$E)*$C47*$D47)</f>
        <v>0</v>
      </c>
      <c r="AA47" s="39">
        <f ca="1">IF(SUMIF(SALIDAS!$D:$E,_xlfn.CONCAT($B47,AA$8,$A47),SALIDAS!$E:$E)*$C47*$D47=0,SUMIF(SALIDAS!$D:$E,_xlfn.CONCAT($B47,AA$8,$A47),SALIDAS!$E:$E)*$C47,SUMIF(SALIDAS!$D:$E,_xlfn.CONCAT($B47,AA$8,$A47),SALIDAS!$E:$E)*$C47*$D47)</f>
        <v>0</v>
      </c>
      <c r="AB47" s="39">
        <f ca="1">IF(SUMIF(SALIDAS!$D:$E,_xlfn.CONCAT($B47,AB$8,$A47),SALIDAS!$E:$E)*$C47*$D47=0,SUMIF(SALIDAS!$D:$E,_xlfn.CONCAT($B47,AB$8,$A47),SALIDAS!$E:$E)*$C47,SUMIF(SALIDAS!$D:$E,_xlfn.CONCAT($B47,AB$8,$A47),SALIDAS!$E:$E)*$C47*$D47)</f>
        <v>0</v>
      </c>
      <c r="AC47" s="39">
        <f ca="1">IF(SUMIF(SALIDAS!$D:$E,_xlfn.CONCAT($B47,AC$8,$A47),SALIDAS!$E:$E)*$C47*$D47=0,SUMIF(SALIDAS!$D:$E,_xlfn.CONCAT($B47,AC$8,$A47),SALIDAS!$E:$E)*$C47,SUMIF(SALIDAS!$D:$E,_xlfn.CONCAT($B47,AC$8,$A47),SALIDAS!$E:$E)*$C47*$D47)</f>
        <v>0</v>
      </c>
    </row>
    <row r="48" spans="1:29" x14ac:dyDescent="0.2">
      <c r="A48" s="35"/>
      <c r="B48" s="4" t="s">
        <v>68</v>
      </c>
      <c r="C48" s="36">
        <v>0</v>
      </c>
      <c r="D48" s="37">
        <v>0</v>
      </c>
      <c r="E48" s="39">
        <f ca="1">IF(SUMIF(SALIDAS!$D:$E,_xlfn.CONCAT($B48,E$8,$A48),SALIDAS!$E:$E)*$C48*$D48=0,SUMIF(SALIDAS!$D:$E,_xlfn.CONCAT($B48,E$8,$A48),SALIDAS!$E:$E)*$C48,SUMIF(SALIDAS!$D:$E,_xlfn.CONCAT($B48,E$8,$A48),SALIDAS!$E:$E)*$C48*$D48)</f>
        <v>0</v>
      </c>
      <c r="F48" s="39">
        <f ca="1">IF(SUMIF(SALIDAS!$D:$E,_xlfn.CONCAT($B48,F$8,$A48),SALIDAS!$E:$E)*$C48*$D48=0,SUMIF(SALIDAS!$D:$E,_xlfn.CONCAT($B48,F$8,$A48),SALIDAS!$E:$E)*$C48,SUMIF(SALIDAS!$D:$E,_xlfn.CONCAT($B48,F$8,$A48),SALIDAS!$E:$E)*$C48*$D48)</f>
        <v>0</v>
      </c>
      <c r="G48" s="39">
        <f ca="1">IF(SUMIF(SALIDAS!$D:$E,_xlfn.CONCAT($B48,G$8,$A48),SALIDAS!$E:$E)*$C48*$D48=0,SUMIF(SALIDAS!$D:$E,_xlfn.CONCAT($B48,G$8,$A48),SALIDAS!$E:$E)*$C48,SUMIF(SALIDAS!$D:$E,_xlfn.CONCAT($B48,G$8,$A48),SALIDAS!$E:$E)*$C48*$D48)</f>
        <v>0</v>
      </c>
      <c r="H48" s="39">
        <f ca="1">IF(SUMIF(SALIDAS!$D:$E,_xlfn.CONCAT($B48,H$8,$A48),SALIDAS!$E:$E)*$C48*$D48=0,SUMIF(SALIDAS!$D:$E,_xlfn.CONCAT($B48,H$8,$A48),SALIDAS!$E:$E)*$C48,SUMIF(SALIDAS!$D:$E,_xlfn.CONCAT($B48,H$8,$A48),SALIDAS!$E:$E)*$C48*$D48)</f>
        <v>0</v>
      </c>
      <c r="I48" s="39">
        <f ca="1">IF(SUMIF(SALIDAS!$D:$E,_xlfn.CONCAT($B48,I$8,$A48),SALIDAS!$E:$E)*$C48*$D48=0,SUMIF(SALIDAS!$D:$E,_xlfn.CONCAT($B48,I$8,$A48),SALIDAS!$E:$E)*$C48,SUMIF(SALIDAS!$D:$E,_xlfn.CONCAT($B48,I$8,$A48),SALIDAS!$E:$E)*$C48*$D48)</f>
        <v>0</v>
      </c>
      <c r="J48" s="39">
        <f ca="1">IF(SUMIF(SALIDAS!$D:$E,_xlfn.CONCAT($B48,J$8,$A48),SALIDAS!$E:$E)*$C48*$D48=0,SUMIF(SALIDAS!$D:$E,_xlfn.CONCAT($B48,J$8,$A48),SALIDAS!$E:$E)*$C48,SUMIF(SALIDAS!$D:$E,_xlfn.CONCAT($B48,J$8,$A48),SALIDAS!$E:$E)*$C48*$D48)</f>
        <v>0</v>
      </c>
      <c r="K48" s="39">
        <f ca="1">IF(SUMIF(SALIDAS!$D:$E,_xlfn.CONCAT($B48,K$8,$A48),SALIDAS!$E:$E)*$C48*$D48=0,SUMIF(SALIDAS!$D:$E,_xlfn.CONCAT($B48,K$8,$A48),SALIDAS!$E:$E)*$C48,SUMIF(SALIDAS!$D:$E,_xlfn.CONCAT($B48,K$8,$A48),SALIDAS!$E:$E)*$C48*$D48)</f>
        <v>0</v>
      </c>
      <c r="L48" s="38">
        <f ca="1">IF(SUMIF(SALIDAS!$D:$E,_xlfn.CONCAT($B48,L$8,$A48),SALIDAS!$E:$E)*$C48*$D48=0,SUMIF(SALIDAS!$D:$E,_xlfn.CONCAT($B48,L$8,$A48),SALIDAS!$E:$E)*$C48,SUMIF(SALIDAS!$D:$E,_xlfn.CONCAT($B48,L$8,$A48),SALIDAS!$E:$E)*$C48*$D48)</f>
        <v>0</v>
      </c>
      <c r="M48" s="39">
        <f ca="1">IF(SUMIF(SALIDAS!$D:$E,_xlfn.CONCAT($B48,M$8,$A48),SALIDAS!$E:$E)*$C48*$D48=0,SUMIF(SALIDAS!$D:$E,_xlfn.CONCAT($B48,M$8,$A48),SALIDAS!$E:$E)*$C48,SUMIF(SALIDAS!$D:$E,_xlfn.CONCAT($B48,M$8,$A48),SALIDAS!$E:$E)*$C48*$D48)</f>
        <v>0</v>
      </c>
      <c r="N48" s="39">
        <f ca="1">IF(SUMIF(SALIDAS!$D:$E,_xlfn.CONCAT($B48,N$8,$A48),SALIDAS!$E:$E)*$C48*$D48=0,SUMIF(SALIDAS!$D:$E,_xlfn.CONCAT($B48,N$8,$A48),SALIDAS!$E:$E)*$C48,SUMIF(SALIDAS!$D:$E,_xlfn.CONCAT($B48,N$8,$A48),SALIDAS!$E:$E)*$C48*$D48)</f>
        <v>0</v>
      </c>
      <c r="O48" s="39">
        <f ca="1">IF(SUMIF(SALIDAS!$D:$E,_xlfn.CONCAT($B48,O$8,$A48),SALIDAS!$E:$E)*$C48*$D48=0,SUMIF(SALIDAS!$D:$E,_xlfn.CONCAT($B48,O$8,$A48),SALIDAS!$E:$E)*$C48,SUMIF(SALIDAS!$D:$E,_xlfn.CONCAT($B48,O$8,$A48),SALIDAS!$E:$E)*$C48*$D48)</f>
        <v>0</v>
      </c>
      <c r="P48" s="39">
        <f ca="1">IF(SUMIF(SALIDAS!$D:$E,_xlfn.CONCAT($B48,P$8,$A48),SALIDAS!$E:$E)*$C48*$D48=0,SUMIF(SALIDAS!$D:$E,_xlfn.CONCAT($B48,P$8,$A48),SALIDAS!$E:$E)*$C48,SUMIF(SALIDAS!$D:$E,_xlfn.CONCAT($B48,P$8,$A48),SALIDAS!$E:$E)*$C48*$D48)</f>
        <v>0</v>
      </c>
      <c r="Q48" s="39">
        <f ca="1">IF(SUMIF(SALIDAS!$D:$E,_xlfn.CONCAT($B48,Q$8,$A48),SALIDAS!$E:$E)*$C48*$D48=0,SUMIF(SALIDAS!$D:$E,_xlfn.CONCAT($B48,Q$8,$A48),SALIDAS!$E:$E)*$C48,SUMIF(SALIDAS!$D:$E,_xlfn.CONCAT($B48,Q$8,$A48),SALIDAS!$E:$E)*$C48*$D48)</f>
        <v>0</v>
      </c>
      <c r="R48" s="39">
        <f ca="1">IF(SUMIF(SALIDAS!$D:$E,_xlfn.CONCAT($B48,R$8,$A48),SALIDAS!$E:$E)*$C48*$D48=0,SUMIF(SALIDAS!$D:$E,_xlfn.CONCAT($B48,R$8,$A48),SALIDAS!$E:$E)*$C48,SUMIF(SALIDAS!$D:$E,_xlfn.CONCAT($B48,R$8,$A48),SALIDAS!$E:$E)*$C48*$D48)</f>
        <v>0</v>
      </c>
      <c r="S48" s="39">
        <f ca="1">IF(SUMIF(SALIDAS!$D:$E,_xlfn.CONCAT($B48,S$8,$A48),SALIDAS!$E:$E)*$C48*$D48=0,SUMIF(SALIDAS!$D:$E,_xlfn.CONCAT($B48,S$8,$A48),SALIDAS!$E:$E)*$C48,SUMIF(SALIDAS!$D:$E,_xlfn.CONCAT($B48,S$8,$A48),SALIDAS!$E:$E)*$C48*$D48)</f>
        <v>0</v>
      </c>
      <c r="T48" s="39">
        <f ca="1">IF(SUMIF(SALIDAS!$D:$E,_xlfn.CONCAT($B48,T$8,$A48),SALIDAS!$E:$E)*$C48*$D48=0,SUMIF(SALIDAS!$D:$E,_xlfn.CONCAT($B48,T$8,$A48),SALIDAS!$E:$E)*$C48,SUMIF(SALIDAS!$D:$E,_xlfn.CONCAT($B48,T$8,$A48),SALIDAS!$E:$E)*$C48*$D48)</f>
        <v>0</v>
      </c>
      <c r="U48" s="39">
        <f ca="1">IF(SUMIF(SALIDAS!$D:$E,_xlfn.CONCAT($B48,U$8,$A48),SALIDAS!$E:$E)*$C48*$D48=0,SUMIF(SALIDAS!$D:$E,_xlfn.CONCAT($B48,U$8,$A48),SALIDAS!$E:$E)*$C48,SUMIF(SALIDAS!$D:$E,_xlfn.CONCAT($B48,U$8,$A48),SALIDAS!$E:$E)*$C48*$D48)</f>
        <v>0</v>
      </c>
      <c r="V48" s="39">
        <f ca="1">IF(SUMIF(SALIDAS!$D:$E,_xlfn.CONCAT($B48,V$8,$A48),SALIDAS!$E:$E)*$C48*$D48=0,SUMIF(SALIDAS!$D:$E,_xlfn.CONCAT($B48,V$8,$A48),SALIDAS!$E:$E)*$C48,SUMIF(SALIDAS!$D:$E,_xlfn.CONCAT($B48,V$8,$A48),SALIDAS!$E:$E)*$C48*$D48)</f>
        <v>0</v>
      </c>
      <c r="W48" s="39">
        <f ca="1">IF(SUMIF(SALIDAS!$D:$E,_xlfn.CONCAT($B48,W$8,$A48),SALIDAS!$E:$E)*$C48*$D48=0,SUMIF(SALIDAS!$D:$E,_xlfn.CONCAT($B48,W$8,$A48),SALIDAS!$E:$E)*$C48,SUMIF(SALIDAS!$D:$E,_xlfn.CONCAT($B48,W$8,$A48),SALIDAS!$E:$E)*$C48*$D48)</f>
        <v>0</v>
      </c>
      <c r="X48" s="39">
        <f ca="1">IF(SUMIF(SALIDAS!$D:$E,_xlfn.CONCAT($B48,X$8,$A48),SALIDAS!$E:$E)*$C48*$D48=0,SUMIF(SALIDAS!$D:$E,_xlfn.CONCAT($B48,X$8,$A48),SALIDAS!$E:$E)*$C48,SUMIF(SALIDAS!$D:$E,_xlfn.CONCAT($B48,X$8,$A48),SALIDAS!$E:$E)*$C48*$D48)</f>
        <v>0</v>
      </c>
      <c r="Y48" s="39">
        <f ca="1">IF(SUMIF(SALIDAS!$D:$E,_xlfn.CONCAT($B48,Y$8,$A48),SALIDAS!$E:$E)*$C48*$D48=0,SUMIF(SALIDAS!$D:$E,_xlfn.CONCAT($B48,Y$8,$A48),SALIDAS!$E:$E)*$C48,SUMIF(SALIDAS!$D:$E,_xlfn.CONCAT($B48,Y$8,$A48),SALIDAS!$E:$E)*$C48*$D48)</f>
        <v>0</v>
      </c>
      <c r="Z48" s="39">
        <f ca="1">IF(SUMIF(SALIDAS!$D:$E,_xlfn.CONCAT($B48,Z$8,$A48),SALIDAS!$E:$E)*$C48*$D48=0,SUMIF(SALIDAS!$D:$E,_xlfn.CONCAT($B48,Z$8,$A48),SALIDAS!$E:$E)*$C48,SUMIF(SALIDAS!$D:$E,_xlfn.CONCAT($B48,Z$8,$A48),SALIDAS!$E:$E)*$C48*$D48)</f>
        <v>0</v>
      </c>
      <c r="AA48" s="39">
        <f ca="1">IF(SUMIF(SALIDAS!$D:$E,_xlfn.CONCAT($B48,AA$8,$A48),SALIDAS!$E:$E)*$C48*$D48=0,SUMIF(SALIDAS!$D:$E,_xlfn.CONCAT($B48,AA$8,$A48),SALIDAS!$E:$E)*$C48,SUMIF(SALIDAS!$D:$E,_xlfn.CONCAT($B48,AA$8,$A48),SALIDAS!$E:$E)*$C48*$D48)</f>
        <v>0</v>
      </c>
      <c r="AB48" s="39">
        <f ca="1">IF(SUMIF(SALIDAS!$D:$E,_xlfn.CONCAT($B48,AB$8,$A48),SALIDAS!$E:$E)*$C48*$D48=0,SUMIF(SALIDAS!$D:$E,_xlfn.CONCAT($B48,AB$8,$A48),SALIDAS!$E:$E)*$C48,SUMIF(SALIDAS!$D:$E,_xlfn.CONCAT($B48,AB$8,$A48),SALIDAS!$E:$E)*$C48*$D48)</f>
        <v>0</v>
      </c>
      <c r="AC48" s="39">
        <f ca="1">IF(SUMIF(SALIDAS!$D:$E,_xlfn.CONCAT($B48,AC$8,$A48),SALIDAS!$E:$E)*$C48*$D48=0,SUMIF(SALIDAS!$D:$E,_xlfn.CONCAT($B48,AC$8,$A48),SALIDAS!$E:$E)*$C48,SUMIF(SALIDAS!$D:$E,_xlfn.CONCAT($B48,AC$8,$A48),SALIDAS!$E:$E)*$C48*$D48)</f>
        <v>0</v>
      </c>
    </row>
    <row r="49" spans="1:29" x14ac:dyDescent="0.2">
      <c r="A49" s="35"/>
      <c r="B49" s="4" t="s">
        <v>71</v>
      </c>
      <c r="C49" s="36">
        <v>0</v>
      </c>
      <c r="D49" s="37">
        <v>0</v>
      </c>
      <c r="E49" s="39">
        <f ca="1">IF(SUMIF(SALIDAS!$D:$E,_xlfn.CONCAT($B49,E$8,$A49),SALIDAS!$E:$E)*$C49*$D49=0,SUMIF(SALIDAS!$D:$E,_xlfn.CONCAT($B49,E$8,$A49),SALIDAS!$E:$E)*$C49,SUMIF(SALIDAS!$D:$E,_xlfn.CONCAT($B49,E$8,$A49),SALIDAS!$E:$E)*$C49*$D49)</f>
        <v>0</v>
      </c>
      <c r="F49" s="39">
        <f ca="1">IF(SUMIF(SALIDAS!$D:$E,_xlfn.CONCAT($B49,F$8,$A49),SALIDAS!$E:$E)*$C49*$D49=0,SUMIF(SALIDAS!$D:$E,_xlfn.CONCAT($B49,F$8,$A49),SALIDAS!$E:$E)*$C49,SUMIF(SALIDAS!$D:$E,_xlfn.CONCAT($B49,F$8,$A49),SALIDAS!$E:$E)*$C49*$D49)</f>
        <v>0</v>
      </c>
      <c r="G49" s="39">
        <f ca="1">IF(SUMIF(SALIDAS!$D:$E,_xlfn.CONCAT($B49,G$8,$A49),SALIDAS!$E:$E)*$C49*$D49=0,SUMIF(SALIDAS!$D:$E,_xlfn.CONCAT($B49,G$8,$A49),SALIDAS!$E:$E)*$C49,SUMIF(SALIDAS!$D:$E,_xlfn.CONCAT($B49,G$8,$A49),SALIDAS!$E:$E)*$C49*$D49)</f>
        <v>0</v>
      </c>
      <c r="H49" s="39">
        <f ca="1">IF(SUMIF(SALIDAS!$D:$E,_xlfn.CONCAT($B49,H$8,$A49),SALIDAS!$E:$E)*$C49*$D49=0,SUMIF(SALIDAS!$D:$E,_xlfn.CONCAT($B49,H$8,$A49),SALIDAS!$E:$E)*$C49,SUMIF(SALIDAS!$D:$E,_xlfn.CONCAT($B49,H$8,$A49),SALIDAS!$E:$E)*$C49*$D49)</f>
        <v>0</v>
      </c>
      <c r="I49" s="39">
        <f ca="1">IF(SUMIF(SALIDAS!$D:$E,_xlfn.CONCAT($B49,I$8,$A49),SALIDAS!$E:$E)*$C49*$D49=0,SUMIF(SALIDAS!$D:$E,_xlfn.CONCAT($B49,I$8,$A49),SALIDAS!$E:$E)*$C49,SUMIF(SALIDAS!$D:$E,_xlfn.CONCAT($B49,I$8,$A49),SALIDAS!$E:$E)*$C49*$D49)</f>
        <v>0</v>
      </c>
      <c r="J49" s="39">
        <f ca="1">IF(SUMIF(SALIDAS!$D:$E,_xlfn.CONCAT($B49,J$8,$A49),SALIDAS!$E:$E)*$C49*$D49=0,SUMIF(SALIDAS!$D:$E,_xlfn.CONCAT($B49,J$8,$A49),SALIDAS!$E:$E)*$C49,SUMIF(SALIDAS!$D:$E,_xlfn.CONCAT($B49,J$8,$A49),SALIDAS!$E:$E)*$C49*$D49)</f>
        <v>0</v>
      </c>
      <c r="K49" s="39">
        <f ca="1">IF(SUMIF(SALIDAS!$D:$E,_xlfn.CONCAT($B49,K$8,$A49),SALIDAS!$E:$E)*$C49*$D49=0,SUMIF(SALIDAS!$D:$E,_xlfn.CONCAT($B49,K$8,$A49),SALIDAS!$E:$E)*$C49,SUMIF(SALIDAS!$D:$E,_xlfn.CONCAT($B49,K$8,$A49),SALIDAS!$E:$E)*$C49*$D49)</f>
        <v>0</v>
      </c>
      <c r="L49" s="38">
        <f ca="1">IF(SUMIF(SALIDAS!$D:$E,_xlfn.CONCAT($B49,L$8,$A49),SALIDAS!$E:$E)*$C49*$D49=0,SUMIF(SALIDAS!$D:$E,_xlfn.CONCAT($B49,L$8,$A49),SALIDAS!$E:$E)*$C49,SUMIF(SALIDAS!$D:$E,_xlfn.CONCAT($B49,L$8,$A49),SALIDAS!$E:$E)*$C49*$D49)</f>
        <v>0</v>
      </c>
      <c r="M49" s="39">
        <f ca="1">IF(SUMIF(SALIDAS!$D:$E,_xlfn.CONCAT($B49,M$8,$A49),SALIDAS!$E:$E)*$C49*$D49=0,SUMIF(SALIDAS!$D:$E,_xlfn.CONCAT($B49,M$8,$A49),SALIDAS!$E:$E)*$C49,SUMIF(SALIDAS!$D:$E,_xlfn.CONCAT($B49,M$8,$A49),SALIDAS!$E:$E)*$C49*$D49)</f>
        <v>0</v>
      </c>
      <c r="N49" s="39">
        <f ca="1">IF(SUMIF(SALIDAS!$D:$E,_xlfn.CONCAT($B49,N$8,$A49),SALIDAS!$E:$E)*$C49*$D49=0,SUMIF(SALIDAS!$D:$E,_xlfn.CONCAT($B49,N$8,$A49),SALIDAS!$E:$E)*$C49,SUMIF(SALIDAS!$D:$E,_xlfn.CONCAT($B49,N$8,$A49),SALIDAS!$E:$E)*$C49*$D49)</f>
        <v>0</v>
      </c>
      <c r="O49" s="39">
        <f ca="1">IF(SUMIF(SALIDAS!$D:$E,_xlfn.CONCAT($B49,O$8,$A49),SALIDAS!$E:$E)*$C49*$D49=0,SUMIF(SALIDAS!$D:$E,_xlfn.CONCAT($B49,O$8,$A49),SALIDAS!$E:$E)*$C49,SUMIF(SALIDAS!$D:$E,_xlfn.CONCAT($B49,O$8,$A49),SALIDAS!$E:$E)*$C49*$D49)</f>
        <v>0</v>
      </c>
      <c r="P49" s="39">
        <f ca="1">IF(SUMIF(SALIDAS!$D:$E,_xlfn.CONCAT($B49,P$8,$A49),SALIDAS!$E:$E)*$C49*$D49=0,SUMIF(SALIDAS!$D:$E,_xlfn.CONCAT($B49,P$8,$A49),SALIDAS!$E:$E)*$C49,SUMIF(SALIDAS!$D:$E,_xlfn.CONCAT($B49,P$8,$A49),SALIDAS!$E:$E)*$C49*$D49)</f>
        <v>0</v>
      </c>
      <c r="Q49" s="39">
        <f ca="1">IF(SUMIF(SALIDAS!$D:$E,_xlfn.CONCAT($B49,Q$8,$A49),SALIDAS!$E:$E)*$C49*$D49=0,SUMIF(SALIDAS!$D:$E,_xlfn.CONCAT($B49,Q$8,$A49),SALIDAS!$E:$E)*$C49,SUMIF(SALIDAS!$D:$E,_xlfn.CONCAT($B49,Q$8,$A49),SALIDAS!$E:$E)*$C49*$D49)</f>
        <v>0</v>
      </c>
      <c r="R49" s="39">
        <f ca="1">IF(SUMIF(SALIDAS!$D:$E,_xlfn.CONCAT($B49,R$8,$A49),SALIDAS!$E:$E)*$C49*$D49=0,SUMIF(SALIDAS!$D:$E,_xlfn.CONCAT($B49,R$8,$A49),SALIDAS!$E:$E)*$C49,SUMIF(SALIDAS!$D:$E,_xlfn.CONCAT($B49,R$8,$A49),SALIDAS!$E:$E)*$C49*$D49)</f>
        <v>0</v>
      </c>
      <c r="S49" s="39">
        <f ca="1">IF(SUMIF(SALIDAS!$D:$E,_xlfn.CONCAT($B49,S$8,$A49),SALIDAS!$E:$E)*$C49*$D49=0,SUMIF(SALIDAS!$D:$E,_xlfn.CONCAT($B49,S$8,$A49),SALIDAS!$E:$E)*$C49,SUMIF(SALIDAS!$D:$E,_xlfn.CONCAT($B49,S$8,$A49),SALIDAS!$E:$E)*$C49*$D49)</f>
        <v>0</v>
      </c>
      <c r="T49" s="39">
        <f ca="1">IF(SUMIF(SALIDAS!$D:$E,_xlfn.CONCAT($B49,T$8,$A49),SALIDAS!$E:$E)*$C49*$D49=0,SUMIF(SALIDAS!$D:$E,_xlfn.CONCAT($B49,T$8,$A49),SALIDAS!$E:$E)*$C49,SUMIF(SALIDAS!$D:$E,_xlfn.CONCAT($B49,T$8,$A49),SALIDAS!$E:$E)*$C49*$D49)</f>
        <v>0</v>
      </c>
      <c r="U49" s="39">
        <f ca="1">IF(SUMIF(SALIDAS!$D:$E,_xlfn.CONCAT($B49,U$8,$A49),SALIDAS!$E:$E)*$C49*$D49=0,SUMIF(SALIDAS!$D:$E,_xlfn.CONCAT($B49,U$8,$A49),SALIDAS!$E:$E)*$C49,SUMIF(SALIDAS!$D:$E,_xlfn.CONCAT($B49,U$8,$A49),SALIDAS!$E:$E)*$C49*$D49)</f>
        <v>0</v>
      </c>
      <c r="V49" s="39">
        <f ca="1">IF(SUMIF(SALIDAS!$D:$E,_xlfn.CONCAT($B49,V$8,$A49),SALIDAS!$E:$E)*$C49*$D49=0,SUMIF(SALIDAS!$D:$E,_xlfn.CONCAT($B49,V$8,$A49),SALIDAS!$E:$E)*$C49,SUMIF(SALIDAS!$D:$E,_xlfn.CONCAT($B49,V$8,$A49),SALIDAS!$E:$E)*$C49*$D49)</f>
        <v>0</v>
      </c>
      <c r="W49" s="39">
        <f ca="1">IF(SUMIF(SALIDAS!$D:$E,_xlfn.CONCAT($B49,W$8,$A49),SALIDAS!$E:$E)*$C49*$D49=0,SUMIF(SALIDAS!$D:$E,_xlfn.CONCAT($B49,W$8,$A49),SALIDAS!$E:$E)*$C49,SUMIF(SALIDAS!$D:$E,_xlfn.CONCAT($B49,W$8,$A49),SALIDAS!$E:$E)*$C49*$D49)</f>
        <v>0</v>
      </c>
      <c r="X49" s="39">
        <f ca="1">IF(SUMIF(SALIDAS!$D:$E,_xlfn.CONCAT($B49,X$8,$A49),SALIDAS!$E:$E)*$C49*$D49=0,SUMIF(SALIDAS!$D:$E,_xlfn.CONCAT($B49,X$8,$A49),SALIDAS!$E:$E)*$C49,SUMIF(SALIDAS!$D:$E,_xlfn.CONCAT($B49,X$8,$A49),SALIDAS!$E:$E)*$C49*$D49)</f>
        <v>0</v>
      </c>
      <c r="Y49" s="39">
        <f ca="1">IF(SUMIF(SALIDAS!$D:$E,_xlfn.CONCAT($B49,Y$8,$A49),SALIDAS!$E:$E)*$C49*$D49=0,SUMIF(SALIDAS!$D:$E,_xlfn.CONCAT($B49,Y$8,$A49),SALIDAS!$E:$E)*$C49,SUMIF(SALIDAS!$D:$E,_xlfn.CONCAT($B49,Y$8,$A49),SALIDAS!$E:$E)*$C49*$D49)</f>
        <v>0</v>
      </c>
      <c r="Z49" s="39">
        <f ca="1">IF(SUMIF(SALIDAS!$D:$E,_xlfn.CONCAT($B49,Z$8,$A49),SALIDAS!$E:$E)*$C49*$D49=0,SUMIF(SALIDAS!$D:$E,_xlfn.CONCAT($B49,Z$8,$A49),SALIDAS!$E:$E)*$C49,SUMIF(SALIDAS!$D:$E,_xlfn.CONCAT($B49,Z$8,$A49),SALIDAS!$E:$E)*$C49*$D49)</f>
        <v>0</v>
      </c>
      <c r="AA49" s="39">
        <f ca="1">IF(SUMIF(SALIDAS!$D:$E,_xlfn.CONCAT($B49,AA$8,$A49),SALIDAS!$E:$E)*$C49*$D49=0,SUMIF(SALIDAS!$D:$E,_xlfn.CONCAT($B49,AA$8,$A49),SALIDAS!$E:$E)*$C49,SUMIF(SALIDAS!$D:$E,_xlfn.CONCAT($B49,AA$8,$A49),SALIDAS!$E:$E)*$C49*$D49)</f>
        <v>0</v>
      </c>
      <c r="AB49" s="39">
        <f ca="1">IF(SUMIF(SALIDAS!$D:$E,_xlfn.CONCAT($B49,AB$8,$A49),SALIDAS!$E:$E)*$C49*$D49=0,SUMIF(SALIDAS!$D:$E,_xlfn.CONCAT($B49,AB$8,$A49),SALIDAS!$E:$E)*$C49,SUMIF(SALIDAS!$D:$E,_xlfn.CONCAT($B49,AB$8,$A49),SALIDAS!$E:$E)*$C49*$D49)</f>
        <v>0</v>
      </c>
      <c r="AC49" s="39">
        <f ca="1">IF(SUMIF(SALIDAS!$D:$E,_xlfn.CONCAT($B49,AC$8,$A49),SALIDAS!$E:$E)*$C49*$D49=0,SUMIF(SALIDAS!$D:$E,_xlfn.CONCAT($B49,AC$8,$A49),SALIDAS!$E:$E)*$C49,SUMIF(SALIDAS!$D:$E,_xlfn.CONCAT($B49,AC$8,$A49),SALIDAS!$E:$E)*$C49*$D49)</f>
        <v>0</v>
      </c>
    </row>
    <row r="50" spans="1:29" x14ac:dyDescent="0.2">
      <c r="A50" s="35"/>
      <c r="B50" s="4" t="s">
        <v>73</v>
      </c>
      <c r="C50" s="36">
        <v>0</v>
      </c>
      <c r="D50" s="37">
        <v>0</v>
      </c>
      <c r="E50" s="39">
        <f ca="1">IF(SUMIF(SALIDAS!$D:$E,_xlfn.CONCAT($B50,E$8,$A50),SALIDAS!$E:$E)*$C50*$D50=0,SUMIF(SALIDAS!$D:$E,_xlfn.CONCAT($B50,E$8,$A50),SALIDAS!$E:$E)*$C50,SUMIF(SALIDAS!$D:$E,_xlfn.CONCAT($B50,E$8,$A50),SALIDAS!$E:$E)*$C50*$D50)</f>
        <v>0</v>
      </c>
      <c r="F50" s="39">
        <f ca="1">IF(SUMIF(SALIDAS!$D:$E,_xlfn.CONCAT($B50,F$8,$A50),SALIDAS!$E:$E)*$C50*$D50=0,SUMIF(SALIDAS!$D:$E,_xlfn.CONCAT($B50,F$8,$A50),SALIDAS!$E:$E)*$C50,SUMIF(SALIDAS!$D:$E,_xlfn.CONCAT($B50,F$8,$A50),SALIDAS!$E:$E)*$C50*$D50)</f>
        <v>0</v>
      </c>
      <c r="G50" s="39">
        <f ca="1">IF(SUMIF(SALIDAS!$D:$E,_xlfn.CONCAT($B50,G$8,$A50),SALIDAS!$E:$E)*$C50*$D50=0,SUMIF(SALIDAS!$D:$E,_xlfn.CONCAT($B50,G$8,$A50),SALIDAS!$E:$E)*$C50,SUMIF(SALIDAS!$D:$E,_xlfn.CONCAT($B50,G$8,$A50),SALIDAS!$E:$E)*$C50*$D50)</f>
        <v>0</v>
      </c>
      <c r="H50" s="39">
        <f ca="1">IF(SUMIF(SALIDAS!$D:$E,_xlfn.CONCAT($B50,H$8,$A50),SALIDAS!$E:$E)*$C50*$D50=0,SUMIF(SALIDAS!$D:$E,_xlfn.CONCAT($B50,H$8,$A50),SALIDAS!$E:$E)*$C50,SUMIF(SALIDAS!$D:$E,_xlfn.CONCAT($B50,H$8,$A50),SALIDAS!$E:$E)*$C50*$D50)</f>
        <v>0</v>
      </c>
      <c r="I50" s="39">
        <f ca="1">IF(SUMIF(SALIDAS!$D:$E,_xlfn.CONCAT($B50,I$8,$A50),SALIDAS!$E:$E)*$C50*$D50=0,SUMIF(SALIDAS!$D:$E,_xlfn.CONCAT($B50,I$8,$A50),SALIDAS!$E:$E)*$C50,SUMIF(SALIDAS!$D:$E,_xlfn.CONCAT($B50,I$8,$A50),SALIDAS!$E:$E)*$C50*$D50)</f>
        <v>0</v>
      </c>
      <c r="J50" s="39">
        <f ca="1">IF(SUMIF(SALIDAS!$D:$E,_xlfn.CONCAT($B50,J$8,$A50),SALIDAS!$E:$E)*$C50*$D50=0,SUMIF(SALIDAS!$D:$E,_xlfn.CONCAT($B50,J$8,$A50),SALIDAS!$E:$E)*$C50,SUMIF(SALIDAS!$D:$E,_xlfn.CONCAT($B50,J$8,$A50),SALIDAS!$E:$E)*$C50*$D50)</f>
        <v>0</v>
      </c>
      <c r="K50" s="39">
        <f ca="1">IF(SUMIF(SALIDAS!$D:$E,_xlfn.CONCAT($B50,K$8,$A50),SALIDAS!$E:$E)*$C50*$D50=0,SUMIF(SALIDAS!$D:$E,_xlfn.CONCAT($B50,K$8,$A50),SALIDAS!$E:$E)*$C50,SUMIF(SALIDAS!$D:$E,_xlfn.CONCAT($B50,K$8,$A50),SALIDAS!$E:$E)*$C50*$D50)</f>
        <v>0</v>
      </c>
      <c r="L50" s="38">
        <f ca="1">IF(SUMIF(SALIDAS!$D:$E,_xlfn.CONCAT($B50,L$8,$A50),SALIDAS!$E:$E)*$C50*$D50=0,SUMIF(SALIDAS!$D:$E,_xlfn.CONCAT($B50,L$8,$A50),SALIDAS!$E:$E)*$C50,SUMIF(SALIDAS!$D:$E,_xlfn.CONCAT($B50,L$8,$A50),SALIDAS!$E:$E)*$C50*$D50)</f>
        <v>0</v>
      </c>
      <c r="M50" s="39">
        <f ca="1">IF(SUMIF(SALIDAS!$D:$E,_xlfn.CONCAT($B50,M$8,$A50),SALIDAS!$E:$E)*$C50*$D50=0,SUMIF(SALIDAS!$D:$E,_xlfn.CONCAT($B50,M$8,$A50),SALIDAS!$E:$E)*$C50,SUMIF(SALIDAS!$D:$E,_xlfn.CONCAT($B50,M$8,$A50),SALIDAS!$E:$E)*$C50*$D50)</f>
        <v>0</v>
      </c>
      <c r="N50" s="39">
        <f ca="1">IF(SUMIF(SALIDAS!$D:$E,_xlfn.CONCAT($B50,N$8,$A50),SALIDAS!$E:$E)*$C50*$D50=0,SUMIF(SALIDAS!$D:$E,_xlfn.CONCAT($B50,N$8,$A50),SALIDAS!$E:$E)*$C50,SUMIF(SALIDAS!$D:$E,_xlfn.CONCAT($B50,N$8,$A50),SALIDAS!$E:$E)*$C50*$D50)</f>
        <v>0</v>
      </c>
      <c r="O50" s="39">
        <f ca="1">IF(SUMIF(SALIDAS!$D:$E,_xlfn.CONCAT($B50,O$8,$A50),SALIDAS!$E:$E)*$C50*$D50=0,SUMIF(SALIDAS!$D:$E,_xlfn.CONCAT($B50,O$8,$A50),SALIDAS!$E:$E)*$C50,SUMIF(SALIDAS!$D:$E,_xlfn.CONCAT($B50,O$8,$A50),SALIDAS!$E:$E)*$C50*$D50)</f>
        <v>0</v>
      </c>
      <c r="P50" s="39">
        <f ca="1">IF(SUMIF(SALIDAS!$D:$E,_xlfn.CONCAT($B50,P$8,$A50),SALIDAS!$E:$E)*$C50*$D50=0,SUMIF(SALIDAS!$D:$E,_xlfn.CONCAT($B50,P$8,$A50),SALIDAS!$E:$E)*$C50,SUMIF(SALIDAS!$D:$E,_xlfn.CONCAT($B50,P$8,$A50),SALIDAS!$E:$E)*$C50*$D50)</f>
        <v>0</v>
      </c>
      <c r="Q50" s="39">
        <f ca="1">IF(SUMIF(SALIDAS!$D:$E,_xlfn.CONCAT($B50,Q$8,$A50),SALIDAS!$E:$E)*$C50*$D50=0,SUMIF(SALIDAS!$D:$E,_xlfn.CONCAT($B50,Q$8,$A50),SALIDAS!$E:$E)*$C50,SUMIF(SALIDAS!$D:$E,_xlfn.CONCAT($B50,Q$8,$A50),SALIDAS!$E:$E)*$C50*$D50)</f>
        <v>0</v>
      </c>
      <c r="R50" s="39">
        <f ca="1">IF(SUMIF(SALIDAS!$D:$E,_xlfn.CONCAT($B50,R$8,$A50),SALIDAS!$E:$E)*$C50*$D50=0,SUMIF(SALIDAS!$D:$E,_xlfn.CONCAT($B50,R$8,$A50),SALIDAS!$E:$E)*$C50,SUMIF(SALIDAS!$D:$E,_xlfn.CONCAT($B50,R$8,$A50),SALIDAS!$E:$E)*$C50*$D50)</f>
        <v>0</v>
      </c>
      <c r="S50" s="39">
        <f ca="1">IF(SUMIF(SALIDAS!$D:$E,_xlfn.CONCAT($B50,S$8,$A50),SALIDAS!$E:$E)*$C50*$D50=0,SUMIF(SALIDAS!$D:$E,_xlfn.CONCAT($B50,S$8,$A50),SALIDAS!$E:$E)*$C50,SUMIF(SALIDAS!$D:$E,_xlfn.CONCAT($B50,S$8,$A50),SALIDAS!$E:$E)*$C50*$D50)</f>
        <v>0</v>
      </c>
      <c r="T50" s="39">
        <f ca="1">IF(SUMIF(SALIDAS!$D:$E,_xlfn.CONCAT($B50,T$8,$A50),SALIDAS!$E:$E)*$C50*$D50=0,SUMIF(SALIDAS!$D:$E,_xlfn.CONCAT($B50,T$8,$A50),SALIDAS!$E:$E)*$C50,SUMIF(SALIDAS!$D:$E,_xlfn.CONCAT($B50,T$8,$A50),SALIDAS!$E:$E)*$C50*$D50)</f>
        <v>0</v>
      </c>
      <c r="U50" s="39">
        <f ca="1">IF(SUMIF(SALIDAS!$D:$E,_xlfn.CONCAT($B50,U$8,$A50),SALIDAS!$E:$E)*$C50*$D50=0,SUMIF(SALIDAS!$D:$E,_xlfn.CONCAT($B50,U$8,$A50),SALIDAS!$E:$E)*$C50,SUMIF(SALIDAS!$D:$E,_xlfn.CONCAT($B50,U$8,$A50),SALIDAS!$E:$E)*$C50*$D50)</f>
        <v>0</v>
      </c>
      <c r="V50" s="39">
        <f ca="1">IF(SUMIF(SALIDAS!$D:$E,_xlfn.CONCAT($B50,V$8,$A50),SALIDAS!$E:$E)*$C50*$D50=0,SUMIF(SALIDAS!$D:$E,_xlfn.CONCAT($B50,V$8,$A50),SALIDAS!$E:$E)*$C50,SUMIF(SALIDAS!$D:$E,_xlfn.CONCAT($B50,V$8,$A50),SALIDAS!$E:$E)*$C50*$D50)</f>
        <v>0</v>
      </c>
      <c r="W50" s="39">
        <f ca="1">IF(SUMIF(SALIDAS!$D:$E,_xlfn.CONCAT($B50,W$8,$A50),SALIDAS!$E:$E)*$C50*$D50=0,SUMIF(SALIDAS!$D:$E,_xlfn.CONCAT($B50,W$8,$A50),SALIDAS!$E:$E)*$C50,SUMIF(SALIDAS!$D:$E,_xlfn.CONCAT($B50,W$8,$A50),SALIDAS!$E:$E)*$C50*$D50)</f>
        <v>0</v>
      </c>
      <c r="X50" s="39">
        <f ca="1">IF(SUMIF(SALIDAS!$D:$E,_xlfn.CONCAT($B50,X$8,$A50),SALIDAS!$E:$E)*$C50*$D50=0,SUMIF(SALIDAS!$D:$E,_xlfn.CONCAT($B50,X$8,$A50),SALIDAS!$E:$E)*$C50,SUMIF(SALIDAS!$D:$E,_xlfn.CONCAT($B50,X$8,$A50),SALIDAS!$E:$E)*$C50*$D50)</f>
        <v>0</v>
      </c>
      <c r="Y50" s="39">
        <f ca="1">IF(SUMIF(SALIDAS!$D:$E,_xlfn.CONCAT($B50,Y$8,$A50),SALIDAS!$E:$E)*$C50*$D50=0,SUMIF(SALIDAS!$D:$E,_xlfn.CONCAT($B50,Y$8,$A50),SALIDAS!$E:$E)*$C50,SUMIF(SALIDAS!$D:$E,_xlfn.CONCAT($B50,Y$8,$A50),SALIDAS!$E:$E)*$C50*$D50)</f>
        <v>0</v>
      </c>
      <c r="Z50" s="39">
        <f ca="1">IF(SUMIF(SALIDAS!$D:$E,_xlfn.CONCAT($B50,Z$8,$A50),SALIDAS!$E:$E)*$C50*$D50=0,SUMIF(SALIDAS!$D:$E,_xlfn.CONCAT($B50,Z$8,$A50),SALIDAS!$E:$E)*$C50,SUMIF(SALIDAS!$D:$E,_xlfn.CONCAT($B50,Z$8,$A50),SALIDAS!$E:$E)*$C50*$D50)</f>
        <v>0</v>
      </c>
      <c r="AA50" s="39">
        <f ca="1">IF(SUMIF(SALIDAS!$D:$E,_xlfn.CONCAT($B50,AA$8,$A50),SALIDAS!$E:$E)*$C50*$D50=0,SUMIF(SALIDAS!$D:$E,_xlfn.CONCAT($B50,AA$8,$A50),SALIDAS!$E:$E)*$C50,SUMIF(SALIDAS!$D:$E,_xlfn.CONCAT($B50,AA$8,$A50),SALIDAS!$E:$E)*$C50*$D50)</f>
        <v>0</v>
      </c>
      <c r="AB50" s="39">
        <f ca="1">IF(SUMIF(SALIDAS!$D:$E,_xlfn.CONCAT($B50,AB$8,$A50),SALIDAS!$E:$E)*$C50*$D50=0,SUMIF(SALIDAS!$D:$E,_xlfn.CONCAT($B50,AB$8,$A50),SALIDAS!$E:$E)*$C50,SUMIF(SALIDAS!$D:$E,_xlfn.CONCAT($B50,AB$8,$A50),SALIDAS!$E:$E)*$C50*$D50)</f>
        <v>0</v>
      </c>
      <c r="AC50" s="39">
        <f ca="1">IF(SUMIF(SALIDAS!$D:$E,_xlfn.CONCAT($B50,AC$8,$A50),SALIDAS!$E:$E)*$C50*$D50=0,SUMIF(SALIDAS!$D:$E,_xlfn.CONCAT($B50,AC$8,$A50),SALIDAS!$E:$E)*$C50,SUMIF(SALIDAS!$D:$E,_xlfn.CONCAT($B50,AC$8,$A50),SALIDAS!$E:$E)*$C50*$D50)</f>
        <v>0</v>
      </c>
    </row>
    <row r="51" spans="1:29" x14ac:dyDescent="0.2">
      <c r="A51" s="35"/>
      <c r="B51" s="4" t="s">
        <v>41</v>
      </c>
      <c r="C51" s="36">
        <v>0</v>
      </c>
      <c r="D51" s="37">
        <v>0</v>
      </c>
      <c r="E51" s="39">
        <f ca="1">IF(SUMIF(SALIDAS!$D:$E,_xlfn.CONCAT($B51,E$8,$A51),SALIDAS!$E:$E)*$C51*$D51=0,SUMIF(SALIDAS!$D:$E,_xlfn.CONCAT($B51,E$8,$A51),SALIDAS!$E:$E)*$C51,SUMIF(SALIDAS!$D:$E,_xlfn.CONCAT($B51,E$8,$A51),SALIDAS!$E:$E)*$C51*$D51)</f>
        <v>0</v>
      </c>
      <c r="F51" s="39">
        <f ca="1">IF(SUMIF(SALIDAS!$D:$E,_xlfn.CONCAT($B51,F$8,$A51),SALIDAS!$E:$E)*$C51*$D51=0,SUMIF(SALIDAS!$D:$E,_xlfn.CONCAT($B51,F$8,$A51),SALIDAS!$E:$E)*$C51,SUMIF(SALIDAS!$D:$E,_xlfn.CONCAT($B51,F$8,$A51),SALIDAS!$E:$E)*$C51*$D51)</f>
        <v>0</v>
      </c>
      <c r="G51" s="39">
        <f ca="1">IF(SUMIF(SALIDAS!$D:$E,_xlfn.CONCAT($B51,G$8,$A51),SALIDAS!$E:$E)*$C51*$D51=0,SUMIF(SALIDAS!$D:$E,_xlfn.CONCAT($B51,G$8,$A51),SALIDAS!$E:$E)*$C51,SUMIF(SALIDAS!$D:$E,_xlfn.CONCAT($B51,G$8,$A51),SALIDAS!$E:$E)*$C51*$D51)</f>
        <v>0</v>
      </c>
      <c r="H51" s="39">
        <f ca="1">IF(SUMIF(SALIDAS!$D:$E,_xlfn.CONCAT($B51,H$8,$A51),SALIDAS!$E:$E)*$C51*$D51=0,SUMIF(SALIDAS!$D:$E,_xlfn.CONCAT($B51,H$8,$A51),SALIDAS!$E:$E)*$C51,SUMIF(SALIDAS!$D:$E,_xlfn.CONCAT($B51,H$8,$A51),SALIDAS!$E:$E)*$C51*$D51)</f>
        <v>0</v>
      </c>
      <c r="I51" s="39">
        <f ca="1">IF(SUMIF(SALIDAS!$D:$E,_xlfn.CONCAT($B51,I$8,$A51),SALIDAS!$E:$E)*$C51*$D51=0,SUMIF(SALIDAS!$D:$E,_xlfn.CONCAT($B51,I$8,$A51),SALIDAS!$E:$E)*$C51,SUMIF(SALIDAS!$D:$E,_xlfn.CONCAT($B51,I$8,$A51),SALIDAS!$E:$E)*$C51*$D51)</f>
        <v>0</v>
      </c>
      <c r="J51" s="39">
        <f ca="1">IF(SUMIF(SALIDAS!$D:$E,_xlfn.CONCAT($B51,J$8,$A51),SALIDAS!$E:$E)*$C51*$D51=0,SUMIF(SALIDAS!$D:$E,_xlfn.CONCAT($B51,J$8,$A51),SALIDAS!$E:$E)*$C51,SUMIF(SALIDAS!$D:$E,_xlfn.CONCAT($B51,J$8,$A51),SALIDAS!$E:$E)*$C51*$D51)</f>
        <v>0</v>
      </c>
      <c r="K51" s="39">
        <f ca="1">IF(SUMIF(SALIDAS!$D:$E,_xlfn.CONCAT($B51,K$8,$A51),SALIDAS!$E:$E)*$C51*$D51=0,SUMIF(SALIDAS!$D:$E,_xlfn.CONCAT($B51,K$8,$A51),SALIDAS!$E:$E)*$C51,SUMIF(SALIDAS!$D:$E,_xlfn.CONCAT($B51,K$8,$A51),SALIDAS!$E:$E)*$C51*$D51)</f>
        <v>0</v>
      </c>
      <c r="L51" s="38">
        <f ca="1">IF(SUMIF(SALIDAS!$D:$E,_xlfn.CONCAT($B51,L$8,$A51),SALIDAS!$E:$E)*$C51*$D51=0,SUMIF(SALIDAS!$D:$E,_xlfn.CONCAT($B51,L$8,$A51),SALIDAS!$E:$E)*$C51,SUMIF(SALIDAS!$D:$E,_xlfn.CONCAT($B51,L$8,$A51),SALIDAS!$E:$E)*$C51*$D51)</f>
        <v>0</v>
      </c>
      <c r="M51" s="39">
        <f ca="1">IF(SUMIF(SALIDAS!$D:$E,_xlfn.CONCAT($B51,M$8,$A51),SALIDAS!$E:$E)*$C51*$D51=0,SUMIF(SALIDAS!$D:$E,_xlfn.CONCAT($B51,M$8,$A51),SALIDAS!$E:$E)*$C51,SUMIF(SALIDAS!$D:$E,_xlfn.CONCAT($B51,M$8,$A51),SALIDAS!$E:$E)*$C51*$D51)</f>
        <v>0</v>
      </c>
      <c r="N51" s="39">
        <f ca="1">IF(SUMIF(SALIDAS!$D:$E,_xlfn.CONCAT($B51,N$8,$A51),SALIDAS!$E:$E)*$C51*$D51=0,SUMIF(SALIDAS!$D:$E,_xlfn.CONCAT($B51,N$8,$A51),SALIDAS!$E:$E)*$C51,SUMIF(SALIDAS!$D:$E,_xlfn.CONCAT($B51,N$8,$A51),SALIDAS!$E:$E)*$C51*$D51)</f>
        <v>0</v>
      </c>
      <c r="O51" s="39">
        <f ca="1">IF(SUMIF(SALIDAS!$D:$E,_xlfn.CONCAT($B51,O$8,$A51),SALIDAS!$E:$E)*$C51*$D51=0,SUMIF(SALIDAS!$D:$E,_xlfn.CONCAT($B51,O$8,$A51),SALIDAS!$E:$E)*$C51,SUMIF(SALIDAS!$D:$E,_xlfn.CONCAT($B51,O$8,$A51),SALIDAS!$E:$E)*$C51*$D51)</f>
        <v>0</v>
      </c>
      <c r="P51" s="39">
        <f ca="1">IF(SUMIF(SALIDAS!$D:$E,_xlfn.CONCAT($B51,P$8,$A51),SALIDAS!$E:$E)*$C51*$D51=0,SUMIF(SALIDAS!$D:$E,_xlfn.CONCAT($B51,P$8,$A51),SALIDAS!$E:$E)*$C51,SUMIF(SALIDAS!$D:$E,_xlfn.CONCAT($B51,P$8,$A51),SALIDAS!$E:$E)*$C51*$D51)</f>
        <v>0</v>
      </c>
      <c r="Q51" s="39">
        <f ca="1">IF(SUMIF(SALIDAS!$D:$E,_xlfn.CONCAT($B51,Q$8,$A51),SALIDAS!$E:$E)*$C51*$D51=0,SUMIF(SALIDAS!$D:$E,_xlfn.CONCAT($B51,Q$8,$A51),SALIDAS!$E:$E)*$C51,SUMIF(SALIDAS!$D:$E,_xlfn.CONCAT($B51,Q$8,$A51),SALIDAS!$E:$E)*$C51*$D51)</f>
        <v>0</v>
      </c>
      <c r="R51" s="39">
        <f ca="1">IF(SUMIF(SALIDAS!$D:$E,_xlfn.CONCAT($B51,R$8,$A51),SALIDAS!$E:$E)*$C51*$D51=0,SUMIF(SALIDAS!$D:$E,_xlfn.CONCAT($B51,R$8,$A51),SALIDAS!$E:$E)*$C51,SUMIF(SALIDAS!$D:$E,_xlfn.CONCAT($B51,R$8,$A51),SALIDAS!$E:$E)*$C51*$D51)</f>
        <v>0</v>
      </c>
      <c r="S51" s="39">
        <f ca="1">IF(SUMIF(SALIDAS!$D:$E,_xlfn.CONCAT($B51,S$8,$A51),SALIDAS!$E:$E)*$C51*$D51=0,SUMIF(SALIDAS!$D:$E,_xlfn.CONCAT($B51,S$8,$A51),SALIDAS!$E:$E)*$C51,SUMIF(SALIDAS!$D:$E,_xlfn.CONCAT($B51,S$8,$A51),SALIDAS!$E:$E)*$C51*$D51)</f>
        <v>0</v>
      </c>
      <c r="T51" s="39">
        <f ca="1">IF(SUMIF(SALIDAS!$D:$E,_xlfn.CONCAT($B51,T$8,$A51),SALIDAS!$E:$E)*$C51*$D51=0,SUMIF(SALIDAS!$D:$E,_xlfn.CONCAT($B51,T$8,$A51),SALIDAS!$E:$E)*$C51,SUMIF(SALIDAS!$D:$E,_xlfn.CONCAT($B51,T$8,$A51),SALIDAS!$E:$E)*$C51*$D51)</f>
        <v>0</v>
      </c>
      <c r="U51" s="39">
        <f ca="1">IF(SUMIF(SALIDAS!$D:$E,_xlfn.CONCAT($B51,U$8,$A51),SALIDAS!$E:$E)*$C51*$D51=0,SUMIF(SALIDAS!$D:$E,_xlfn.CONCAT($B51,U$8,$A51),SALIDAS!$E:$E)*$C51,SUMIF(SALIDAS!$D:$E,_xlfn.CONCAT($B51,U$8,$A51),SALIDAS!$E:$E)*$C51*$D51)</f>
        <v>0</v>
      </c>
      <c r="V51" s="39">
        <f ca="1">IF(SUMIF(SALIDAS!$D:$E,_xlfn.CONCAT($B51,V$8,$A51),SALIDAS!$E:$E)*$C51*$D51=0,SUMIF(SALIDAS!$D:$E,_xlfn.CONCAT($B51,V$8,$A51),SALIDAS!$E:$E)*$C51,SUMIF(SALIDAS!$D:$E,_xlfn.CONCAT($B51,V$8,$A51),SALIDAS!$E:$E)*$C51*$D51)</f>
        <v>0</v>
      </c>
      <c r="W51" s="39">
        <f ca="1">IF(SUMIF(SALIDAS!$D:$E,_xlfn.CONCAT($B51,W$8,$A51),SALIDAS!$E:$E)*$C51*$D51=0,SUMIF(SALIDAS!$D:$E,_xlfn.CONCAT($B51,W$8,$A51),SALIDAS!$E:$E)*$C51,SUMIF(SALIDAS!$D:$E,_xlfn.CONCAT($B51,W$8,$A51),SALIDAS!$E:$E)*$C51*$D51)</f>
        <v>0</v>
      </c>
      <c r="X51" s="39">
        <f ca="1">IF(SUMIF(SALIDAS!$D:$E,_xlfn.CONCAT($B51,X$8,$A51),SALIDAS!$E:$E)*$C51*$D51=0,SUMIF(SALIDAS!$D:$E,_xlfn.CONCAT($B51,X$8,$A51),SALIDAS!$E:$E)*$C51,SUMIF(SALIDAS!$D:$E,_xlfn.CONCAT($B51,X$8,$A51),SALIDAS!$E:$E)*$C51*$D51)</f>
        <v>0</v>
      </c>
      <c r="Y51" s="39">
        <f ca="1">IF(SUMIF(SALIDAS!$D:$E,_xlfn.CONCAT($B51,Y$8,$A51),SALIDAS!$E:$E)*$C51*$D51=0,SUMIF(SALIDAS!$D:$E,_xlfn.CONCAT($B51,Y$8,$A51),SALIDAS!$E:$E)*$C51,SUMIF(SALIDAS!$D:$E,_xlfn.CONCAT($B51,Y$8,$A51),SALIDAS!$E:$E)*$C51*$D51)</f>
        <v>0</v>
      </c>
      <c r="Z51" s="39">
        <f ca="1">IF(SUMIF(SALIDAS!$D:$E,_xlfn.CONCAT($B51,Z$8,$A51),SALIDAS!$E:$E)*$C51*$D51=0,SUMIF(SALIDAS!$D:$E,_xlfn.CONCAT($B51,Z$8,$A51),SALIDAS!$E:$E)*$C51,SUMIF(SALIDAS!$D:$E,_xlfn.CONCAT($B51,Z$8,$A51),SALIDAS!$E:$E)*$C51*$D51)</f>
        <v>0</v>
      </c>
      <c r="AA51" s="39">
        <f ca="1">IF(SUMIF(SALIDAS!$D:$E,_xlfn.CONCAT($B51,AA$8,$A51),SALIDAS!$E:$E)*$C51*$D51=0,SUMIF(SALIDAS!$D:$E,_xlfn.CONCAT($B51,AA$8,$A51),SALIDAS!$E:$E)*$C51,SUMIF(SALIDAS!$D:$E,_xlfn.CONCAT($B51,AA$8,$A51),SALIDAS!$E:$E)*$C51*$D51)</f>
        <v>0</v>
      </c>
      <c r="AB51" s="39">
        <f ca="1">IF(SUMIF(SALIDAS!$D:$E,_xlfn.CONCAT($B51,AB$8,$A51),SALIDAS!$E:$E)*$C51*$D51=0,SUMIF(SALIDAS!$D:$E,_xlfn.CONCAT($B51,AB$8,$A51),SALIDAS!$E:$E)*$C51,SUMIF(SALIDAS!$D:$E,_xlfn.CONCAT($B51,AB$8,$A51),SALIDAS!$E:$E)*$C51*$D51)</f>
        <v>0</v>
      </c>
      <c r="AC51" s="39">
        <f ca="1">IF(SUMIF(SALIDAS!$D:$E,_xlfn.CONCAT($B51,AC$8,$A51),SALIDAS!$E:$E)*$C51*$D51=0,SUMIF(SALIDAS!$D:$E,_xlfn.CONCAT($B51,AC$8,$A51),SALIDAS!$E:$E)*$C51,SUMIF(SALIDAS!$D:$E,_xlfn.CONCAT($B51,AC$8,$A51),SALIDAS!$E:$E)*$C51*$D51)</f>
        <v>0</v>
      </c>
    </row>
    <row r="52" spans="1:29" x14ac:dyDescent="0.2">
      <c r="A52" s="35"/>
      <c r="B52" s="4" t="s">
        <v>75</v>
      </c>
      <c r="C52" s="36">
        <v>0</v>
      </c>
      <c r="D52" s="37">
        <v>0</v>
      </c>
      <c r="E52" s="39">
        <f ca="1">IF(SUMIF(SALIDAS!$D:$E,_xlfn.CONCAT($B52,E$8,$A52),SALIDAS!$E:$E)*$C52*$D52=0,SUMIF(SALIDAS!$D:$E,_xlfn.CONCAT($B52,E$8,$A52),SALIDAS!$E:$E)*$C52,SUMIF(SALIDAS!$D:$E,_xlfn.CONCAT($B52,E$8,$A52),SALIDAS!$E:$E)*$C52*$D52)</f>
        <v>0</v>
      </c>
      <c r="F52" s="39">
        <f ca="1">IF(SUMIF(SALIDAS!$D:$E,_xlfn.CONCAT($B52,F$8,$A52),SALIDAS!$E:$E)*$C52*$D52=0,SUMIF(SALIDAS!$D:$E,_xlfn.CONCAT($B52,F$8,$A52),SALIDAS!$E:$E)*$C52,SUMIF(SALIDAS!$D:$E,_xlfn.CONCAT($B52,F$8,$A52),SALIDAS!$E:$E)*$C52*$D52)</f>
        <v>0</v>
      </c>
      <c r="G52" s="39">
        <f ca="1">IF(SUMIF(SALIDAS!$D:$E,_xlfn.CONCAT($B52,G$8,$A52),SALIDAS!$E:$E)*$C52*$D52=0,SUMIF(SALIDAS!$D:$E,_xlfn.CONCAT($B52,G$8,$A52),SALIDAS!$E:$E)*$C52,SUMIF(SALIDAS!$D:$E,_xlfn.CONCAT($B52,G$8,$A52),SALIDAS!$E:$E)*$C52*$D52)</f>
        <v>0</v>
      </c>
      <c r="H52" s="39">
        <f ca="1">IF(SUMIF(SALIDAS!$D:$E,_xlfn.CONCAT($B52,H$8,$A52),SALIDAS!$E:$E)*$C52*$D52=0,SUMIF(SALIDAS!$D:$E,_xlfn.CONCAT($B52,H$8,$A52),SALIDAS!$E:$E)*$C52,SUMIF(SALIDAS!$D:$E,_xlfn.CONCAT($B52,H$8,$A52),SALIDAS!$E:$E)*$C52*$D52)</f>
        <v>0</v>
      </c>
      <c r="I52" s="39">
        <f ca="1">IF(SUMIF(SALIDAS!$D:$E,_xlfn.CONCAT($B52,I$8,$A52),SALIDAS!$E:$E)*$C52*$D52=0,SUMIF(SALIDAS!$D:$E,_xlfn.CONCAT($B52,I$8,$A52),SALIDAS!$E:$E)*$C52,SUMIF(SALIDAS!$D:$E,_xlfn.CONCAT($B52,I$8,$A52),SALIDAS!$E:$E)*$C52*$D52)</f>
        <v>0</v>
      </c>
      <c r="J52" s="39">
        <f ca="1">IF(SUMIF(SALIDAS!$D:$E,_xlfn.CONCAT($B52,J$8,$A52),SALIDAS!$E:$E)*$C52*$D52=0,SUMIF(SALIDAS!$D:$E,_xlfn.CONCAT($B52,J$8,$A52),SALIDAS!$E:$E)*$C52,SUMIF(SALIDAS!$D:$E,_xlfn.CONCAT($B52,J$8,$A52),SALIDAS!$E:$E)*$C52*$D52)</f>
        <v>0</v>
      </c>
      <c r="K52" s="39">
        <f ca="1">IF(SUMIF(SALIDAS!$D:$E,_xlfn.CONCAT($B52,K$8,$A52),SALIDAS!$E:$E)*$C52*$D52=0,SUMIF(SALIDAS!$D:$E,_xlfn.CONCAT($B52,K$8,$A52),SALIDAS!$E:$E)*$C52,SUMIF(SALIDAS!$D:$E,_xlfn.CONCAT($B52,K$8,$A52),SALIDAS!$E:$E)*$C52*$D52)</f>
        <v>0</v>
      </c>
      <c r="L52" s="38">
        <f ca="1">IF(SUMIF(SALIDAS!$D:$E,_xlfn.CONCAT($B52,L$8,$A52),SALIDAS!$E:$E)*$C52*$D52=0,SUMIF(SALIDAS!$D:$E,_xlfn.CONCAT($B52,L$8,$A52),SALIDAS!$E:$E)*$C52,SUMIF(SALIDAS!$D:$E,_xlfn.CONCAT($B52,L$8,$A52),SALIDAS!$E:$E)*$C52*$D52)</f>
        <v>0</v>
      </c>
      <c r="M52" s="39">
        <f ca="1">IF(SUMIF(SALIDAS!$D:$E,_xlfn.CONCAT($B52,M$8,$A52),SALIDAS!$E:$E)*$C52*$D52=0,SUMIF(SALIDAS!$D:$E,_xlfn.CONCAT($B52,M$8,$A52),SALIDAS!$E:$E)*$C52,SUMIF(SALIDAS!$D:$E,_xlfn.CONCAT($B52,M$8,$A52),SALIDAS!$E:$E)*$C52*$D52)</f>
        <v>0</v>
      </c>
      <c r="N52" s="39">
        <f ca="1">IF(SUMIF(SALIDAS!$D:$E,_xlfn.CONCAT($B52,N$8,$A52),SALIDAS!$E:$E)*$C52*$D52=0,SUMIF(SALIDAS!$D:$E,_xlfn.CONCAT($B52,N$8,$A52),SALIDAS!$E:$E)*$C52,SUMIF(SALIDAS!$D:$E,_xlfn.CONCAT($B52,N$8,$A52),SALIDAS!$E:$E)*$C52*$D52)</f>
        <v>0</v>
      </c>
      <c r="O52" s="39">
        <f ca="1">IF(SUMIF(SALIDAS!$D:$E,_xlfn.CONCAT($B52,O$8,$A52),SALIDAS!$E:$E)*$C52*$D52=0,SUMIF(SALIDAS!$D:$E,_xlfn.CONCAT($B52,O$8,$A52),SALIDAS!$E:$E)*$C52,SUMIF(SALIDAS!$D:$E,_xlfn.CONCAT($B52,O$8,$A52),SALIDAS!$E:$E)*$C52*$D52)</f>
        <v>0</v>
      </c>
      <c r="P52" s="39">
        <f ca="1">IF(SUMIF(SALIDAS!$D:$E,_xlfn.CONCAT($B52,P$8,$A52),SALIDAS!$E:$E)*$C52*$D52=0,SUMIF(SALIDAS!$D:$E,_xlfn.CONCAT($B52,P$8,$A52),SALIDAS!$E:$E)*$C52,SUMIF(SALIDAS!$D:$E,_xlfn.CONCAT($B52,P$8,$A52),SALIDAS!$E:$E)*$C52*$D52)</f>
        <v>0</v>
      </c>
      <c r="Q52" s="39">
        <f ca="1">IF(SUMIF(SALIDAS!$D:$E,_xlfn.CONCAT($B52,Q$8,$A52),SALIDAS!$E:$E)*$C52*$D52=0,SUMIF(SALIDAS!$D:$E,_xlfn.CONCAT($B52,Q$8,$A52),SALIDAS!$E:$E)*$C52,SUMIF(SALIDAS!$D:$E,_xlfn.CONCAT($B52,Q$8,$A52),SALIDAS!$E:$E)*$C52*$D52)</f>
        <v>0</v>
      </c>
      <c r="R52" s="39">
        <f ca="1">IF(SUMIF(SALIDAS!$D:$E,_xlfn.CONCAT($B52,R$8,$A52),SALIDAS!$E:$E)*$C52*$D52=0,SUMIF(SALIDAS!$D:$E,_xlfn.CONCAT($B52,R$8,$A52),SALIDAS!$E:$E)*$C52,SUMIF(SALIDAS!$D:$E,_xlfn.CONCAT($B52,R$8,$A52),SALIDAS!$E:$E)*$C52*$D52)</f>
        <v>0</v>
      </c>
      <c r="S52" s="39">
        <f ca="1">IF(SUMIF(SALIDAS!$D:$E,_xlfn.CONCAT($B52,S$8,$A52),SALIDAS!$E:$E)*$C52*$D52=0,SUMIF(SALIDAS!$D:$E,_xlfn.CONCAT($B52,S$8,$A52),SALIDAS!$E:$E)*$C52,SUMIF(SALIDAS!$D:$E,_xlfn.CONCAT($B52,S$8,$A52),SALIDAS!$E:$E)*$C52*$D52)</f>
        <v>0</v>
      </c>
      <c r="T52" s="39">
        <f ca="1">IF(SUMIF(SALIDAS!$D:$E,_xlfn.CONCAT($B52,T$8,$A52),SALIDAS!$E:$E)*$C52*$D52=0,SUMIF(SALIDAS!$D:$E,_xlfn.CONCAT($B52,T$8,$A52),SALIDAS!$E:$E)*$C52,SUMIF(SALIDAS!$D:$E,_xlfn.CONCAT($B52,T$8,$A52),SALIDAS!$E:$E)*$C52*$D52)</f>
        <v>0</v>
      </c>
      <c r="U52" s="39">
        <f ca="1">IF(SUMIF(SALIDAS!$D:$E,_xlfn.CONCAT($B52,U$8,$A52),SALIDAS!$E:$E)*$C52*$D52=0,SUMIF(SALIDAS!$D:$E,_xlfn.CONCAT($B52,U$8,$A52),SALIDAS!$E:$E)*$C52,SUMIF(SALIDAS!$D:$E,_xlfn.CONCAT($B52,U$8,$A52),SALIDAS!$E:$E)*$C52*$D52)</f>
        <v>0</v>
      </c>
      <c r="V52" s="39">
        <f ca="1">IF(SUMIF(SALIDAS!$D:$E,_xlfn.CONCAT($B52,V$8,$A52),SALIDAS!$E:$E)*$C52*$D52=0,SUMIF(SALIDAS!$D:$E,_xlfn.CONCAT($B52,V$8,$A52),SALIDAS!$E:$E)*$C52,SUMIF(SALIDAS!$D:$E,_xlfn.CONCAT($B52,V$8,$A52),SALIDAS!$E:$E)*$C52*$D52)</f>
        <v>0</v>
      </c>
      <c r="W52" s="39">
        <f ca="1">IF(SUMIF(SALIDAS!$D:$E,_xlfn.CONCAT($B52,W$8,$A52),SALIDAS!$E:$E)*$C52*$D52=0,SUMIF(SALIDAS!$D:$E,_xlfn.CONCAT($B52,W$8,$A52),SALIDAS!$E:$E)*$C52,SUMIF(SALIDAS!$D:$E,_xlfn.CONCAT($B52,W$8,$A52),SALIDAS!$E:$E)*$C52*$D52)</f>
        <v>0</v>
      </c>
      <c r="X52" s="39">
        <f ca="1">IF(SUMIF(SALIDAS!$D:$E,_xlfn.CONCAT($B52,X$8,$A52),SALIDAS!$E:$E)*$C52*$D52=0,SUMIF(SALIDAS!$D:$E,_xlfn.CONCAT($B52,X$8,$A52),SALIDAS!$E:$E)*$C52,SUMIF(SALIDAS!$D:$E,_xlfn.CONCAT($B52,X$8,$A52),SALIDAS!$E:$E)*$C52*$D52)</f>
        <v>0</v>
      </c>
      <c r="Y52" s="39">
        <f ca="1">IF(SUMIF(SALIDAS!$D:$E,_xlfn.CONCAT($B52,Y$8,$A52),SALIDAS!$E:$E)*$C52*$D52=0,SUMIF(SALIDAS!$D:$E,_xlfn.CONCAT($B52,Y$8,$A52),SALIDAS!$E:$E)*$C52,SUMIF(SALIDAS!$D:$E,_xlfn.CONCAT($B52,Y$8,$A52),SALIDAS!$E:$E)*$C52*$D52)</f>
        <v>0</v>
      </c>
      <c r="Z52" s="39">
        <f ca="1">IF(SUMIF(SALIDAS!$D:$E,_xlfn.CONCAT($B52,Z$8,$A52),SALIDAS!$E:$E)*$C52*$D52=0,SUMIF(SALIDAS!$D:$E,_xlfn.CONCAT($B52,Z$8,$A52),SALIDAS!$E:$E)*$C52,SUMIF(SALIDAS!$D:$E,_xlfn.CONCAT($B52,Z$8,$A52),SALIDAS!$E:$E)*$C52*$D52)</f>
        <v>0</v>
      </c>
      <c r="AA52" s="39">
        <f ca="1">IF(SUMIF(SALIDAS!$D:$E,_xlfn.CONCAT($B52,AA$8,$A52),SALIDAS!$E:$E)*$C52*$D52=0,SUMIF(SALIDAS!$D:$E,_xlfn.CONCAT($B52,AA$8,$A52),SALIDAS!$E:$E)*$C52,SUMIF(SALIDAS!$D:$E,_xlfn.CONCAT($B52,AA$8,$A52),SALIDAS!$E:$E)*$C52*$D52)</f>
        <v>0</v>
      </c>
      <c r="AB52" s="39">
        <f ca="1">IF(SUMIF(SALIDAS!$D:$E,_xlfn.CONCAT($B52,AB$8,$A52),SALIDAS!$E:$E)*$C52*$D52=0,SUMIF(SALIDAS!$D:$E,_xlfn.CONCAT($B52,AB$8,$A52),SALIDAS!$E:$E)*$C52,SUMIF(SALIDAS!$D:$E,_xlfn.CONCAT($B52,AB$8,$A52),SALIDAS!$E:$E)*$C52*$D52)</f>
        <v>0</v>
      </c>
      <c r="AC52" s="39">
        <f ca="1">IF(SUMIF(SALIDAS!$D:$E,_xlfn.CONCAT($B52,AC$8,$A52),SALIDAS!$E:$E)*$C52*$D52=0,SUMIF(SALIDAS!$D:$E,_xlfn.CONCAT($B52,AC$8,$A52),SALIDAS!$E:$E)*$C52,SUMIF(SALIDAS!$D:$E,_xlfn.CONCAT($B52,AC$8,$A52),SALIDAS!$E:$E)*$C52*$D52)</f>
        <v>0</v>
      </c>
    </row>
    <row r="53" spans="1:29" x14ac:dyDescent="0.2">
      <c r="A53" s="35"/>
      <c r="B53" s="4" t="s">
        <v>41</v>
      </c>
      <c r="C53" s="36">
        <v>0</v>
      </c>
      <c r="D53" s="37">
        <v>0</v>
      </c>
      <c r="E53" s="39">
        <f ca="1">IF(SUMIF(SALIDAS!$D:$E,_xlfn.CONCAT($B53,E$8,$A53),SALIDAS!$E:$E)*$C53*$D53=0,SUMIF(SALIDAS!$D:$E,_xlfn.CONCAT($B53,E$8,$A53),SALIDAS!$E:$E)*$C53,SUMIF(SALIDAS!$D:$E,_xlfn.CONCAT($B53,E$8,$A53),SALIDAS!$E:$E)*$C53*$D53)</f>
        <v>0</v>
      </c>
      <c r="F53" s="39">
        <f ca="1">IF(SUMIF(SALIDAS!$D:$E,_xlfn.CONCAT($B53,F$8,$A53),SALIDAS!$E:$E)*$C53*$D53=0,SUMIF(SALIDAS!$D:$E,_xlfn.CONCAT($B53,F$8,$A53),SALIDAS!$E:$E)*$C53,SUMIF(SALIDAS!$D:$E,_xlfn.CONCAT($B53,F$8,$A53),SALIDAS!$E:$E)*$C53*$D53)</f>
        <v>0</v>
      </c>
      <c r="G53" s="39">
        <f ca="1">IF(SUMIF(SALIDAS!$D:$E,_xlfn.CONCAT($B53,G$8,$A53),SALIDAS!$E:$E)*$C53*$D53=0,SUMIF(SALIDAS!$D:$E,_xlfn.CONCAT($B53,G$8,$A53),SALIDAS!$E:$E)*$C53,SUMIF(SALIDAS!$D:$E,_xlfn.CONCAT($B53,G$8,$A53),SALIDAS!$E:$E)*$C53*$D53)</f>
        <v>0</v>
      </c>
      <c r="H53" s="39">
        <f ca="1">IF(SUMIF(SALIDAS!$D:$E,_xlfn.CONCAT($B53,H$8,$A53),SALIDAS!$E:$E)*$C53*$D53=0,SUMIF(SALIDAS!$D:$E,_xlfn.CONCAT($B53,H$8,$A53),SALIDAS!$E:$E)*$C53,SUMIF(SALIDAS!$D:$E,_xlfn.CONCAT($B53,H$8,$A53),SALIDAS!$E:$E)*$C53*$D53)</f>
        <v>0</v>
      </c>
      <c r="I53" s="39">
        <f ca="1">IF(SUMIF(SALIDAS!$D:$E,_xlfn.CONCAT($B53,I$8,$A53),SALIDAS!$E:$E)*$C53*$D53=0,SUMIF(SALIDAS!$D:$E,_xlfn.CONCAT($B53,I$8,$A53),SALIDAS!$E:$E)*$C53,SUMIF(SALIDAS!$D:$E,_xlfn.CONCAT($B53,I$8,$A53),SALIDAS!$E:$E)*$C53*$D53)</f>
        <v>0</v>
      </c>
      <c r="J53" s="39">
        <f ca="1">IF(SUMIF(SALIDAS!$D:$E,_xlfn.CONCAT($B53,J$8,$A53),SALIDAS!$E:$E)*$C53*$D53=0,SUMIF(SALIDAS!$D:$E,_xlfn.CONCAT($B53,J$8,$A53),SALIDAS!$E:$E)*$C53,SUMIF(SALIDAS!$D:$E,_xlfn.CONCAT($B53,J$8,$A53),SALIDAS!$E:$E)*$C53*$D53)</f>
        <v>0</v>
      </c>
      <c r="K53" s="39">
        <f ca="1">IF(SUMIF(SALIDAS!$D:$E,_xlfn.CONCAT($B53,K$8,$A53),SALIDAS!$E:$E)*$C53*$D53=0,SUMIF(SALIDAS!$D:$E,_xlfn.CONCAT($B53,K$8,$A53),SALIDAS!$E:$E)*$C53,SUMIF(SALIDAS!$D:$E,_xlfn.CONCAT($B53,K$8,$A53),SALIDAS!$E:$E)*$C53*$D53)</f>
        <v>0</v>
      </c>
      <c r="L53" s="38">
        <f ca="1">IF(SUMIF(SALIDAS!$D:$E,_xlfn.CONCAT($B53,L$8,$A53),SALIDAS!$E:$E)*$C53*$D53=0,SUMIF(SALIDAS!$D:$E,_xlfn.CONCAT($B53,L$8,$A53),SALIDAS!$E:$E)*$C53,SUMIF(SALIDAS!$D:$E,_xlfn.CONCAT($B53,L$8,$A53),SALIDAS!$E:$E)*$C53*$D53)</f>
        <v>0</v>
      </c>
      <c r="M53" s="39">
        <f ca="1">IF(SUMIF(SALIDAS!$D:$E,_xlfn.CONCAT($B53,M$8,$A53),SALIDAS!$E:$E)*$C53*$D53=0,SUMIF(SALIDAS!$D:$E,_xlfn.CONCAT($B53,M$8,$A53),SALIDAS!$E:$E)*$C53,SUMIF(SALIDAS!$D:$E,_xlfn.CONCAT($B53,M$8,$A53),SALIDAS!$E:$E)*$C53*$D53)</f>
        <v>0</v>
      </c>
      <c r="N53" s="39">
        <f ca="1">IF(SUMIF(SALIDAS!$D:$E,_xlfn.CONCAT($B53,N$8,$A53),SALIDAS!$E:$E)*$C53*$D53=0,SUMIF(SALIDAS!$D:$E,_xlfn.CONCAT($B53,N$8,$A53),SALIDAS!$E:$E)*$C53,SUMIF(SALIDAS!$D:$E,_xlfn.CONCAT($B53,N$8,$A53),SALIDAS!$E:$E)*$C53*$D53)</f>
        <v>0</v>
      </c>
      <c r="O53" s="39">
        <f ca="1">IF(SUMIF(SALIDAS!$D:$E,_xlfn.CONCAT($B53,O$8,$A53),SALIDAS!$E:$E)*$C53*$D53=0,SUMIF(SALIDAS!$D:$E,_xlfn.CONCAT($B53,O$8,$A53),SALIDAS!$E:$E)*$C53,SUMIF(SALIDAS!$D:$E,_xlfn.CONCAT($B53,O$8,$A53),SALIDAS!$E:$E)*$C53*$D53)</f>
        <v>0</v>
      </c>
      <c r="P53" s="39">
        <f ca="1">IF(SUMIF(SALIDAS!$D:$E,_xlfn.CONCAT($B53,P$8,$A53),SALIDAS!$E:$E)*$C53*$D53=0,SUMIF(SALIDAS!$D:$E,_xlfn.CONCAT($B53,P$8,$A53),SALIDAS!$E:$E)*$C53,SUMIF(SALIDAS!$D:$E,_xlfn.CONCAT($B53,P$8,$A53),SALIDAS!$E:$E)*$C53*$D53)</f>
        <v>0</v>
      </c>
      <c r="Q53" s="39">
        <f ca="1">IF(SUMIF(SALIDAS!$D:$E,_xlfn.CONCAT($B53,Q$8,$A53),SALIDAS!$E:$E)*$C53*$D53=0,SUMIF(SALIDAS!$D:$E,_xlfn.CONCAT($B53,Q$8,$A53),SALIDAS!$E:$E)*$C53,SUMIF(SALIDAS!$D:$E,_xlfn.CONCAT($B53,Q$8,$A53),SALIDAS!$E:$E)*$C53*$D53)</f>
        <v>0</v>
      </c>
      <c r="R53" s="39">
        <f ca="1">IF(SUMIF(SALIDAS!$D:$E,_xlfn.CONCAT($B53,R$8,$A53),SALIDAS!$E:$E)*$C53*$D53=0,SUMIF(SALIDAS!$D:$E,_xlfn.CONCAT($B53,R$8,$A53),SALIDAS!$E:$E)*$C53,SUMIF(SALIDAS!$D:$E,_xlfn.CONCAT($B53,R$8,$A53),SALIDAS!$E:$E)*$C53*$D53)</f>
        <v>0</v>
      </c>
      <c r="S53" s="39">
        <f ca="1">IF(SUMIF(SALIDAS!$D:$E,_xlfn.CONCAT($B53,S$8,$A53),SALIDAS!$E:$E)*$C53*$D53=0,SUMIF(SALIDAS!$D:$E,_xlfn.CONCAT($B53,S$8,$A53),SALIDAS!$E:$E)*$C53,SUMIF(SALIDAS!$D:$E,_xlfn.CONCAT($B53,S$8,$A53),SALIDAS!$E:$E)*$C53*$D53)</f>
        <v>0</v>
      </c>
      <c r="T53" s="39">
        <f ca="1">IF(SUMIF(SALIDAS!$D:$E,_xlfn.CONCAT($B53,T$8,$A53),SALIDAS!$E:$E)*$C53*$D53=0,SUMIF(SALIDAS!$D:$E,_xlfn.CONCAT($B53,T$8,$A53),SALIDAS!$E:$E)*$C53,SUMIF(SALIDAS!$D:$E,_xlfn.CONCAT($B53,T$8,$A53),SALIDAS!$E:$E)*$C53*$D53)</f>
        <v>0</v>
      </c>
      <c r="U53" s="39">
        <f ca="1">IF(SUMIF(SALIDAS!$D:$E,_xlfn.CONCAT($B53,U$8,$A53),SALIDAS!$E:$E)*$C53*$D53=0,SUMIF(SALIDAS!$D:$E,_xlfn.CONCAT($B53,U$8,$A53),SALIDAS!$E:$E)*$C53,SUMIF(SALIDAS!$D:$E,_xlfn.CONCAT($B53,U$8,$A53),SALIDAS!$E:$E)*$C53*$D53)</f>
        <v>0</v>
      </c>
      <c r="V53" s="39">
        <f ca="1">IF(SUMIF(SALIDAS!$D:$E,_xlfn.CONCAT($B53,V$8,$A53),SALIDAS!$E:$E)*$C53*$D53=0,SUMIF(SALIDAS!$D:$E,_xlfn.CONCAT($B53,V$8,$A53),SALIDAS!$E:$E)*$C53,SUMIF(SALIDAS!$D:$E,_xlfn.CONCAT($B53,V$8,$A53),SALIDAS!$E:$E)*$C53*$D53)</f>
        <v>0</v>
      </c>
      <c r="W53" s="39">
        <f ca="1">IF(SUMIF(SALIDAS!$D:$E,_xlfn.CONCAT($B53,W$8,$A53),SALIDAS!$E:$E)*$C53*$D53=0,SUMIF(SALIDAS!$D:$E,_xlfn.CONCAT($B53,W$8,$A53),SALIDAS!$E:$E)*$C53,SUMIF(SALIDAS!$D:$E,_xlfn.CONCAT($B53,W$8,$A53),SALIDAS!$E:$E)*$C53*$D53)</f>
        <v>0</v>
      </c>
      <c r="X53" s="39">
        <f ca="1">IF(SUMIF(SALIDAS!$D:$E,_xlfn.CONCAT($B53,X$8,$A53),SALIDAS!$E:$E)*$C53*$D53=0,SUMIF(SALIDAS!$D:$E,_xlfn.CONCAT($B53,X$8,$A53),SALIDAS!$E:$E)*$C53,SUMIF(SALIDAS!$D:$E,_xlfn.CONCAT($B53,X$8,$A53),SALIDAS!$E:$E)*$C53*$D53)</f>
        <v>0</v>
      </c>
      <c r="Y53" s="39">
        <f ca="1">IF(SUMIF(SALIDAS!$D:$E,_xlfn.CONCAT($B53,Y$8,$A53),SALIDAS!$E:$E)*$C53*$D53=0,SUMIF(SALIDAS!$D:$E,_xlfn.CONCAT($B53,Y$8,$A53),SALIDAS!$E:$E)*$C53,SUMIF(SALIDAS!$D:$E,_xlfn.CONCAT($B53,Y$8,$A53),SALIDAS!$E:$E)*$C53*$D53)</f>
        <v>0</v>
      </c>
      <c r="Z53" s="39">
        <f ca="1">IF(SUMIF(SALIDAS!$D:$E,_xlfn.CONCAT($B53,Z$8,$A53),SALIDAS!$E:$E)*$C53*$D53=0,SUMIF(SALIDAS!$D:$E,_xlfn.CONCAT($B53,Z$8,$A53),SALIDAS!$E:$E)*$C53,SUMIF(SALIDAS!$D:$E,_xlfn.CONCAT($B53,Z$8,$A53),SALIDAS!$E:$E)*$C53*$D53)</f>
        <v>0</v>
      </c>
      <c r="AA53" s="39">
        <f ca="1">IF(SUMIF(SALIDAS!$D:$E,_xlfn.CONCAT($B53,AA$8,$A53),SALIDAS!$E:$E)*$C53*$D53=0,SUMIF(SALIDAS!$D:$E,_xlfn.CONCAT($B53,AA$8,$A53),SALIDAS!$E:$E)*$C53,SUMIF(SALIDAS!$D:$E,_xlfn.CONCAT($B53,AA$8,$A53),SALIDAS!$E:$E)*$C53*$D53)</f>
        <v>0</v>
      </c>
      <c r="AB53" s="39">
        <f ca="1">IF(SUMIF(SALIDAS!$D:$E,_xlfn.CONCAT($B53,AB$8,$A53),SALIDAS!$E:$E)*$C53*$D53=0,SUMIF(SALIDAS!$D:$E,_xlfn.CONCAT($B53,AB$8,$A53),SALIDAS!$E:$E)*$C53,SUMIF(SALIDAS!$D:$E,_xlfn.CONCAT($B53,AB$8,$A53),SALIDAS!$E:$E)*$C53*$D53)</f>
        <v>0</v>
      </c>
      <c r="AC53" s="39">
        <f ca="1">IF(SUMIF(SALIDAS!$D:$E,_xlfn.CONCAT($B53,AC$8,$A53),SALIDAS!$E:$E)*$C53*$D53=0,SUMIF(SALIDAS!$D:$E,_xlfn.CONCAT($B53,AC$8,$A53),SALIDAS!$E:$E)*$C53,SUMIF(SALIDAS!$D:$E,_xlfn.CONCAT($B53,AC$8,$A53),SALIDAS!$E:$E)*$C53*$D53)</f>
        <v>0</v>
      </c>
    </row>
    <row r="54" spans="1:29" x14ac:dyDescent="0.2">
      <c r="A54" s="35"/>
      <c r="B54" s="4" t="s">
        <v>41</v>
      </c>
      <c r="C54" s="36">
        <v>0</v>
      </c>
      <c r="D54" s="37">
        <v>0</v>
      </c>
      <c r="E54" s="39">
        <f ca="1">IF(SUMIF(SALIDAS!$D:$E,_xlfn.CONCAT($B54,E$8,$A54),SALIDAS!$E:$E)*$C54*$D54=0,SUMIF(SALIDAS!$D:$E,_xlfn.CONCAT($B54,E$8,$A54),SALIDAS!$E:$E)*$C54,SUMIF(SALIDAS!$D:$E,_xlfn.CONCAT($B54,E$8,$A54),SALIDAS!$E:$E)*$C54*$D54)</f>
        <v>0</v>
      </c>
      <c r="F54" s="39">
        <f ca="1">IF(SUMIF(SALIDAS!$D:$E,_xlfn.CONCAT($B54,F$8,$A54),SALIDAS!$E:$E)*$C54*$D54=0,SUMIF(SALIDAS!$D:$E,_xlfn.CONCAT($B54,F$8,$A54),SALIDAS!$E:$E)*$C54,SUMIF(SALIDAS!$D:$E,_xlfn.CONCAT($B54,F$8,$A54),SALIDAS!$E:$E)*$C54*$D54)</f>
        <v>0</v>
      </c>
      <c r="G54" s="39">
        <f ca="1">IF(SUMIF(SALIDAS!$D:$E,_xlfn.CONCAT($B54,G$8,$A54),SALIDAS!$E:$E)*$C54*$D54=0,SUMIF(SALIDAS!$D:$E,_xlfn.CONCAT($B54,G$8,$A54),SALIDAS!$E:$E)*$C54,SUMIF(SALIDAS!$D:$E,_xlfn.CONCAT($B54,G$8,$A54),SALIDAS!$E:$E)*$C54*$D54)</f>
        <v>0</v>
      </c>
      <c r="H54" s="39">
        <f ca="1">IF(SUMIF(SALIDAS!$D:$E,_xlfn.CONCAT($B54,H$8,$A54),SALIDAS!$E:$E)*$C54*$D54=0,SUMIF(SALIDAS!$D:$E,_xlfn.CONCAT($B54,H$8,$A54),SALIDAS!$E:$E)*$C54,SUMIF(SALIDAS!$D:$E,_xlfn.CONCAT($B54,H$8,$A54),SALIDAS!$E:$E)*$C54*$D54)</f>
        <v>0</v>
      </c>
      <c r="I54" s="39">
        <f ca="1">IF(SUMIF(SALIDAS!$D:$E,_xlfn.CONCAT($B54,I$8,$A54),SALIDAS!$E:$E)*$C54*$D54=0,SUMIF(SALIDAS!$D:$E,_xlfn.CONCAT($B54,I$8,$A54),SALIDAS!$E:$E)*$C54,SUMIF(SALIDAS!$D:$E,_xlfn.CONCAT($B54,I$8,$A54),SALIDAS!$E:$E)*$C54*$D54)</f>
        <v>0</v>
      </c>
      <c r="J54" s="39">
        <f ca="1">IF(SUMIF(SALIDAS!$D:$E,_xlfn.CONCAT($B54,J$8,$A54),SALIDAS!$E:$E)*$C54*$D54=0,SUMIF(SALIDAS!$D:$E,_xlfn.CONCAT($B54,J$8,$A54),SALIDAS!$E:$E)*$C54,SUMIF(SALIDAS!$D:$E,_xlfn.CONCAT($B54,J$8,$A54),SALIDAS!$E:$E)*$C54*$D54)</f>
        <v>0</v>
      </c>
      <c r="K54" s="39">
        <f ca="1">IF(SUMIF(SALIDAS!$D:$E,_xlfn.CONCAT($B54,K$8,$A54),SALIDAS!$E:$E)*$C54*$D54=0,SUMIF(SALIDAS!$D:$E,_xlfn.CONCAT($B54,K$8,$A54),SALIDAS!$E:$E)*$C54,SUMIF(SALIDAS!$D:$E,_xlfn.CONCAT($B54,K$8,$A54),SALIDAS!$E:$E)*$C54*$D54)</f>
        <v>0</v>
      </c>
      <c r="L54" s="38">
        <f ca="1">IF(SUMIF(SALIDAS!$D:$E,_xlfn.CONCAT($B54,L$8,$A54),SALIDAS!$E:$E)*$C54*$D54=0,SUMIF(SALIDAS!$D:$E,_xlfn.CONCAT($B54,L$8,$A54),SALIDAS!$E:$E)*$C54,SUMIF(SALIDAS!$D:$E,_xlfn.CONCAT($B54,L$8,$A54),SALIDAS!$E:$E)*$C54*$D54)</f>
        <v>0</v>
      </c>
      <c r="M54" s="39">
        <f ca="1">IF(SUMIF(SALIDAS!$D:$E,_xlfn.CONCAT($B54,M$8,$A54),SALIDAS!$E:$E)*$C54*$D54=0,SUMIF(SALIDAS!$D:$E,_xlfn.CONCAT($B54,M$8,$A54),SALIDAS!$E:$E)*$C54,SUMIF(SALIDAS!$D:$E,_xlfn.CONCAT($B54,M$8,$A54),SALIDAS!$E:$E)*$C54*$D54)</f>
        <v>0</v>
      </c>
      <c r="N54" s="39">
        <f ca="1">IF(SUMIF(SALIDAS!$D:$E,_xlfn.CONCAT($B54,N$8,$A54),SALIDAS!$E:$E)*$C54*$D54=0,SUMIF(SALIDAS!$D:$E,_xlfn.CONCAT($B54,N$8,$A54),SALIDAS!$E:$E)*$C54,SUMIF(SALIDAS!$D:$E,_xlfn.CONCAT($B54,N$8,$A54),SALIDAS!$E:$E)*$C54*$D54)</f>
        <v>0</v>
      </c>
      <c r="O54" s="39">
        <f ca="1">IF(SUMIF(SALIDAS!$D:$E,_xlfn.CONCAT($B54,O$8,$A54),SALIDAS!$E:$E)*$C54*$D54=0,SUMIF(SALIDAS!$D:$E,_xlfn.CONCAT($B54,O$8,$A54),SALIDAS!$E:$E)*$C54,SUMIF(SALIDAS!$D:$E,_xlfn.CONCAT($B54,O$8,$A54),SALIDAS!$E:$E)*$C54*$D54)</f>
        <v>0</v>
      </c>
      <c r="P54" s="39">
        <f ca="1">IF(SUMIF(SALIDAS!$D:$E,_xlfn.CONCAT($B54,P$8,$A54),SALIDAS!$E:$E)*$C54*$D54=0,SUMIF(SALIDAS!$D:$E,_xlfn.CONCAT($B54,P$8,$A54),SALIDAS!$E:$E)*$C54,SUMIF(SALIDAS!$D:$E,_xlfn.CONCAT($B54,P$8,$A54),SALIDAS!$E:$E)*$C54*$D54)</f>
        <v>0</v>
      </c>
      <c r="Q54" s="39">
        <f ca="1">IF(SUMIF(SALIDAS!$D:$E,_xlfn.CONCAT($B54,Q$8,$A54),SALIDAS!$E:$E)*$C54*$D54=0,SUMIF(SALIDAS!$D:$E,_xlfn.CONCAT($B54,Q$8,$A54),SALIDAS!$E:$E)*$C54,SUMIF(SALIDAS!$D:$E,_xlfn.CONCAT($B54,Q$8,$A54),SALIDAS!$E:$E)*$C54*$D54)</f>
        <v>0</v>
      </c>
      <c r="R54" s="39">
        <f ca="1">IF(SUMIF(SALIDAS!$D:$E,_xlfn.CONCAT($B54,R$8,$A54),SALIDAS!$E:$E)*$C54*$D54=0,SUMIF(SALIDAS!$D:$E,_xlfn.CONCAT($B54,R$8,$A54),SALIDAS!$E:$E)*$C54,SUMIF(SALIDAS!$D:$E,_xlfn.CONCAT($B54,R$8,$A54),SALIDAS!$E:$E)*$C54*$D54)</f>
        <v>0</v>
      </c>
      <c r="S54" s="39">
        <f ca="1">IF(SUMIF(SALIDAS!$D:$E,_xlfn.CONCAT($B54,S$8,$A54),SALIDAS!$E:$E)*$C54*$D54=0,SUMIF(SALIDAS!$D:$E,_xlfn.CONCAT($B54,S$8,$A54),SALIDAS!$E:$E)*$C54,SUMIF(SALIDAS!$D:$E,_xlfn.CONCAT($B54,S$8,$A54),SALIDAS!$E:$E)*$C54*$D54)</f>
        <v>0</v>
      </c>
      <c r="T54" s="39">
        <f ca="1">IF(SUMIF(SALIDAS!$D:$E,_xlfn.CONCAT($B54,T$8,$A54),SALIDAS!$E:$E)*$C54*$D54=0,SUMIF(SALIDAS!$D:$E,_xlfn.CONCAT($B54,T$8,$A54),SALIDAS!$E:$E)*$C54,SUMIF(SALIDAS!$D:$E,_xlfn.CONCAT($B54,T$8,$A54),SALIDAS!$E:$E)*$C54*$D54)</f>
        <v>0</v>
      </c>
      <c r="U54" s="39">
        <f ca="1">IF(SUMIF(SALIDAS!$D:$E,_xlfn.CONCAT($B54,U$8,$A54),SALIDAS!$E:$E)*$C54*$D54=0,SUMIF(SALIDAS!$D:$E,_xlfn.CONCAT($B54,U$8,$A54),SALIDAS!$E:$E)*$C54,SUMIF(SALIDAS!$D:$E,_xlfn.CONCAT($B54,U$8,$A54),SALIDAS!$E:$E)*$C54*$D54)</f>
        <v>0</v>
      </c>
      <c r="V54" s="39">
        <f ca="1">IF(SUMIF(SALIDAS!$D:$E,_xlfn.CONCAT($B54,V$8,$A54),SALIDAS!$E:$E)*$C54*$D54=0,SUMIF(SALIDAS!$D:$E,_xlfn.CONCAT($B54,V$8,$A54),SALIDAS!$E:$E)*$C54,SUMIF(SALIDAS!$D:$E,_xlfn.CONCAT($B54,V$8,$A54),SALIDAS!$E:$E)*$C54*$D54)</f>
        <v>0</v>
      </c>
      <c r="W54" s="39">
        <f ca="1">IF(SUMIF(SALIDAS!$D:$E,_xlfn.CONCAT($B54,W$8,$A54),SALIDAS!$E:$E)*$C54*$D54=0,SUMIF(SALIDAS!$D:$E,_xlfn.CONCAT($B54,W$8,$A54),SALIDAS!$E:$E)*$C54,SUMIF(SALIDAS!$D:$E,_xlfn.CONCAT($B54,W$8,$A54),SALIDAS!$E:$E)*$C54*$D54)</f>
        <v>0</v>
      </c>
      <c r="X54" s="39">
        <f ca="1">IF(SUMIF(SALIDAS!$D:$E,_xlfn.CONCAT($B54,X$8,$A54),SALIDAS!$E:$E)*$C54*$D54=0,SUMIF(SALIDAS!$D:$E,_xlfn.CONCAT($B54,X$8,$A54),SALIDAS!$E:$E)*$C54,SUMIF(SALIDAS!$D:$E,_xlfn.CONCAT($B54,X$8,$A54),SALIDAS!$E:$E)*$C54*$D54)</f>
        <v>0</v>
      </c>
      <c r="Y54" s="39">
        <f ca="1">IF(SUMIF(SALIDAS!$D:$E,_xlfn.CONCAT($B54,Y$8,$A54),SALIDAS!$E:$E)*$C54*$D54=0,SUMIF(SALIDAS!$D:$E,_xlfn.CONCAT($B54,Y$8,$A54),SALIDAS!$E:$E)*$C54,SUMIF(SALIDAS!$D:$E,_xlfn.CONCAT($B54,Y$8,$A54),SALIDAS!$E:$E)*$C54*$D54)</f>
        <v>0</v>
      </c>
      <c r="Z54" s="39">
        <f ca="1">IF(SUMIF(SALIDAS!$D:$E,_xlfn.CONCAT($B54,Z$8,$A54),SALIDAS!$E:$E)*$C54*$D54=0,SUMIF(SALIDAS!$D:$E,_xlfn.CONCAT($B54,Z$8,$A54),SALIDAS!$E:$E)*$C54,SUMIF(SALIDAS!$D:$E,_xlfn.CONCAT($B54,Z$8,$A54),SALIDAS!$E:$E)*$C54*$D54)</f>
        <v>0</v>
      </c>
      <c r="AA54" s="39">
        <f ca="1">IF(SUMIF(SALIDAS!$D:$E,_xlfn.CONCAT($B54,AA$8,$A54),SALIDAS!$E:$E)*$C54*$D54=0,SUMIF(SALIDAS!$D:$E,_xlfn.CONCAT($B54,AA$8,$A54),SALIDAS!$E:$E)*$C54,SUMIF(SALIDAS!$D:$E,_xlfn.CONCAT($B54,AA$8,$A54),SALIDAS!$E:$E)*$C54*$D54)</f>
        <v>0</v>
      </c>
      <c r="AB54" s="39">
        <f ca="1">IF(SUMIF(SALIDAS!$D:$E,_xlfn.CONCAT($B54,AB$8,$A54),SALIDAS!$E:$E)*$C54*$D54=0,SUMIF(SALIDAS!$D:$E,_xlfn.CONCAT($B54,AB$8,$A54),SALIDAS!$E:$E)*$C54,SUMIF(SALIDAS!$D:$E,_xlfn.CONCAT($B54,AB$8,$A54),SALIDAS!$E:$E)*$C54*$D54)</f>
        <v>0</v>
      </c>
      <c r="AC54" s="39">
        <f ca="1">IF(SUMIF(SALIDAS!$D:$E,_xlfn.CONCAT($B54,AC$8,$A54),SALIDAS!$E:$E)*$C54*$D54=0,SUMIF(SALIDAS!$D:$E,_xlfn.CONCAT($B54,AC$8,$A54),SALIDAS!$E:$E)*$C54,SUMIF(SALIDAS!$D:$E,_xlfn.CONCAT($B54,AC$8,$A54),SALIDAS!$E:$E)*$C54*$D54)</f>
        <v>0</v>
      </c>
    </row>
    <row r="55" spans="1:29" x14ac:dyDescent="0.2">
      <c r="A55" s="35"/>
      <c r="B55" s="4" t="s">
        <v>78</v>
      </c>
      <c r="C55" s="36">
        <v>0</v>
      </c>
      <c r="D55" s="37">
        <v>0</v>
      </c>
      <c r="E55" s="39">
        <f ca="1">IF(SUMIF(SALIDAS!$D:$E,_xlfn.CONCAT($B55,E$8,$A55),SALIDAS!$E:$E)*$C55*$D55=0,SUMIF(SALIDAS!$D:$E,_xlfn.CONCAT($B55,E$8,$A55),SALIDAS!$E:$E)*$C55,SUMIF(SALIDAS!$D:$E,_xlfn.CONCAT($B55,E$8,$A55),SALIDAS!$E:$E)*$C55*$D55)</f>
        <v>0</v>
      </c>
      <c r="F55" s="39">
        <f ca="1">IF(SUMIF(SALIDAS!$D:$E,_xlfn.CONCAT($B55,F$8,$A55),SALIDAS!$E:$E)*$C55*$D55=0,SUMIF(SALIDAS!$D:$E,_xlfn.CONCAT($B55,F$8,$A55),SALIDAS!$E:$E)*$C55,SUMIF(SALIDAS!$D:$E,_xlfn.CONCAT($B55,F$8,$A55),SALIDAS!$E:$E)*$C55*$D55)</f>
        <v>0</v>
      </c>
      <c r="G55" s="39">
        <f ca="1">IF(SUMIF(SALIDAS!$D:$E,_xlfn.CONCAT($B55,G$8,$A55),SALIDAS!$E:$E)*$C55*$D55=0,SUMIF(SALIDAS!$D:$E,_xlfn.CONCAT($B55,G$8,$A55),SALIDAS!$E:$E)*$C55,SUMIF(SALIDAS!$D:$E,_xlfn.CONCAT($B55,G$8,$A55),SALIDAS!$E:$E)*$C55*$D55)</f>
        <v>0</v>
      </c>
      <c r="H55" s="39">
        <f ca="1">IF(SUMIF(SALIDAS!$D:$E,_xlfn.CONCAT($B55,H$8,$A55),SALIDAS!$E:$E)*$C55*$D55=0,SUMIF(SALIDAS!$D:$E,_xlfn.CONCAT($B55,H$8,$A55),SALIDAS!$E:$E)*$C55,SUMIF(SALIDAS!$D:$E,_xlfn.CONCAT($B55,H$8,$A55),SALIDAS!$E:$E)*$C55*$D55)</f>
        <v>0</v>
      </c>
      <c r="I55" s="39">
        <f ca="1">IF(SUMIF(SALIDAS!$D:$E,_xlfn.CONCAT($B55,I$8,$A55),SALIDAS!$E:$E)*$C55*$D55=0,SUMIF(SALIDAS!$D:$E,_xlfn.CONCAT($B55,I$8,$A55),SALIDAS!$E:$E)*$C55,SUMIF(SALIDAS!$D:$E,_xlfn.CONCAT($B55,I$8,$A55),SALIDAS!$E:$E)*$C55*$D55)</f>
        <v>0</v>
      </c>
      <c r="J55" s="39">
        <f ca="1">IF(SUMIF(SALIDAS!$D:$E,_xlfn.CONCAT($B55,J$8,$A55),SALIDAS!$E:$E)*$C55*$D55=0,SUMIF(SALIDAS!$D:$E,_xlfn.CONCAT($B55,J$8,$A55),SALIDAS!$E:$E)*$C55,SUMIF(SALIDAS!$D:$E,_xlfn.CONCAT($B55,J$8,$A55),SALIDAS!$E:$E)*$C55*$D55)</f>
        <v>0</v>
      </c>
      <c r="K55" s="39">
        <f ca="1">IF(SUMIF(SALIDAS!$D:$E,_xlfn.CONCAT($B55,K$8,$A55),SALIDAS!$E:$E)*$C55*$D55=0,SUMIF(SALIDAS!$D:$E,_xlfn.CONCAT($B55,K$8,$A55),SALIDAS!$E:$E)*$C55,SUMIF(SALIDAS!$D:$E,_xlfn.CONCAT($B55,K$8,$A55),SALIDAS!$E:$E)*$C55*$D55)</f>
        <v>0</v>
      </c>
      <c r="L55" s="38">
        <f ca="1">IF(SUMIF(SALIDAS!$D:$E,_xlfn.CONCAT($B55,L$8,$A55),SALIDAS!$E:$E)*$C55*$D55=0,SUMIF(SALIDAS!$D:$E,_xlfn.CONCAT($B55,L$8,$A55),SALIDAS!$E:$E)*$C55,SUMIF(SALIDAS!$D:$E,_xlfn.CONCAT($B55,L$8,$A55),SALIDAS!$E:$E)*$C55*$D55)</f>
        <v>0</v>
      </c>
      <c r="M55" s="39">
        <f ca="1">IF(SUMIF(SALIDAS!$D:$E,_xlfn.CONCAT($B55,M$8,$A55),SALIDAS!$E:$E)*$C55*$D55=0,SUMIF(SALIDAS!$D:$E,_xlfn.CONCAT($B55,M$8,$A55),SALIDAS!$E:$E)*$C55,SUMIF(SALIDAS!$D:$E,_xlfn.CONCAT($B55,M$8,$A55),SALIDAS!$E:$E)*$C55*$D55)</f>
        <v>0</v>
      </c>
      <c r="N55" s="39">
        <f ca="1">IF(SUMIF(SALIDAS!$D:$E,_xlfn.CONCAT($B55,N$8,$A55),SALIDAS!$E:$E)*$C55*$D55=0,SUMIF(SALIDAS!$D:$E,_xlfn.CONCAT($B55,N$8,$A55),SALIDAS!$E:$E)*$C55,SUMIF(SALIDAS!$D:$E,_xlfn.CONCAT($B55,N$8,$A55),SALIDAS!$E:$E)*$C55*$D55)</f>
        <v>0</v>
      </c>
      <c r="O55" s="39">
        <f ca="1">IF(SUMIF(SALIDAS!$D:$E,_xlfn.CONCAT($B55,O$8,$A55),SALIDAS!$E:$E)*$C55*$D55=0,SUMIF(SALIDAS!$D:$E,_xlfn.CONCAT($B55,O$8,$A55),SALIDAS!$E:$E)*$C55,SUMIF(SALIDAS!$D:$E,_xlfn.CONCAT($B55,O$8,$A55),SALIDAS!$E:$E)*$C55*$D55)</f>
        <v>0</v>
      </c>
      <c r="P55" s="39">
        <f ca="1">IF(SUMIF(SALIDAS!$D:$E,_xlfn.CONCAT($B55,P$8,$A55),SALIDAS!$E:$E)*$C55*$D55=0,SUMIF(SALIDAS!$D:$E,_xlfn.CONCAT($B55,P$8,$A55),SALIDAS!$E:$E)*$C55,SUMIF(SALIDAS!$D:$E,_xlfn.CONCAT($B55,P$8,$A55),SALIDAS!$E:$E)*$C55*$D55)</f>
        <v>0</v>
      </c>
      <c r="Q55" s="39">
        <f ca="1">IF(SUMIF(SALIDAS!$D:$E,_xlfn.CONCAT($B55,Q$8,$A55),SALIDAS!$E:$E)*$C55*$D55=0,SUMIF(SALIDAS!$D:$E,_xlfn.CONCAT($B55,Q$8,$A55),SALIDAS!$E:$E)*$C55,SUMIF(SALIDAS!$D:$E,_xlfn.CONCAT($B55,Q$8,$A55),SALIDAS!$E:$E)*$C55*$D55)</f>
        <v>0</v>
      </c>
      <c r="R55" s="39">
        <f ca="1">IF(SUMIF(SALIDAS!$D:$E,_xlfn.CONCAT($B55,R$8,$A55),SALIDAS!$E:$E)*$C55*$D55=0,SUMIF(SALIDAS!$D:$E,_xlfn.CONCAT($B55,R$8,$A55),SALIDAS!$E:$E)*$C55,SUMIF(SALIDAS!$D:$E,_xlfn.CONCAT($B55,R$8,$A55),SALIDAS!$E:$E)*$C55*$D55)</f>
        <v>0</v>
      </c>
      <c r="S55" s="39">
        <f ca="1">IF(SUMIF(SALIDAS!$D:$E,_xlfn.CONCAT($B55,S$8,$A55),SALIDAS!$E:$E)*$C55*$D55=0,SUMIF(SALIDAS!$D:$E,_xlfn.CONCAT($B55,S$8,$A55),SALIDAS!$E:$E)*$C55,SUMIF(SALIDAS!$D:$E,_xlfn.CONCAT($B55,S$8,$A55),SALIDAS!$E:$E)*$C55*$D55)</f>
        <v>0</v>
      </c>
      <c r="T55" s="39">
        <f ca="1">IF(SUMIF(SALIDAS!$D:$E,_xlfn.CONCAT($B55,T$8,$A55),SALIDAS!$E:$E)*$C55*$D55=0,SUMIF(SALIDAS!$D:$E,_xlfn.CONCAT($B55,T$8,$A55),SALIDAS!$E:$E)*$C55,SUMIF(SALIDAS!$D:$E,_xlfn.CONCAT($B55,T$8,$A55),SALIDAS!$E:$E)*$C55*$D55)</f>
        <v>0</v>
      </c>
      <c r="U55" s="39">
        <f ca="1">IF(SUMIF(SALIDAS!$D:$E,_xlfn.CONCAT($B55,U$8,$A55),SALIDAS!$E:$E)*$C55*$D55=0,SUMIF(SALIDAS!$D:$E,_xlfn.CONCAT($B55,U$8,$A55),SALIDAS!$E:$E)*$C55,SUMIF(SALIDAS!$D:$E,_xlfn.CONCAT($B55,U$8,$A55),SALIDAS!$E:$E)*$C55*$D55)</f>
        <v>0</v>
      </c>
      <c r="V55" s="39">
        <f ca="1">IF(SUMIF(SALIDAS!$D:$E,_xlfn.CONCAT($B55,V$8,$A55),SALIDAS!$E:$E)*$C55*$D55=0,SUMIF(SALIDAS!$D:$E,_xlfn.CONCAT($B55,V$8,$A55),SALIDAS!$E:$E)*$C55,SUMIF(SALIDAS!$D:$E,_xlfn.CONCAT($B55,V$8,$A55),SALIDAS!$E:$E)*$C55*$D55)</f>
        <v>0</v>
      </c>
      <c r="W55" s="39">
        <f ca="1">IF(SUMIF(SALIDAS!$D:$E,_xlfn.CONCAT($B55,W$8,$A55),SALIDAS!$E:$E)*$C55*$D55=0,SUMIF(SALIDAS!$D:$E,_xlfn.CONCAT($B55,W$8,$A55),SALIDAS!$E:$E)*$C55,SUMIF(SALIDAS!$D:$E,_xlfn.CONCAT($B55,W$8,$A55),SALIDAS!$E:$E)*$C55*$D55)</f>
        <v>0</v>
      </c>
      <c r="X55" s="39">
        <f ca="1">IF(SUMIF(SALIDAS!$D:$E,_xlfn.CONCAT($B55,X$8,$A55),SALIDAS!$E:$E)*$C55*$D55=0,SUMIF(SALIDAS!$D:$E,_xlfn.CONCAT($B55,X$8,$A55),SALIDAS!$E:$E)*$C55,SUMIF(SALIDAS!$D:$E,_xlfn.CONCAT($B55,X$8,$A55),SALIDAS!$E:$E)*$C55*$D55)</f>
        <v>0</v>
      </c>
      <c r="Y55" s="39">
        <f ca="1">IF(SUMIF(SALIDAS!$D:$E,_xlfn.CONCAT($B55,Y$8,$A55),SALIDAS!$E:$E)*$C55*$D55=0,SUMIF(SALIDAS!$D:$E,_xlfn.CONCAT($B55,Y$8,$A55),SALIDAS!$E:$E)*$C55,SUMIF(SALIDAS!$D:$E,_xlfn.CONCAT($B55,Y$8,$A55),SALIDAS!$E:$E)*$C55*$D55)</f>
        <v>0</v>
      </c>
      <c r="Z55" s="39">
        <f ca="1">IF(SUMIF(SALIDAS!$D:$E,_xlfn.CONCAT($B55,Z$8,$A55),SALIDAS!$E:$E)*$C55*$D55=0,SUMIF(SALIDAS!$D:$E,_xlfn.CONCAT($B55,Z$8,$A55),SALIDAS!$E:$E)*$C55,SUMIF(SALIDAS!$D:$E,_xlfn.CONCAT($B55,Z$8,$A55),SALIDAS!$E:$E)*$C55*$D55)</f>
        <v>0</v>
      </c>
      <c r="AA55" s="39">
        <f ca="1">IF(SUMIF(SALIDAS!$D:$E,_xlfn.CONCAT($B55,AA$8,$A55),SALIDAS!$E:$E)*$C55*$D55=0,SUMIF(SALIDAS!$D:$E,_xlfn.CONCAT($B55,AA$8,$A55),SALIDAS!$E:$E)*$C55,SUMIF(SALIDAS!$D:$E,_xlfn.CONCAT($B55,AA$8,$A55),SALIDAS!$E:$E)*$C55*$D55)</f>
        <v>0</v>
      </c>
      <c r="AB55" s="39">
        <f ca="1">IF(SUMIF(SALIDAS!$D:$E,_xlfn.CONCAT($B55,AB$8,$A55),SALIDAS!$E:$E)*$C55*$D55=0,SUMIF(SALIDAS!$D:$E,_xlfn.CONCAT($B55,AB$8,$A55),SALIDAS!$E:$E)*$C55,SUMIF(SALIDAS!$D:$E,_xlfn.CONCAT($B55,AB$8,$A55),SALIDAS!$E:$E)*$C55*$D55)</f>
        <v>0</v>
      </c>
      <c r="AC55" s="39">
        <f ca="1">IF(SUMIF(SALIDAS!$D:$E,_xlfn.CONCAT($B55,AC$8,$A55),SALIDAS!$E:$E)*$C55*$D55=0,SUMIF(SALIDAS!$D:$E,_xlfn.CONCAT($B55,AC$8,$A55),SALIDAS!$E:$E)*$C55,SUMIF(SALIDAS!$D:$E,_xlfn.CONCAT($B55,AC$8,$A55),SALIDAS!$E:$E)*$C55*$D55)</f>
        <v>0</v>
      </c>
    </row>
    <row r="56" spans="1:29" x14ac:dyDescent="0.2">
      <c r="A56" s="35"/>
      <c r="B56" s="4" t="s">
        <v>80</v>
      </c>
      <c r="C56" s="36">
        <v>0</v>
      </c>
      <c r="D56" s="37">
        <v>0</v>
      </c>
      <c r="E56" s="39">
        <f ca="1">IF(SUMIF(SALIDAS!$D:$E,_xlfn.CONCAT($B56,E$8,$A56),SALIDAS!$E:$E)*$C56*$D56=0,SUMIF(SALIDAS!$D:$E,_xlfn.CONCAT($B56,E$8,$A56),SALIDAS!$E:$E)*$C56,SUMIF(SALIDAS!$D:$E,_xlfn.CONCAT($B56,E$8,$A56),SALIDAS!$E:$E)*$C56*$D56)</f>
        <v>0</v>
      </c>
      <c r="F56" s="39">
        <f ca="1">IF(SUMIF(SALIDAS!$D:$E,_xlfn.CONCAT($B56,F$8,$A56),SALIDAS!$E:$E)*$C56*$D56=0,SUMIF(SALIDAS!$D:$E,_xlfn.CONCAT($B56,F$8,$A56),SALIDAS!$E:$E)*$C56,SUMIF(SALIDAS!$D:$E,_xlfn.CONCAT($B56,F$8,$A56),SALIDAS!$E:$E)*$C56*$D56)</f>
        <v>0</v>
      </c>
      <c r="G56" s="39">
        <f ca="1">IF(SUMIF(SALIDAS!$D:$E,_xlfn.CONCAT($B56,G$8,$A56),SALIDAS!$E:$E)*$C56*$D56=0,SUMIF(SALIDAS!$D:$E,_xlfn.CONCAT($B56,G$8,$A56),SALIDAS!$E:$E)*$C56,SUMIF(SALIDAS!$D:$E,_xlfn.CONCAT($B56,G$8,$A56),SALIDAS!$E:$E)*$C56*$D56)</f>
        <v>0</v>
      </c>
      <c r="H56" s="39">
        <f ca="1">IF(SUMIF(SALIDAS!$D:$E,_xlfn.CONCAT($B56,H$8,$A56),SALIDAS!$E:$E)*$C56*$D56=0,SUMIF(SALIDAS!$D:$E,_xlfn.CONCAT($B56,H$8,$A56),SALIDAS!$E:$E)*$C56,SUMIF(SALIDAS!$D:$E,_xlfn.CONCAT($B56,H$8,$A56),SALIDAS!$E:$E)*$C56*$D56)</f>
        <v>0</v>
      </c>
      <c r="I56" s="39">
        <f ca="1">IF(SUMIF(SALIDAS!$D:$E,_xlfn.CONCAT($B56,I$8,$A56),SALIDAS!$E:$E)*$C56*$D56=0,SUMIF(SALIDAS!$D:$E,_xlfn.CONCAT($B56,I$8,$A56),SALIDAS!$E:$E)*$C56,SUMIF(SALIDAS!$D:$E,_xlfn.CONCAT($B56,I$8,$A56),SALIDAS!$E:$E)*$C56*$D56)</f>
        <v>0</v>
      </c>
      <c r="J56" s="39">
        <f ca="1">IF(SUMIF(SALIDAS!$D:$E,_xlfn.CONCAT($B56,J$8,$A56),SALIDAS!$E:$E)*$C56*$D56=0,SUMIF(SALIDAS!$D:$E,_xlfn.CONCAT($B56,J$8,$A56),SALIDAS!$E:$E)*$C56,SUMIF(SALIDAS!$D:$E,_xlfn.CONCAT($B56,J$8,$A56),SALIDAS!$E:$E)*$C56*$D56)</f>
        <v>0</v>
      </c>
      <c r="K56" s="39">
        <f ca="1">IF(SUMIF(SALIDAS!$D:$E,_xlfn.CONCAT($B56,K$8,$A56),SALIDAS!$E:$E)*$C56*$D56=0,SUMIF(SALIDAS!$D:$E,_xlfn.CONCAT($B56,K$8,$A56),SALIDAS!$E:$E)*$C56,SUMIF(SALIDAS!$D:$E,_xlfn.CONCAT($B56,K$8,$A56),SALIDAS!$E:$E)*$C56*$D56)</f>
        <v>0</v>
      </c>
      <c r="L56" s="38">
        <f ca="1">IF(SUMIF(SALIDAS!$D:$E,_xlfn.CONCAT($B56,L$8,$A56),SALIDAS!$E:$E)*$C56*$D56=0,SUMIF(SALIDAS!$D:$E,_xlfn.CONCAT($B56,L$8,$A56),SALIDAS!$E:$E)*$C56,SUMIF(SALIDAS!$D:$E,_xlfn.CONCAT($B56,L$8,$A56),SALIDAS!$E:$E)*$C56*$D56)</f>
        <v>0</v>
      </c>
      <c r="M56" s="39">
        <f ca="1">IF(SUMIF(SALIDAS!$D:$E,_xlfn.CONCAT($B56,M$8,$A56),SALIDAS!$E:$E)*$C56*$D56=0,SUMIF(SALIDAS!$D:$E,_xlfn.CONCAT($B56,M$8,$A56),SALIDAS!$E:$E)*$C56,SUMIF(SALIDAS!$D:$E,_xlfn.CONCAT($B56,M$8,$A56),SALIDAS!$E:$E)*$C56*$D56)</f>
        <v>0</v>
      </c>
      <c r="N56" s="39">
        <f ca="1">IF(SUMIF(SALIDAS!$D:$E,_xlfn.CONCAT($B56,N$8,$A56),SALIDAS!$E:$E)*$C56*$D56=0,SUMIF(SALIDAS!$D:$E,_xlfn.CONCAT($B56,N$8,$A56),SALIDAS!$E:$E)*$C56,SUMIF(SALIDAS!$D:$E,_xlfn.CONCAT($B56,N$8,$A56),SALIDAS!$E:$E)*$C56*$D56)</f>
        <v>0</v>
      </c>
      <c r="O56" s="39">
        <f ca="1">IF(SUMIF(SALIDAS!$D:$E,_xlfn.CONCAT($B56,O$8,$A56),SALIDAS!$E:$E)*$C56*$D56=0,SUMIF(SALIDAS!$D:$E,_xlfn.CONCAT($B56,O$8,$A56),SALIDAS!$E:$E)*$C56,SUMIF(SALIDAS!$D:$E,_xlfn.CONCAT($B56,O$8,$A56),SALIDAS!$E:$E)*$C56*$D56)</f>
        <v>0</v>
      </c>
      <c r="P56" s="39">
        <f ca="1">IF(SUMIF(SALIDAS!$D:$E,_xlfn.CONCAT($B56,P$8,$A56),SALIDAS!$E:$E)*$C56*$D56=0,SUMIF(SALIDAS!$D:$E,_xlfn.CONCAT($B56,P$8,$A56),SALIDAS!$E:$E)*$C56,SUMIF(SALIDAS!$D:$E,_xlfn.CONCAT($B56,P$8,$A56),SALIDAS!$E:$E)*$C56*$D56)</f>
        <v>0</v>
      </c>
      <c r="Q56" s="39">
        <f ca="1">IF(SUMIF(SALIDAS!$D:$E,_xlfn.CONCAT($B56,Q$8,$A56),SALIDAS!$E:$E)*$C56*$D56=0,SUMIF(SALIDAS!$D:$E,_xlfn.CONCAT($B56,Q$8,$A56),SALIDAS!$E:$E)*$C56,SUMIF(SALIDAS!$D:$E,_xlfn.CONCAT($B56,Q$8,$A56),SALIDAS!$E:$E)*$C56*$D56)</f>
        <v>0</v>
      </c>
      <c r="R56" s="39">
        <f ca="1">IF(SUMIF(SALIDAS!$D:$E,_xlfn.CONCAT($B56,R$8,$A56),SALIDAS!$E:$E)*$C56*$D56=0,SUMIF(SALIDAS!$D:$E,_xlfn.CONCAT($B56,R$8,$A56),SALIDAS!$E:$E)*$C56,SUMIF(SALIDAS!$D:$E,_xlfn.CONCAT($B56,R$8,$A56),SALIDAS!$E:$E)*$C56*$D56)</f>
        <v>0</v>
      </c>
      <c r="S56" s="39">
        <f ca="1">IF(SUMIF(SALIDAS!$D:$E,_xlfn.CONCAT($B56,S$8,$A56),SALIDAS!$E:$E)*$C56*$D56=0,SUMIF(SALIDAS!$D:$E,_xlfn.CONCAT($B56,S$8,$A56),SALIDAS!$E:$E)*$C56,SUMIF(SALIDAS!$D:$E,_xlfn.CONCAT($B56,S$8,$A56),SALIDAS!$E:$E)*$C56*$D56)</f>
        <v>0</v>
      </c>
      <c r="T56" s="39">
        <f ca="1">IF(SUMIF(SALIDAS!$D:$E,_xlfn.CONCAT($B56,T$8,$A56),SALIDAS!$E:$E)*$C56*$D56=0,SUMIF(SALIDAS!$D:$E,_xlfn.CONCAT($B56,T$8,$A56),SALIDAS!$E:$E)*$C56,SUMIF(SALIDAS!$D:$E,_xlfn.CONCAT($B56,T$8,$A56),SALIDAS!$E:$E)*$C56*$D56)</f>
        <v>0</v>
      </c>
      <c r="U56" s="39">
        <f ca="1">IF(SUMIF(SALIDAS!$D:$E,_xlfn.CONCAT($B56,U$8,$A56),SALIDAS!$E:$E)*$C56*$D56=0,SUMIF(SALIDAS!$D:$E,_xlfn.CONCAT($B56,U$8,$A56),SALIDAS!$E:$E)*$C56,SUMIF(SALIDAS!$D:$E,_xlfn.CONCAT($B56,U$8,$A56),SALIDAS!$E:$E)*$C56*$D56)</f>
        <v>0</v>
      </c>
      <c r="V56" s="39">
        <f ca="1">IF(SUMIF(SALIDAS!$D:$E,_xlfn.CONCAT($B56,V$8,$A56),SALIDAS!$E:$E)*$C56*$D56=0,SUMIF(SALIDAS!$D:$E,_xlfn.CONCAT($B56,V$8,$A56),SALIDAS!$E:$E)*$C56,SUMIF(SALIDAS!$D:$E,_xlfn.CONCAT($B56,V$8,$A56),SALIDAS!$E:$E)*$C56*$D56)</f>
        <v>0</v>
      </c>
      <c r="W56" s="39">
        <f ca="1">IF(SUMIF(SALIDAS!$D:$E,_xlfn.CONCAT($B56,W$8,$A56),SALIDAS!$E:$E)*$C56*$D56=0,SUMIF(SALIDAS!$D:$E,_xlfn.CONCAT($B56,W$8,$A56),SALIDAS!$E:$E)*$C56,SUMIF(SALIDAS!$D:$E,_xlfn.CONCAT($B56,W$8,$A56),SALIDAS!$E:$E)*$C56*$D56)</f>
        <v>0</v>
      </c>
      <c r="X56" s="39">
        <f ca="1">IF(SUMIF(SALIDAS!$D:$E,_xlfn.CONCAT($B56,X$8,$A56),SALIDAS!$E:$E)*$C56*$D56=0,SUMIF(SALIDAS!$D:$E,_xlfn.CONCAT($B56,X$8,$A56),SALIDAS!$E:$E)*$C56,SUMIF(SALIDAS!$D:$E,_xlfn.CONCAT($B56,X$8,$A56),SALIDAS!$E:$E)*$C56*$D56)</f>
        <v>0</v>
      </c>
      <c r="Y56" s="39">
        <f ca="1">IF(SUMIF(SALIDAS!$D:$E,_xlfn.CONCAT($B56,Y$8,$A56),SALIDAS!$E:$E)*$C56*$D56=0,SUMIF(SALIDAS!$D:$E,_xlfn.CONCAT($B56,Y$8,$A56),SALIDAS!$E:$E)*$C56,SUMIF(SALIDAS!$D:$E,_xlfn.CONCAT($B56,Y$8,$A56),SALIDAS!$E:$E)*$C56*$D56)</f>
        <v>0</v>
      </c>
      <c r="Z56" s="39">
        <f ca="1">IF(SUMIF(SALIDAS!$D:$E,_xlfn.CONCAT($B56,Z$8,$A56),SALIDAS!$E:$E)*$C56*$D56=0,SUMIF(SALIDAS!$D:$E,_xlfn.CONCAT($B56,Z$8,$A56),SALIDAS!$E:$E)*$C56,SUMIF(SALIDAS!$D:$E,_xlfn.CONCAT($B56,Z$8,$A56),SALIDAS!$E:$E)*$C56*$D56)</f>
        <v>0</v>
      </c>
      <c r="AA56" s="39">
        <f ca="1">IF(SUMIF(SALIDAS!$D:$E,_xlfn.CONCAT($B56,AA$8,$A56),SALIDAS!$E:$E)*$C56*$D56=0,SUMIF(SALIDAS!$D:$E,_xlfn.CONCAT($B56,AA$8,$A56),SALIDAS!$E:$E)*$C56,SUMIF(SALIDAS!$D:$E,_xlfn.CONCAT($B56,AA$8,$A56),SALIDAS!$E:$E)*$C56*$D56)</f>
        <v>0</v>
      </c>
      <c r="AB56" s="39">
        <f ca="1">IF(SUMIF(SALIDAS!$D:$E,_xlfn.CONCAT($B56,AB$8,$A56),SALIDAS!$E:$E)*$C56*$D56=0,SUMIF(SALIDAS!$D:$E,_xlfn.CONCAT($B56,AB$8,$A56),SALIDAS!$E:$E)*$C56,SUMIF(SALIDAS!$D:$E,_xlfn.CONCAT($B56,AB$8,$A56),SALIDAS!$E:$E)*$C56*$D56)</f>
        <v>0</v>
      </c>
      <c r="AC56" s="39">
        <f ca="1">IF(SUMIF(SALIDAS!$D:$E,_xlfn.CONCAT($B56,AC$8,$A56),SALIDAS!$E:$E)*$C56*$D56=0,SUMIF(SALIDAS!$D:$E,_xlfn.CONCAT($B56,AC$8,$A56),SALIDAS!$E:$E)*$C56,SUMIF(SALIDAS!$D:$E,_xlfn.CONCAT($B56,AC$8,$A56),SALIDAS!$E:$E)*$C56*$D56)</f>
        <v>0</v>
      </c>
    </row>
    <row r="57" spans="1:29" x14ac:dyDescent="0.2">
      <c r="A57" s="35"/>
      <c r="B57" s="4" t="s">
        <v>41</v>
      </c>
      <c r="C57" s="36">
        <v>0</v>
      </c>
      <c r="D57" s="37">
        <v>0</v>
      </c>
      <c r="E57" s="39">
        <f ca="1">IF(SUMIF(SALIDAS!$D:$E,_xlfn.CONCAT($B57,E$8,$A57),SALIDAS!$E:$E)*$C57*$D57=0,SUMIF(SALIDAS!$D:$E,_xlfn.CONCAT($B57,E$8,$A57),SALIDAS!$E:$E)*$C57,SUMIF(SALIDAS!$D:$E,_xlfn.CONCAT($B57,E$8,$A57),SALIDAS!$E:$E)*$C57*$D57)</f>
        <v>0</v>
      </c>
      <c r="F57" s="39">
        <f ca="1">IF(SUMIF(SALIDAS!$D:$E,_xlfn.CONCAT($B57,F$8,$A57),SALIDAS!$E:$E)*$C57*$D57=0,SUMIF(SALIDAS!$D:$E,_xlfn.CONCAT($B57,F$8,$A57),SALIDAS!$E:$E)*$C57,SUMIF(SALIDAS!$D:$E,_xlfn.CONCAT($B57,F$8,$A57),SALIDAS!$E:$E)*$C57*$D57)</f>
        <v>0</v>
      </c>
      <c r="G57" s="39">
        <f ca="1">IF(SUMIF(SALIDAS!$D:$E,_xlfn.CONCAT($B57,G$8,$A57),SALIDAS!$E:$E)*$C57*$D57=0,SUMIF(SALIDAS!$D:$E,_xlfn.CONCAT($B57,G$8,$A57),SALIDAS!$E:$E)*$C57,SUMIF(SALIDAS!$D:$E,_xlfn.CONCAT($B57,G$8,$A57),SALIDAS!$E:$E)*$C57*$D57)</f>
        <v>0</v>
      </c>
      <c r="H57" s="39">
        <f ca="1">IF(SUMIF(SALIDAS!$D:$E,_xlfn.CONCAT($B57,H$8,$A57),SALIDAS!$E:$E)*$C57*$D57=0,SUMIF(SALIDAS!$D:$E,_xlfn.CONCAT($B57,H$8,$A57),SALIDAS!$E:$E)*$C57,SUMIF(SALIDAS!$D:$E,_xlfn.CONCAT($B57,H$8,$A57),SALIDAS!$E:$E)*$C57*$D57)</f>
        <v>0</v>
      </c>
      <c r="I57" s="39">
        <f ca="1">IF(SUMIF(SALIDAS!$D:$E,_xlfn.CONCAT($B57,I$8,$A57),SALIDAS!$E:$E)*$C57*$D57=0,SUMIF(SALIDAS!$D:$E,_xlfn.CONCAT($B57,I$8,$A57),SALIDAS!$E:$E)*$C57,SUMIF(SALIDAS!$D:$E,_xlfn.CONCAT($B57,I$8,$A57),SALIDAS!$E:$E)*$C57*$D57)</f>
        <v>0</v>
      </c>
      <c r="J57" s="39">
        <f ca="1">IF(SUMIF(SALIDAS!$D:$E,_xlfn.CONCAT($B57,J$8,$A57),SALIDAS!$E:$E)*$C57*$D57=0,SUMIF(SALIDAS!$D:$E,_xlfn.CONCAT($B57,J$8,$A57),SALIDAS!$E:$E)*$C57,SUMIF(SALIDAS!$D:$E,_xlfn.CONCAT($B57,J$8,$A57),SALIDAS!$E:$E)*$C57*$D57)</f>
        <v>0</v>
      </c>
      <c r="K57" s="39">
        <f ca="1">IF(SUMIF(SALIDAS!$D:$E,_xlfn.CONCAT($B57,K$8,$A57),SALIDAS!$E:$E)*$C57*$D57=0,SUMIF(SALIDAS!$D:$E,_xlfn.CONCAT($B57,K$8,$A57),SALIDAS!$E:$E)*$C57,SUMIF(SALIDAS!$D:$E,_xlfn.CONCAT($B57,K$8,$A57),SALIDAS!$E:$E)*$C57*$D57)</f>
        <v>0</v>
      </c>
      <c r="L57" s="38">
        <f ca="1">IF(SUMIF(SALIDAS!$D:$E,_xlfn.CONCAT($B57,L$8,$A57),SALIDAS!$E:$E)*$C57*$D57=0,SUMIF(SALIDAS!$D:$E,_xlfn.CONCAT($B57,L$8,$A57),SALIDAS!$E:$E)*$C57,SUMIF(SALIDAS!$D:$E,_xlfn.CONCAT($B57,L$8,$A57),SALIDAS!$E:$E)*$C57*$D57)</f>
        <v>0</v>
      </c>
      <c r="M57" s="39">
        <f ca="1">IF(SUMIF(SALIDAS!$D:$E,_xlfn.CONCAT($B57,M$8,$A57),SALIDAS!$E:$E)*$C57*$D57=0,SUMIF(SALIDAS!$D:$E,_xlfn.CONCAT($B57,M$8,$A57),SALIDAS!$E:$E)*$C57,SUMIF(SALIDAS!$D:$E,_xlfn.CONCAT($B57,M$8,$A57),SALIDAS!$E:$E)*$C57*$D57)</f>
        <v>0</v>
      </c>
      <c r="N57" s="39">
        <f ca="1">IF(SUMIF(SALIDAS!$D:$E,_xlfn.CONCAT($B57,N$8,$A57),SALIDAS!$E:$E)*$C57*$D57=0,SUMIF(SALIDAS!$D:$E,_xlfn.CONCAT($B57,N$8,$A57),SALIDAS!$E:$E)*$C57,SUMIF(SALIDAS!$D:$E,_xlfn.CONCAT($B57,N$8,$A57),SALIDAS!$E:$E)*$C57*$D57)</f>
        <v>0</v>
      </c>
      <c r="O57" s="39">
        <f ca="1">IF(SUMIF(SALIDAS!$D:$E,_xlfn.CONCAT($B57,O$8,$A57),SALIDAS!$E:$E)*$C57*$D57=0,SUMIF(SALIDAS!$D:$E,_xlfn.CONCAT($B57,O$8,$A57),SALIDAS!$E:$E)*$C57,SUMIF(SALIDAS!$D:$E,_xlfn.CONCAT($B57,O$8,$A57),SALIDAS!$E:$E)*$C57*$D57)</f>
        <v>0</v>
      </c>
      <c r="P57" s="39">
        <f ca="1">IF(SUMIF(SALIDAS!$D:$E,_xlfn.CONCAT($B57,P$8,$A57),SALIDAS!$E:$E)*$C57*$D57=0,SUMIF(SALIDAS!$D:$E,_xlfn.CONCAT($B57,P$8,$A57),SALIDAS!$E:$E)*$C57,SUMIF(SALIDAS!$D:$E,_xlfn.CONCAT($B57,P$8,$A57),SALIDAS!$E:$E)*$C57*$D57)</f>
        <v>0</v>
      </c>
      <c r="Q57" s="39">
        <f ca="1">IF(SUMIF(SALIDAS!$D:$E,_xlfn.CONCAT($B57,Q$8,$A57),SALIDAS!$E:$E)*$C57*$D57=0,SUMIF(SALIDAS!$D:$E,_xlfn.CONCAT($B57,Q$8,$A57),SALIDAS!$E:$E)*$C57,SUMIF(SALIDAS!$D:$E,_xlfn.CONCAT($B57,Q$8,$A57),SALIDAS!$E:$E)*$C57*$D57)</f>
        <v>0</v>
      </c>
      <c r="R57" s="39">
        <f ca="1">IF(SUMIF(SALIDAS!$D:$E,_xlfn.CONCAT($B57,R$8,$A57),SALIDAS!$E:$E)*$C57*$D57=0,SUMIF(SALIDAS!$D:$E,_xlfn.CONCAT($B57,R$8,$A57),SALIDAS!$E:$E)*$C57,SUMIF(SALIDAS!$D:$E,_xlfn.CONCAT($B57,R$8,$A57),SALIDAS!$E:$E)*$C57*$D57)</f>
        <v>0</v>
      </c>
      <c r="S57" s="39">
        <f ca="1">IF(SUMIF(SALIDAS!$D:$E,_xlfn.CONCAT($B57,S$8,$A57),SALIDAS!$E:$E)*$C57*$D57=0,SUMIF(SALIDAS!$D:$E,_xlfn.CONCAT($B57,S$8,$A57),SALIDAS!$E:$E)*$C57,SUMIF(SALIDAS!$D:$E,_xlfn.CONCAT($B57,S$8,$A57),SALIDAS!$E:$E)*$C57*$D57)</f>
        <v>0</v>
      </c>
      <c r="T57" s="39">
        <f ca="1">IF(SUMIF(SALIDAS!$D:$E,_xlfn.CONCAT($B57,T$8,$A57),SALIDAS!$E:$E)*$C57*$D57=0,SUMIF(SALIDAS!$D:$E,_xlfn.CONCAT($B57,T$8,$A57),SALIDAS!$E:$E)*$C57,SUMIF(SALIDAS!$D:$E,_xlfn.CONCAT($B57,T$8,$A57),SALIDAS!$E:$E)*$C57*$D57)</f>
        <v>0</v>
      </c>
      <c r="U57" s="39">
        <f ca="1">IF(SUMIF(SALIDAS!$D:$E,_xlfn.CONCAT($B57,U$8,$A57),SALIDAS!$E:$E)*$C57*$D57=0,SUMIF(SALIDAS!$D:$E,_xlfn.CONCAT($B57,U$8,$A57),SALIDAS!$E:$E)*$C57,SUMIF(SALIDAS!$D:$E,_xlfn.CONCAT($B57,U$8,$A57),SALIDAS!$E:$E)*$C57*$D57)</f>
        <v>0</v>
      </c>
      <c r="V57" s="39">
        <f ca="1">IF(SUMIF(SALIDAS!$D:$E,_xlfn.CONCAT($B57,V$8,$A57),SALIDAS!$E:$E)*$C57*$D57=0,SUMIF(SALIDAS!$D:$E,_xlfn.CONCAT($B57,V$8,$A57),SALIDAS!$E:$E)*$C57,SUMIF(SALIDAS!$D:$E,_xlfn.CONCAT($B57,V$8,$A57),SALIDAS!$E:$E)*$C57*$D57)</f>
        <v>0</v>
      </c>
      <c r="W57" s="39">
        <f ca="1">IF(SUMIF(SALIDAS!$D:$E,_xlfn.CONCAT($B57,W$8,$A57),SALIDAS!$E:$E)*$C57*$D57=0,SUMIF(SALIDAS!$D:$E,_xlfn.CONCAT($B57,W$8,$A57),SALIDAS!$E:$E)*$C57,SUMIF(SALIDAS!$D:$E,_xlfn.CONCAT($B57,W$8,$A57),SALIDAS!$E:$E)*$C57*$D57)</f>
        <v>0</v>
      </c>
      <c r="X57" s="39">
        <f ca="1">IF(SUMIF(SALIDAS!$D:$E,_xlfn.CONCAT($B57,X$8,$A57),SALIDAS!$E:$E)*$C57*$D57=0,SUMIF(SALIDAS!$D:$E,_xlfn.CONCAT($B57,X$8,$A57),SALIDAS!$E:$E)*$C57,SUMIF(SALIDAS!$D:$E,_xlfn.CONCAT($B57,X$8,$A57),SALIDAS!$E:$E)*$C57*$D57)</f>
        <v>0</v>
      </c>
      <c r="Y57" s="39">
        <f ca="1">IF(SUMIF(SALIDAS!$D:$E,_xlfn.CONCAT($B57,Y$8,$A57),SALIDAS!$E:$E)*$C57*$D57=0,SUMIF(SALIDAS!$D:$E,_xlfn.CONCAT($B57,Y$8,$A57),SALIDAS!$E:$E)*$C57,SUMIF(SALIDAS!$D:$E,_xlfn.CONCAT($B57,Y$8,$A57),SALIDAS!$E:$E)*$C57*$D57)</f>
        <v>0</v>
      </c>
      <c r="Z57" s="39">
        <f ca="1">IF(SUMIF(SALIDAS!$D:$E,_xlfn.CONCAT($B57,Z$8,$A57),SALIDAS!$E:$E)*$C57*$D57=0,SUMIF(SALIDAS!$D:$E,_xlfn.CONCAT($B57,Z$8,$A57),SALIDAS!$E:$E)*$C57,SUMIF(SALIDAS!$D:$E,_xlfn.CONCAT($B57,Z$8,$A57),SALIDAS!$E:$E)*$C57*$D57)</f>
        <v>0</v>
      </c>
      <c r="AA57" s="39">
        <f ca="1">IF(SUMIF(SALIDAS!$D:$E,_xlfn.CONCAT($B57,AA$8,$A57),SALIDAS!$E:$E)*$C57*$D57=0,SUMIF(SALIDAS!$D:$E,_xlfn.CONCAT($B57,AA$8,$A57),SALIDAS!$E:$E)*$C57,SUMIF(SALIDAS!$D:$E,_xlfn.CONCAT($B57,AA$8,$A57),SALIDAS!$E:$E)*$C57*$D57)</f>
        <v>0</v>
      </c>
      <c r="AB57" s="39">
        <f ca="1">IF(SUMIF(SALIDAS!$D:$E,_xlfn.CONCAT($B57,AB$8,$A57),SALIDAS!$E:$E)*$C57*$D57=0,SUMIF(SALIDAS!$D:$E,_xlfn.CONCAT($B57,AB$8,$A57),SALIDAS!$E:$E)*$C57,SUMIF(SALIDAS!$D:$E,_xlfn.CONCAT($B57,AB$8,$A57),SALIDAS!$E:$E)*$C57*$D57)</f>
        <v>0</v>
      </c>
      <c r="AC57" s="39">
        <f ca="1">IF(SUMIF(SALIDAS!$D:$E,_xlfn.CONCAT($B57,AC$8,$A57),SALIDAS!$E:$E)*$C57*$D57=0,SUMIF(SALIDAS!$D:$E,_xlfn.CONCAT($B57,AC$8,$A57),SALIDAS!$E:$E)*$C57,SUMIF(SALIDAS!$D:$E,_xlfn.CONCAT($B57,AC$8,$A57),SALIDAS!$E:$E)*$C57*$D57)</f>
        <v>0</v>
      </c>
    </row>
    <row r="58" spans="1:29" x14ac:dyDescent="0.2">
      <c r="A58" s="35"/>
      <c r="B58" s="4" t="s">
        <v>82</v>
      </c>
      <c r="C58" s="36">
        <v>0</v>
      </c>
      <c r="D58" s="37">
        <v>0</v>
      </c>
      <c r="E58" s="39">
        <f ca="1">IF(SUMIF(SALIDAS!$D:$E,_xlfn.CONCAT($B58,E$8,$A58),SALIDAS!$E:$E)*$C58*$D58=0,SUMIF(SALIDAS!$D:$E,_xlfn.CONCAT($B58,E$8,$A58),SALIDAS!$E:$E)*$C58,SUMIF(SALIDAS!$D:$E,_xlfn.CONCAT($B58,E$8,$A58),SALIDAS!$E:$E)*$C58*$D58)</f>
        <v>0</v>
      </c>
      <c r="F58" s="39">
        <f ca="1">IF(SUMIF(SALIDAS!$D:$E,_xlfn.CONCAT($B58,F$8,$A58),SALIDAS!$E:$E)*$C58*$D58=0,SUMIF(SALIDAS!$D:$E,_xlfn.CONCAT($B58,F$8,$A58),SALIDAS!$E:$E)*$C58,SUMIF(SALIDAS!$D:$E,_xlfn.CONCAT($B58,F$8,$A58),SALIDAS!$E:$E)*$C58*$D58)</f>
        <v>0</v>
      </c>
      <c r="G58" s="39">
        <f ca="1">IF(SUMIF(SALIDAS!$D:$E,_xlfn.CONCAT($B58,G$8,$A58),SALIDAS!$E:$E)*$C58*$D58=0,SUMIF(SALIDAS!$D:$E,_xlfn.CONCAT($B58,G$8,$A58),SALIDAS!$E:$E)*$C58,SUMIF(SALIDAS!$D:$E,_xlfn.CONCAT($B58,G$8,$A58),SALIDAS!$E:$E)*$C58*$D58)</f>
        <v>0</v>
      </c>
      <c r="H58" s="39">
        <f ca="1">IF(SUMIF(SALIDAS!$D:$E,_xlfn.CONCAT($B58,H$8,$A58),SALIDAS!$E:$E)*$C58*$D58=0,SUMIF(SALIDAS!$D:$E,_xlfn.CONCAT($B58,H$8,$A58),SALIDAS!$E:$E)*$C58,SUMIF(SALIDAS!$D:$E,_xlfn.CONCAT($B58,H$8,$A58),SALIDAS!$E:$E)*$C58*$D58)</f>
        <v>0</v>
      </c>
      <c r="I58" s="39">
        <f ca="1">IF(SUMIF(SALIDAS!$D:$E,_xlfn.CONCAT($B58,I$8,$A58),SALIDAS!$E:$E)*$C58*$D58=0,SUMIF(SALIDAS!$D:$E,_xlfn.CONCAT($B58,I$8,$A58),SALIDAS!$E:$E)*$C58,SUMIF(SALIDAS!$D:$E,_xlfn.CONCAT($B58,I$8,$A58),SALIDAS!$E:$E)*$C58*$D58)</f>
        <v>0</v>
      </c>
      <c r="J58" s="39">
        <f ca="1">IF(SUMIF(SALIDAS!$D:$E,_xlfn.CONCAT($B58,J$8,$A58),SALIDAS!$E:$E)*$C58*$D58=0,SUMIF(SALIDAS!$D:$E,_xlfn.CONCAT($B58,J$8,$A58),SALIDAS!$E:$E)*$C58,SUMIF(SALIDAS!$D:$E,_xlfn.CONCAT($B58,J$8,$A58),SALIDAS!$E:$E)*$C58*$D58)</f>
        <v>0</v>
      </c>
      <c r="K58" s="39">
        <f ca="1">IF(SUMIF(SALIDAS!$D:$E,_xlfn.CONCAT($B58,K$8,$A58),SALIDAS!$E:$E)*$C58*$D58=0,SUMIF(SALIDAS!$D:$E,_xlfn.CONCAT($B58,K$8,$A58),SALIDAS!$E:$E)*$C58,SUMIF(SALIDAS!$D:$E,_xlfn.CONCAT($B58,K$8,$A58),SALIDAS!$E:$E)*$C58*$D58)</f>
        <v>0</v>
      </c>
      <c r="L58" s="38">
        <f ca="1">IF(SUMIF(SALIDAS!$D:$E,_xlfn.CONCAT($B58,L$8,$A58),SALIDAS!$E:$E)*$C58*$D58=0,SUMIF(SALIDAS!$D:$E,_xlfn.CONCAT($B58,L$8,$A58),SALIDAS!$E:$E)*$C58,SUMIF(SALIDAS!$D:$E,_xlfn.CONCAT($B58,L$8,$A58),SALIDAS!$E:$E)*$C58*$D58)</f>
        <v>0</v>
      </c>
      <c r="M58" s="39">
        <f ca="1">IF(SUMIF(SALIDAS!$D:$E,_xlfn.CONCAT($B58,M$8,$A58),SALIDAS!$E:$E)*$C58*$D58=0,SUMIF(SALIDAS!$D:$E,_xlfn.CONCAT($B58,M$8,$A58),SALIDAS!$E:$E)*$C58,SUMIF(SALIDAS!$D:$E,_xlfn.CONCAT($B58,M$8,$A58),SALIDAS!$E:$E)*$C58*$D58)</f>
        <v>0</v>
      </c>
      <c r="N58" s="39">
        <f ca="1">IF(SUMIF(SALIDAS!$D:$E,_xlfn.CONCAT($B58,N$8,$A58),SALIDAS!$E:$E)*$C58*$D58=0,SUMIF(SALIDAS!$D:$E,_xlfn.CONCAT($B58,N$8,$A58),SALIDAS!$E:$E)*$C58,SUMIF(SALIDAS!$D:$E,_xlfn.CONCAT($B58,N$8,$A58),SALIDAS!$E:$E)*$C58*$D58)</f>
        <v>0</v>
      </c>
      <c r="O58" s="39">
        <f ca="1">IF(SUMIF(SALIDAS!$D:$E,_xlfn.CONCAT($B58,O$8,$A58),SALIDAS!$E:$E)*$C58*$D58=0,SUMIF(SALIDAS!$D:$E,_xlfn.CONCAT($B58,O$8,$A58),SALIDAS!$E:$E)*$C58,SUMIF(SALIDAS!$D:$E,_xlfn.CONCAT($B58,O$8,$A58),SALIDAS!$E:$E)*$C58*$D58)</f>
        <v>0</v>
      </c>
      <c r="P58" s="39">
        <f ca="1">IF(SUMIF(SALIDAS!$D:$E,_xlfn.CONCAT($B58,P$8,$A58),SALIDAS!$E:$E)*$C58*$D58=0,SUMIF(SALIDAS!$D:$E,_xlfn.CONCAT($B58,P$8,$A58),SALIDAS!$E:$E)*$C58,SUMIF(SALIDAS!$D:$E,_xlfn.CONCAT($B58,P$8,$A58),SALIDAS!$E:$E)*$C58*$D58)</f>
        <v>0</v>
      </c>
      <c r="Q58" s="39">
        <f ca="1">IF(SUMIF(SALIDAS!$D:$E,_xlfn.CONCAT($B58,Q$8,$A58),SALIDAS!$E:$E)*$C58*$D58=0,SUMIF(SALIDAS!$D:$E,_xlfn.CONCAT($B58,Q$8,$A58),SALIDAS!$E:$E)*$C58,SUMIF(SALIDAS!$D:$E,_xlfn.CONCAT($B58,Q$8,$A58),SALIDAS!$E:$E)*$C58*$D58)</f>
        <v>0</v>
      </c>
      <c r="R58" s="39">
        <f ca="1">IF(SUMIF(SALIDAS!$D:$E,_xlfn.CONCAT($B58,R$8,$A58),SALIDAS!$E:$E)*$C58*$D58=0,SUMIF(SALIDAS!$D:$E,_xlfn.CONCAT($B58,R$8,$A58),SALIDAS!$E:$E)*$C58,SUMIF(SALIDAS!$D:$E,_xlfn.CONCAT($B58,R$8,$A58),SALIDAS!$E:$E)*$C58*$D58)</f>
        <v>0</v>
      </c>
      <c r="S58" s="39">
        <f ca="1">IF(SUMIF(SALIDAS!$D:$E,_xlfn.CONCAT($B58,S$8,$A58),SALIDAS!$E:$E)*$C58*$D58=0,SUMIF(SALIDAS!$D:$E,_xlfn.CONCAT($B58,S$8,$A58),SALIDAS!$E:$E)*$C58,SUMIF(SALIDAS!$D:$E,_xlfn.CONCAT($B58,S$8,$A58),SALIDAS!$E:$E)*$C58*$D58)</f>
        <v>0</v>
      </c>
      <c r="T58" s="39">
        <f ca="1">IF(SUMIF(SALIDAS!$D:$E,_xlfn.CONCAT($B58,T$8,$A58),SALIDAS!$E:$E)*$C58*$D58=0,SUMIF(SALIDAS!$D:$E,_xlfn.CONCAT($B58,T$8,$A58),SALIDAS!$E:$E)*$C58,SUMIF(SALIDAS!$D:$E,_xlfn.CONCAT($B58,T$8,$A58),SALIDAS!$E:$E)*$C58*$D58)</f>
        <v>0</v>
      </c>
      <c r="U58" s="39">
        <f ca="1">IF(SUMIF(SALIDAS!$D:$E,_xlfn.CONCAT($B58,U$8,$A58),SALIDAS!$E:$E)*$C58*$D58=0,SUMIF(SALIDAS!$D:$E,_xlfn.CONCAT($B58,U$8,$A58),SALIDAS!$E:$E)*$C58,SUMIF(SALIDAS!$D:$E,_xlfn.CONCAT($B58,U$8,$A58),SALIDAS!$E:$E)*$C58*$D58)</f>
        <v>0</v>
      </c>
      <c r="V58" s="39">
        <f ca="1">IF(SUMIF(SALIDAS!$D:$E,_xlfn.CONCAT($B58,V$8,$A58),SALIDAS!$E:$E)*$C58*$D58=0,SUMIF(SALIDAS!$D:$E,_xlfn.CONCAT($B58,V$8,$A58),SALIDAS!$E:$E)*$C58,SUMIF(SALIDAS!$D:$E,_xlfn.CONCAT($B58,V$8,$A58),SALIDAS!$E:$E)*$C58*$D58)</f>
        <v>0</v>
      </c>
      <c r="W58" s="39">
        <f ca="1">IF(SUMIF(SALIDAS!$D:$E,_xlfn.CONCAT($B58,W$8,$A58),SALIDAS!$E:$E)*$C58*$D58=0,SUMIF(SALIDAS!$D:$E,_xlfn.CONCAT($B58,W$8,$A58),SALIDAS!$E:$E)*$C58,SUMIF(SALIDAS!$D:$E,_xlfn.CONCAT($B58,W$8,$A58),SALIDAS!$E:$E)*$C58*$D58)</f>
        <v>0</v>
      </c>
      <c r="X58" s="39">
        <f ca="1">IF(SUMIF(SALIDAS!$D:$E,_xlfn.CONCAT($B58,X$8,$A58),SALIDAS!$E:$E)*$C58*$D58=0,SUMIF(SALIDAS!$D:$E,_xlfn.CONCAT($B58,X$8,$A58),SALIDAS!$E:$E)*$C58,SUMIF(SALIDAS!$D:$E,_xlfn.CONCAT($B58,X$8,$A58),SALIDAS!$E:$E)*$C58*$D58)</f>
        <v>0</v>
      </c>
      <c r="Y58" s="39">
        <f ca="1">IF(SUMIF(SALIDAS!$D:$E,_xlfn.CONCAT($B58,Y$8,$A58),SALIDAS!$E:$E)*$C58*$D58=0,SUMIF(SALIDAS!$D:$E,_xlfn.CONCAT($B58,Y$8,$A58),SALIDAS!$E:$E)*$C58,SUMIF(SALIDAS!$D:$E,_xlfn.CONCAT($B58,Y$8,$A58),SALIDAS!$E:$E)*$C58*$D58)</f>
        <v>0</v>
      </c>
      <c r="Z58" s="39">
        <f ca="1">IF(SUMIF(SALIDAS!$D:$E,_xlfn.CONCAT($B58,Z$8,$A58),SALIDAS!$E:$E)*$C58*$D58=0,SUMIF(SALIDAS!$D:$E,_xlfn.CONCAT($B58,Z$8,$A58),SALIDAS!$E:$E)*$C58,SUMIF(SALIDAS!$D:$E,_xlfn.CONCAT($B58,Z$8,$A58),SALIDAS!$E:$E)*$C58*$D58)</f>
        <v>0</v>
      </c>
      <c r="AA58" s="39">
        <f ca="1">IF(SUMIF(SALIDAS!$D:$E,_xlfn.CONCAT($B58,AA$8,$A58),SALIDAS!$E:$E)*$C58*$D58=0,SUMIF(SALIDAS!$D:$E,_xlfn.CONCAT($B58,AA$8,$A58),SALIDAS!$E:$E)*$C58,SUMIF(SALIDAS!$D:$E,_xlfn.CONCAT($B58,AA$8,$A58),SALIDAS!$E:$E)*$C58*$D58)</f>
        <v>0</v>
      </c>
      <c r="AB58" s="39">
        <f ca="1">IF(SUMIF(SALIDAS!$D:$E,_xlfn.CONCAT($B58,AB$8,$A58),SALIDAS!$E:$E)*$C58*$D58=0,SUMIF(SALIDAS!$D:$E,_xlfn.CONCAT($B58,AB$8,$A58),SALIDAS!$E:$E)*$C58,SUMIF(SALIDAS!$D:$E,_xlfn.CONCAT($B58,AB$8,$A58),SALIDAS!$E:$E)*$C58*$D58)</f>
        <v>0</v>
      </c>
      <c r="AC58" s="39">
        <f ca="1">IF(SUMIF(SALIDAS!$D:$E,_xlfn.CONCAT($B58,AC$8,$A58),SALIDAS!$E:$E)*$C58*$D58=0,SUMIF(SALIDAS!$D:$E,_xlfn.CONCAT($B58,AC$8,$A58),SALIDAS!$E:$E)*$C58,SUMIF(SALIDAS!$D:$E,_xlfn.CONCAT($B58,AC$8,$A58),SALIDAS!$E:$E)*$C58*$D58)</f>
        <v>0</v>
      </c>
    </row>
    <row r="59" spans="1:29" x14ac:dyDescent="0.2">
      <c r="A59" s="35"/>
      <c r="B59" s="4" t="s">
        <v>84</v>
      </c>
      <c r="C59" s="36">
        <v>0</v>
      </c>
      <c r="D59" s="37">
        <v>0</v>
      </c>
      <c r="E59" s="39">
        <f ca="1">IF(SUMIF(SALIDAS!$D:$E,_xlfn.CONCAT($B59,E$8,$A59),SALIDAS!$E:$E)*$C59*$D59=0,SUMIF(SALIDAS!$D:$E,_xlfn.CONCAT($B59,E$8,$A59),SALIDAS!$E:$E)*$C59,SUMIF(SALIDAS!$D:$E,_xlfn.CONCAT($B59,E$8,$A59),SALIDAS!$E:$E)*$C59*$D59)</f>
        <v>0</v>
      </c>
      <c r="F59" s="39">
        <f ca="1">IF(SUMIF(SALIDAS!$D:$E,_xlfn.CONCAT($B59,F$8,$A59),SALIDAS!$E:$E)*$C59*$D59=0,SUMIF(SALIDAS!$D:$E,_xlfn.CONCAT($B59,F$8,$A59),SALIDAS!$E:$E)*$C59,SUMIF(SALIDAS!$D:$E,_xlfn.CONCAT($B59,F$8,$A59),SALIDAS!$E:$E)*$C59*$D59)</f>
        <v>0</v>
      </c>
      <c r="G59" s="39">
        <f ca="1">IF(SUMIF(SALIDAS!$D:$E,_xlfn.CONCAT($B59,G$8,$A59),SALIDAS!$E:$E)*$C59*$D59=0,SUMIF(SALIDAS!$D:$E,_xlfn.CONCAT($B59,G$8,$A59),SALIDAS!$E:$E)*$C59,SUMIF(SALIDAS!$D:$E,_xlfn.CONCAT($B59,G$8,$A59),SALIDAS!$E:$E)*$C59*$D59)</f>
        <v>0</v>
      </c>
      <c r="H59" s="39">
        <f ca="1">IF(SUMIF(SALIDAS!$D:$E,_xlfn.CONCAT($B59,H$8,$A59),SALIDAS!$E:$E)*$C59*$D59=0,SUMIF(SALIDAS!$D:$E,_xlfn.CONCAT($B59,H$8,$A59),SALIDAS!$E:$E)*$C59,SUMIF(SALIDAS!$D:$E,_xlfn.CONCAT($B59,H$8,$A59),SALIDAS!$E:$E)*$C59*$D59)</f>
        <v>0</v>
      </c>
      <c r="I59" s="39">
        <f ca="1">IF(SUMIF(SALIDAS!$D:$E,_xlfn.CONCAT($B59,I$8,$A59),SALIDAS!$E:$E)*$C59*$D59=0,SUMIF(SALIDAS!$D:$E,_xlfn.CONCAT($B59,I$8,$A59),SALIDAS!$E:$E)*$C59,SUMIF(SALIDAS!$D:$E,_xlfn.CONCAT($B59,I$8,$A59),SALIDAS!$E:$E)*$C59*$D59)</f>
        <v>0</v>
      </c>
      <c r="J59" s="39">
        <f ca="1">IF(SUMIF(SALIDAS!$D:$E,_xlfn.CONCAT($B59,J$8,$A59),SALIDAS!$E:$E)*$C59*$D59=0,SUMIF(SALIDAS!$D:$E,_xlfn.CONCAT($B59,J$8,$A59),SALIDAS!$E:$E)*$C59,SUMIF(SALIDAS!$D:$E,_xlfn.CONCAT($B59,J$8,$A59),SALIDAS!$E:$E)*$C59*$D59)</f>
        <v>0</v>
      </c>
      <c r="K59" s="39">
        <f ca="1">IF(SUMIF(SALIDAS!$D:$E,_xlfn.CONCAT($B59,K$8,$A59),SALIDAS!$E:$E)*$C59*$D59=0,SUMIF(SALIDAS!$D:$E,_xlfn.CONCAT($B59,K$8,$A59),SALIDAS!$E:$E)*$C59,SUMIF(SALIDAS!$D:$E,_xlfn.CONCAT($B59,K$8,$A59),SALIDAS!$E:$E)*$C59*$D59)</f>
        <v>0</v>
      </c>
      <c r="L59" s="38">
        <f ca="1">IF(SUMIF(SALIDAS!$D:$E,_xlfn.CONCAT($B59,L$8,$A59),SALIDAS!$E:$E)*$C59*$D59=0,SUMIF(SALIDAS!$D:$E,_xlfn.CONCAT($B59,L$8,$A59),SALIDAS!$E:$E)*$C59,SUMIF(SALIDAS!$D:$E,_xlfn.CONCAT($B59,L$8,$A59),SALIDAS!$E:$E)*$C59*$D59)</f>
        <v>0</v>
      </c>
      <c r="M59" s="39">
        <f ca="1">IF(SUMIF(SALIDAS!$D:$E,_xlfn.CONCAT($B59,M$8,$A59),SALIDAS!$E:$E)*$C59*$D59=0,SUMIF(SALIDAS!$D:$E,_xlfn.CONCAT($B59,M$8,$A59),SALIDAS!$E:$E)*$C59,SUMIF(SALIDAS!$D:$E,_xlfn.CONCAT($B59,M$8,$A59),SALIDAS!$E:$E)*$C59*$D59)</f>
        <v>0</v>
      </c>
      <c r="N59" s="39">
        <f ca="1">IF(SUMIF(SALIDAS!$D:$E,_xlfn.CONCAT($B59,N$8,$A59),SALIDAS!$E:$E)*$C59*$D59=0,SUMIF(SALIDAS!$D:$E,_xlfn.CONCAT($B59,N$8,$A59),SALIDAS!$E:$E)*$C59,SUMIF(SALIDAS!$D:$E,_xlfn.CONCAT($B59,N$8,$A59),SALIDAS!$E:$E)*$C59*$D59)</f>
        <v>0</v>
      </c>
      <c r="O59" s="39">
        <f ca="1">IF(SUMIF(SALIDAS!$D:$E,_xlfn.CONCAT($B59,O$8,$A59),SALIDAS!$E:$E)*$C59*$D59=0,SUMIF(SALIDAS!$D:$E,_xlfn.CONCAT($B59,O$8,$A59),SALIDAS!$E:$E)*$C59,SUMIF(SALIDAS!$D:$E,_xlfn.CONCAT($B59,O$8,$A59),SALIDAS!$E:$E)*$C59*$D59)</f>
        <v>0</v>
      </c>
      <c r="P59" s="39">
        <f ca="1">IF(SUMIF(SALIDAS!$D:$E,_xlfn.CONCAT($B59,P$8,$A59),SALIDAS!$E:$E)*$C59*$D59=0,SUMIF(SALIDAS!$D:$E,_xlfn.CONCAT($B59,P$8,$A59),SALIDAS!$E:$E)*$C59,SUMIF(SALIDAS!$D:$E,_xlfn.CONCAT($B59,P$8,$A59),SALIDAS!$E:$E)*$C59*$D59)</f>
        <v>0</v>
      </c>
      <c r="Q59" s="39">
        <f ca="1">IF(SUMIF(SALIDAS!$D:$E,_xlfn.CONCAT($B59,Q$8,$A59),SALIDAS!$E:$E)*$C59*$D59=0,SUMIF(SALIDAS!$D:$E,_xlfn.CONCAT($B59,Q$8,$A59),SALIDAS!$E:$E)*$C59,SUMIF(SALIDAS!$D:$E,_xlfn.CONCAT($B59,Q$8,$A59),SALIDAS!$E:$E)*$C59*$D59)</f>
        <v>0</v>
      </c>
      <c r="R59" s="39">
        <f ca="1">IF(SUMIF(SALIDAS!$D:$E,_xlfn.CONCAT($B59,R$8,$A59),SALIDAS!$E:$E)*$C59*$D59=0,SUMIF(SALIDAS!$D:$E,_xlfn.CONCAT($B59,R$8,$A59),SALIDAS!$E:$E)*$C59,SUMIF(SALIDAS!$D:$E,_xlfn.CONCAT($B59,R$8,$A59),SALIDAS!$E:$E)*$C59*$D59)</f>
        <v>0</v>
      </c>
      <c r="S59" s="39">
        <f ca="1">IF(SUMIF(SALIDAS!$D:$E,_xlfn.CONCAT($B59,S$8,$A59),SALIDAS!$E:$E)*$C59*$D59=0,SUMIF(SALIDAS!$D:$E,_xlfn.CONCAT($B59,S$8,$A59),SALIDAS!$E:$E)*$C59,SUMIF(SALIDAS!$D:$E,_xlfn.CONCAT($B59,S$8,$A59),SALIDAS!$E:$E)*$C59*$D59)</f>
        <v>0</v>
      </c>
      <c r="T59" s="39">
        <f ca="1">IF(SUMIF(SALIDAS!$D:$E,_xlfn.CONCAT($B59,T$8,$A59),SALIDAS!$E:$E)*$C59*$D59=0,SUMIF(SALIDAS!$D:$E,_xlfn.CONCAT($B59,T$8,$A59),SALIDAS!$E:$E)*$C59,SUMIF(SALIDAS!$D:$E,_xlfn.CONCAT($B59,T$8,$A59),SALIDAS!$E:$E)*$C59*$D59)</f>
        <v>0</v>
      </c>
      <c r="U59" s="39">
        <f ca="1">IF(SUMIF(SALIDAS!$D:$E,_xlfn.CONCAT($B59,U$8,$A59),SALIDAS!$E:$E)*$C59*$D59=0,SUMIF(SALIDAS!$D:$E,_xlfn.CONCAT($B59,U$8,$A59),SALIDAS!$E:$E)*$C59,SUMIF(SALIDAS!$D:$E,_xlfn.CONCAT($B59,U$8,$A59),SALIDAS!$E:$E)*$C59*$D59)</f>
        <v>0</v>
      </c>
      <c r="V59" s="39">
        <f ca="1">IF(SUMIF(SALIDAS!$D:$E,_xlfn.CONCAT($B59,V$8,$A59),SALIDAS!$E:$E)*$C59*$D59=0,SUMIF(SALIDAS!$D:$E,_xlfn.CONCAT($B59,V$8,$A59),SALIDAS!$E:$E)*$C59,SUMIF(SALIDAS!$D:$E,_xlfn.CONCAT($B59,V$8,$A59),SALIDAS!$E:$E)*$C59*$D59)</f>
        <v>0</v>
      </c>
      <c r="W59" s="39">
        <f ca="1">IF(SUMIF(SALIDAS!$D:$E,_xlfn.CONCAT($B59,W$8,$A59),SALIDAS!$E:$E)*$C59*$D59=0,SUMIF(SALIDAS!$D:$E,_xlfn.CONCAT($B59,W$8,$A59),SALIDAS!$E:$E)*$C59,SUMIF(SALIDAS!$D:$E,_xlfn.CONCAT($B59,W$8,$A59),SALIDAS!$E:$E)*$C59*$D59)</f>
        <v>0</v>
      </c>
      <c r="X59" s="39">
        <f ca="1">IF(SUMIF(SALIDAS!$D:$E,_xlfn.CONCAT($B59,X$8,$A59),SALIDAS!$E:$E)*$C59*$D59=0,SUMIF(SALIDAS!$D:$E,_xlfn.CONCAT($B59,X$8,$A59),SALIDAS!$E:$E)*$C59,SUMIF(SALIDAS!$D:$E,_xlfn.CONCAT($B59,X$8,$A59),SALIDAS!$E:$E)*$C59*$D59)</f>
        <v>0</v>
      </c>
      <c r="Y59" s="39">
        <f ca="1">IF(SUMIF(SALIDAS!$D:$E,_xlfn.CONCAT($B59,Y$8,$A59),SALIDAS!$E:$E)*$C59*$D59=0,SUMIF(SALIDAS!$D:$E,_xlfn.CONCAT($B59,Y$8,$A59),SALIDAS!$E:$E)*$C59,SUMIF(SALIDAS!$D:$E,_xlfn.CONCAT($B59,Y$8,$A59),SALIDAS!$E:$E)*$C59*$D59)</f>
        <v>0</v>
      </c>
      <c r="Z59" s="39">
        <f ca="1">IF(SUMIF(SALIDAS!$D:$E,_xlfn.CONCAT($B59,Z$8,$A59),SALIDAS!$E:$E)*$C59*$D59=0,SUMIF(SALIDAS!$D:$E,_xlfn.CONCAT($B59,Z$8,$A59),SALIDAS!$E:$E)*$C59,SUMIF(SALIDAS!$D:$E,_xlfn.CONCAT($B59,Z$8,$A59),SALIDAS!$E:$E)*$C59*$D59)</f>
        <v>0</v>
      </c>
      <c r="AA59" s="39">
        <f ca="1">IF(SUMIF(SALIDAS!$D:$E,_xlfn.CONCAT($B59,AA$8,$A59),SALIDAS!$E:$E)*$C59*$D59=0,SUMIF(SALIDAS!$D:$E,_xlfn.CONCAT($B59,AA$8,$A59),SALIDAS!$E:$E)*$C59,SUMIF(SALIDAS!$D:$E,_xlfn.CONCAT($B59,AA$8,$A59),SALIDAS!$E:$E)*$C59*$D59)</f>
        <v>0</v>
      </c>
      <c r="AB59" s="39">
        <f ca="1">IF(SUMIF(SALIDAS!$D:$E,_xlfn.CONCAT($B59,AB$8,$A59),SALIDAS!$E:$E)*$C59*$D59=0,SUMIF(SALIDAS!$D:$E,_xlfn.CONCAT($B59,AB$8,$A59),SALIDAS!$E:$E)*$C59,SUMIF(SALIDAS!$D:$E,_xlfn.CONCAT($B59,AB$8,$A59),SALIDAS!$E:$E)*$C59*$D59)</f>
        <v>0</v>
      </c>
      <c r="AC59" s="39">
        <f ca="1">IF(SUMIF(SALIDAS!$D:$E,_xlfn.CONCAT($B59,AC$8,$A59),SALIDAS!$E:$E)*$C59*$D59=0,SUMIF(SALIDAS!$D:$E,_xlfn.CONCAT($B59,AC$8,$A59),SALIDAS!$E:$E)*$C59,SUMIF(SALIDAS!$D:$E,_xlfn.CONCAT($B59,AC$8,$A59),SALIDAS!$E:$E)*$C59*$D59)</f>
        <v>0</v>
      </c>
    </row>
    <row r="60" spans="1:29" x14ac:dyDescent="0.2">
      <c r="A60" s="35"/>
      <c r="B60" s="4" t="s">
        <v>41</v>
      </c>
      <c r="C60" s="36">
        <v>0</v>
      </c>
      <c r="D60" s="37">
        <v>0</v>
      </c>
      <c r="E60" s="39">
        <f ca="1">IF(SUMIF(SALIDAS!$D:$E,_xlfn.CONCAT($B60,E$8,$A60),SALIDAS!$E:$E)*$C60*$D60=0,SUMIF(SALIDAS!$D:$E,_xlfn.CONCAT($B60,E$8,$A60),SALIDAS!$E:$E)*$C60,SUMIF(SALIDAS!$D:$E,_xlfn.CONCAT($B60,E$8,$A60),SALIDAS!$E:$E)*$C60*$D60)</f>
        <v>0</v>
      </c>
      <c r="F60" s="39">
        <f ca="1">IF(SUMIF(SALIDAS!$D:$E,_xlfn.CONCAT($B60,F$8,$A60),SALIDAS!$E:$E)*$C60*$D60=0,SUMIF(SALIDAS!$D:$E,_xlfn.CONCAT($B60,F$8,$A60),SALIDAS!$E:$E)*$C60,SUMIF(SALIDAS!$D:$E,_xlfn.CONCAT($B60,F$8,$A60),SALIDAS!$E:$E)*$C60*$D60)</f>
        <v>0</v>
      </c>
      <c r="G60" s="39">
        <f ca="1">IF(SUMIF(SALIDAS!$D:$E,_xlfn.CONCAT($B60,G$8,$A60),SALIDAS!$E:$E)*$C60*$D60=0,SUMIF(SALIDAS!$D:$E,_xlfn.CONCAT($B60,G$8,$A60),SALIDAS!$E:$E)*$C60,SUMIF(SALIDAS!$D:$E,_xlfn.CONCAT($B60,G$8,$A60),SALIDAS!$E:$E)*$C60*$D60)</f>
        <v>0</v>
      </c>
      <c r="H60" s="39">
        <f ca="1">IF(SUMIF(SALIDAS!$D:$E,_xlfn.CONCAT($B60,H$8,$A60),SALIDAS!$E:$E)*$C60*$D60=0,SUMIF(SALIDAS!$D:$E,_xlfn.CONCAT($B60,H$8,$A60),SALIDAS!$E:$E)*$C60,SUMIF(SALIDAS!$D:$E,_xlfn.CONCAT($B60,H$8,$A60),SALIDAS!$E:$E)*$C60*$D60)</f>
        <v>0</v>
      </c>
      <c r="I60" s="39">
        <f ca="1">IF(SUMIF(SALIDAS!$D:$E,_xlfn.CONCAT($B60,I$8,$A60),SALIDAS!$E:$E)*$C60*$D60=0,SUMIF(SALIDAS!$D:$E,_xlfn.CONCAT($B60,I$8,$A60),SALIDAS!$E:$E)*$C60,SUMIF(SALIDAS!$D:$E,_xlfn.CONCAT($B60,I$8,$A60),SALIDAS!$E:$E)*$C60*$D60)</f>
        <v>0</v>
      </c>
      <c r="J60" s="39">
        <f ca="1">IF(SUMIF(SALIDAS!$D:$E,_xlfn.CONCAT($B60,J$8,$A60),SALIDAS!$E:$E)*$C60*$D60=0,SUMIF(SALIDAS!$D:$E,_xlfn.CONCAT($B60,J$8,$A60),SALIDAS!$E:$E)*$C60,SUMIF(SALIDAS!$D:$E,_xlfn.CONCAT($B60,J$8,$A60),SALIDAS!$E:$E)*$C60*$D60)</f>
        <v>0</v>
      </c>
      <c r="K60" s="39">
        <f ca="1">IF(SUMIF(SALIDAS!$D:$E,_xlfn.CONCAT($B60,K$8,$A60),SALIDAS!$E:$E)*$C60*$D60=0,SUMIF(SALIDAS!$D:$E,_xlfn.CONCAT($B60,K$8,$A60),SALIDAS!$E:$E)*$C60,SUMIF(SALIDAS!$D:$E,_xlfn.CONCAT($B60,K$8,$A60),SALIDAS!$E:$E)*$C60*$D60)</f>
        <v>0</v>
      </c>
      <c r="L60" s="38">
        <f ca="1">IF(SUMIF(SALIDAS!$D:$E,_xlfn.CONCAT($B60,L$8,$A60),SALIDAS!$E:$E)*$C60*$D60=0,SUMIF(SALIDAS!$D:$E,_xlfn.CONCAT($B60,L$8,$A60),SALIDAS!$E:$E)*$C60,SUMIF(SALIDAS!$D:$E,_xlfn.CONCAT($B60,L$8,$A60),SALIDAS!$E:$E)*$C60*$D60)</f>
        <v>0</v>
      </c>
      <c r="M60" s="39">
        <f ca="1">IF(SUMIF(SALIDAS!$D:$E,_xlfn.CONCAT($B60,M$8,$A60),SALIDAS!$E:$E)*$C60*$D60=0,SUMIF(SALIDAS!$D:$E,_xlfn.CONCAT($B60,M$8,$A60),SALIDAS!$E:$E)*$C60,SUMIF(SALIDAS!$D:$E,_xlfn.CONCAT($B60,M$8,$A60),SALIDAS!$E:$E)*$C60*$D60)</f>
        <v>0</v>
      </c>
      <c r="N60" s="39">
        <f ca="1">IF(SUMIF(SALIDAS!$D:$E,_xlfn.CONCAT($B60,N$8,$A60),SALIDAS!$E:$E)*$C60*$D60=0,SUMIF(SALIDAS!$D:$E,_xlfn.CONCAT($B60,N$8,$A60),SALIDAS!$E:$E)*$C60,SUMIF(SALIDAS!$D:$E,_xlfn.CONCAT($B60,N$8,$A60),SALIDAS!$E:$E)*$C60*$D60)</f>
        <v>0</v>
      </c>
      <c r="O60" s="39">
        <f ca="1">IF(SUMIF(SALIDAS!$D:$E,_xlfn.CONCAT($B60,O$8,$A60),SALIDAS!$E:$E)*$C60*$D60=0,SUMIF(SALIDAS!$D:$E,_xlfn.CONCAT($B60,O$8,$A60),SALIDAS!$E:$E)*$C60,SUMIF(SALIDAS!$D:$E,_xlfn.CONCAT($B60,O$8,$A60),SALIDAS!$E:$E)*$C60*$D60)</f>
        <v>0</v>
      </c>
      <c r="P60" s="39">
        <f ca="1">IF(SUMIF(SALIDAS!$D:$E,_xlfn.CONCAT($B60,P$8,$A60),SALIDAS!$E:$E)*$C60*$D60=0,SUMIF(SALIDAS!$D:$E,_xlfn.CONCAT($B60,P$8,$A60),SALIDAS!$E:$E)*$C60,SUMIF(SALIDAS!$D:$E,_xlfn.CONCAT($B60,P$8,$A60),SALIDAS!$E:$E)*$C60*$D60)</f>
        <v>0</v>
      </c>
      <c r="Q60" s="39">
        <f ca="1">IF(SUMIF(SALIDAS!$D:$E,_xlfn.CONCAT($B60,Q$8,$A60),SALIDAS!$E:$E)*$C60*$D60=0,SUMIF(SALIDAS!$D:$E,_xlfn.CONCAT($B60,Q$8,$A60),SALIDAS!$E:$E)*$C60,SUMIF(SALIDAS!$D:$E,_xlfn.CONCAT($B60,Q$8,$A60),SALIDAS!$E:$E)*$C60*$D60)</f>
        <v>0</v>
      </c>
      <c r="R60" s="39">
        <f ca="1">IF(SUMIF(SALIDAS!$D:$E,_xlfn.CONCAT($B60,R$8,$A60),SALIDAS!$E:$E)*$C60*$D60=0,SUMIF(SALIDAS!$D:$E,_xlfn.CONCAT($B60,R$8,$A60),SALIDAS!$E:$E)*$C60,SUMIF(SALIDAS!$D:$E,_xlfn.CONCAT($B60,R$8,$A60),SALIDAS!$E:$E)*$C60*$D60)</f>
        <v>0</v>
      </c>
      <c r="S60" s="39">
        <f ca="1">IF(SUMIF(SALIDAS!$D:$E,_xlfn.CONCAT($B60,S$8,$A60),SALIDAS!$E:$E)*$C60*$D60=0,SUMIF(SALIDAS!$D:$E,_xlfn.CONCAT($B60,S$8,$A60),SALIDAS!$E:$E)*$C60,SUMIF(SALIDAS!$D:$E,_xlfn.CONCAT($B60,S$8,$A60),SALIDAS!$E:$E)*$C60*$D60)</f>
        <v>0</v>
      </c>
      <c r="T60" s="39">
        <f ca="1">IF(SUMIF(SALIDAS!$D:$E,_xlfn.CONCAT($B60,T$8,$A60),SALIDAS!$E:$E)*$C60*$D60=0,SUMIF(SALIDAS!$D:$E,_xlfn.CONCAT($B60,T$8,$A60),SALIDAS!$E:$E)*$C60,SUMIF(SALIDAS!$D:$E,_xlfn.CONCAT($B60,T$8,$A60),SALIDAS!$E:$E)*$C60*$D60)</f>
        <v>0</v>
      </c>
      <c r="U60" s="39">
        <f ca="1">IF(SUMIF(SALIDAS!$D:$E,_xlfn.CONCAT($B60,U$8,$A60),SALIDAS!$E:$E)*$C60*$D60=0,SUMIF(SALIDAS!$D:$E,_xlfn.CONCAT($B60,U$8,$A60),SALIDAS!$E:$E)*$C60,SUMIF(SALIDAS!$D:$E,_xlfn.CONCAT($B60,U$8,$A60),SALIDAS!$E:$E)*$C60*$D60)</f>
        <v>0</v>
      </c>
      <c r="V60" s="39">
        <f ca="1">IF(SUMIF(SALIDAS!$D:$E,_xlfn.CONCAT($B60,V$8,$A60),SALIDAS!$E:$E)*$C60*$D60=0,SUMIF(SALIDAS!$D:$E,_xlfn.CONCAT($B60,V$8,$A60),SALIDAS!$E:$E)*$C60,SUMIF(SALIDAS!$D:$E,_xlfn.CONCAT($B60,V$8,$A60),SALIDAS!$E:$E)*$C60*$D60)</f>
        <v>0</v>
      </c>
      <c r="W60" s="39">
        <f ca="1">IF(SUMIF(SALIDAS!$D:$E,_xlfn.CONCAT($B60,W$8,$A60),SALIDAS!$E:$E)*$C60*$D60=0,SUMIF(SALIDAS!$D:$E,_xlfn.CONCAT($B60,W$8,$A60),SALIDAS!$E:$E)*$C60,SUMIF(SALIDAS!$D:$E,_xlfn.CONCAT($B60,W$8,$A60),SALIDAS!$E:$E)*$C60*$D60)</f>
        <v>0</v>
      </c>
      <c r="X60" s="39">
        <f ca="1">IF(SUMIF(SALIDAS!$D:$E,_xlfn.CONCAT($B60,X$8,$A60),SALIDAS!$E:$E)*$C60*$D60=0,SUMIF(SALIDAS!$D:$E,_xlfn.CONCAT($B60,X$8,$A60),SALIDAS!$E:$E)*$C60,SUMIF(SALIDAS!$D:$E,_xlfn.CONCAT($B60,X$8,$A60),SALIDAS!$E:$E)*$C60*$D60)</f>
        <v>0</v>
      </c>
      <c r="Y60" s="39">
        <f ca="1">IF(SUMIF(SALIDAS!$D:$E,_xlfn.CONCAT($B60,Y$8,$A60),SALIDAS!$E:$E)*$C60*$D60=0,SUMIF(SALIDAS!$D:$E,_xlfn.CONCAT($B60,Y$8,$A60),SALIDAS!$E:$E)*$C60,SUMIF(SALIDAS!$D:$E,_xlfn.CONCAT($B60,Y$8,$A60),SALIDAS!$E:$E)*$C60*$D60)</f>
        <v>0</v>
      </c>
      <c r="Z60" s="39">
        <f ca="1">IF(SUMIF(SALIDAS!$D:$E,_xlfn.CONCAT($B60,Z$8,$A60),SALIDAS!$E:$E)*$C60*$D60=0,SUMIF(SALIDAS!$D:$E,_xlfn.CONCAT($B60,Z$8,$A60),SALIDAS!$E:$E)*$C60,SUMIF(SALIDAS!$D:$E,_xlfn.CONCAT($B60,Z$8,$A60),SALIDAS!$E:$E)*$C60*$D60)</f>
        <v>0</v>
      </c>
      <c r="AA60" s="39">
        <f ca="1">IF(SUMIF(SALIDAS!$D:$E,_xlfn.CONCAT($B60,AA$8,$A60),SALIDAS!$E:$E)*$C60*$D60=0,SUMIF(SALIDAS!$D:$E,_xlfn.CONCAT($B60,AA$8,$A60),SALIDAS!$E:$E)*$C60,SUMIF(SALIDAS!$D:$E,_xlfn.CONCAT($B60,AA$8,$A60),SALIDAS!$E:$E)*$C60*$D60)</f>
        <v>0</v>
      </c>
      <c r="AB60" s="39">
        <f ca="1">IF(SUMIF(SALIDAS!$D:$E,_xlfn.CONCAT($B60,AB$8,$A60),SALIDAS!$E:$E)*$C60*$D60=0,SUMIF(SALIDAS!$D:$E,_xlfn.CONCAT($B60,AB$8,$A60),SALIDAS!$E:$E)*$C60,SUMIF(SALIDAS!$D:$E,_xlfn.CONCAT($B60,AB$8,$A60),SALIDAS!$E:$E)*$C60*$D60)</f>
        <v>0</v>
      </c>
      <c r="AC60" s="39">
        <f ca="1">IF(SUMIF(SALIDAS!$D:$E,_xlfn.CONCAT($B60,AC$8,$A60),SALIDAS!$E:$E)*$C60*$D60=0,SUMIF(SALIDAS!$D:$E,_xlfn.CONCAT($B60,AC$8,$A60),SALIDAS!$E:$E)*$C60,SUMIF(SALIDAS!$D:$E,_xlfn.CONCAT($B60,AC$8,$A60),SALIDAS!$E:$E)*$C60*$D60)</f>
        <v>0</v>
      </c>
    </row>
    <row r="61" spans="1:29" x14ac:dyDescent="0.2">
      <c r="A61" s="35"/>
      <c r="B61" s="4" t="s">
        <v>94</v>
      </c>
      <c r="C61" s="36">
        <v>0</v>
      </c>
      <c r="D61" s="37">
        <v>0</v>
      </c>
      <c r="E61" s="39">
        <f ca="1">IF(SUMIF(SALIDAS!$D:$E,_xlfn.CONCAT($B61,E$8,$A61),SALIDAS!$E:$E)*$C61*$D61=0,SUMIF(SALIDAS!$D:$E,_xlfn.CONCAT($B61,E$8,$A61),SALIDAS!$E:$E)*$C61,SUMIF(SALIDAS!$D:$E,_xlfn.CONCAT($B61,E$8,$A61),SALIDAS!$E:$E)*$C61*$D61)</f>
        <v>0</v>
      </c>
      <c r="F61" s="39">
        <f ca="1">IF(SUMIF(SALIDAS!$D:$E,_xlfn.CONCAT($B61,F$8,$A61),SALIDAS!$E:$E)*$C61*$D61=0,SUMIF(SALIDAS!$D:$E,_xlfn.CONCAT($B61,F$8,$A61),SALIDAS!$E:$E)*$C61,SUMIF(SALIDAS!$D:$E,_xlfn.CONCAT($B61,F$8,$A61),SALIDAS!$E:$E)*$C61*$D61)</f>
        <v>0</v>
      </c>
      <c r="G61" s="39">
        <f ca="1">IF(SUMIF(SALIDAS!$D:$E,_xlfn.CONCAT($B61,G$8,$A61),SALIDAS!$E:$E)*$C61*$D61=0,SUMIF(SALIDAS!$D:$E,_xlfn.CONCAT($B61,G$8,$A61),SALIDAS!$E:$E)*$C61,SUMIF(SALIDAS!$D:$E,_xlfn.CONCAT($B61,G$8,$A61),SALIDAS!$E:$E)*$C61*$D61)</f>
        <v>0</v>
      </c>
      <c r="H61" s="39">
        <f ca="1">IF(SUMIF(SALIDAS!$D:$E,_xlfn.CONCAT($B61,H$8,$A61),SALIDAS!$E:$E)*$C61*$D61=0,SUMIF(SALIDAS!$D:$E,_xlfn.CONCAT($B61,H$8,$A61),SALIDAS!$E:$E)*$C61,SUMIF(SALIDAS!$D:$E,_xlfn.CONCAT($B61,H$8,$A61),SALIDAS!$E:$E)*$C61*$D61)</f>
        <v>0</v>
      </c>
      <c r="I61" s="39">
        <f ca="1">IF(SUMIF(SALIDAS!$D:$E,_xlfn.CONCAT($B61,I$8,$A61),SALIDAS!$E:$E)*$C61*$D61=0,SUMIF(SALIDAS!$D:$E,_xlfn.CONCAT($B61,I$8,$A61),SALIDAS!$E:$E)*$C61,SUMIF(SALIDAS!$D:$E,_xlfn.CONCAT($B61,I$8,$A61),SALIDAS!$E:$E)*$C61*$D61)</f>
        <v>0</v>
      </c>
      <c r="J61" s="39">
        <f ca="1">IF(SUMIF(SALIDAS!$D:$E,_xlfn.CONCAT($B61,J$8,$A61),SALIDAS!$E:$E)*$C61*$D61=0,SUMIF(SALIDAS!$D:$E,_xlfn.CONCAT($B61,J$8,$A61),SALIDAS!$E:$E)*$C61,SUMIF(SALIDAS!$D:$E,_xlfn.CONCAT($B61,J$8,$A61),SALIDAS!$E:$E)*$C61*$D61)</f>
        <v>0</v>
      </c>
      <c r="K61" s="39">
        <f ca="1">IF(SUMIF(SALIDAS!$D:$E,_xlfn.CONCAT($B61,K$8,$A61),SALIDAS!$E:$E)*$C61*$D61=0,SUMIF(SALIDAS!$D:$E,_xlfn.CONCAT($B61,K$8,$A61),SALIDAS!$E:$E)*$C61,SUMIF(SALIDAS!$D:$E,_xlfn.CONCAT($B61,K$8,$A61),SALIDAS!$E:$E)*$C61*$D61)</f>
        <v>0</v>
      </c>
      <c r="L61" s="38">
        <f ca="1">IF(SUMIF(SALIDAS!$D:$E,_xlfn.CONCAT($B61,L$8,$A61),SALIDAS!$E:$E)*$C61*$D61=0,SUMIF(SALIDAS!$D:$E,_xlfn.CONCAT($B61,L$8,$A61),SALIDAS!$E:$E)*$C61,SUMIF(SALIDAS!$D:$E,_xlfn.CONCAT($B61,L$8,$A61),SALIDAS!$E:$E)*$C61*$D61)</f>
        <v>0</v>
      </c>
      <c r="M61" s="39">
        <f ca="1">IF(SUMIF(SALIDAS!$D:$E,_xlfn.CONCAT($B61,M$8,$A61),SALIDAS!$E:$E)*$C61*$D61=0,SUMIF(SALIDAS!$D:$E,_xlfn.CONCAT($B61,M$8,$A61),SALIDAS!$E:$E)*$C61,SUMIF(SALIDAS!$D:$E,_xlfn.CONCAT($B61,M$8,$A61),SALIDAS!$E:$E)*$C61*$D61)</f>
        <v>0</v>
      </c>
      <c r="N61" s="39">
        <f ca="1">IF(SUMIF(SALIDAS!$D:$E,_xlfn.CONCAT($B61,N$8,$A61),SALIDAS!$E:$E)*$C61*$D61=0,SUMIF(SALIDAS!$D:$E,_xlfn.CONCAT($B61,N$8,$A61),SALIDAS!$E:$E)*$C61,SUMIF(SALIDAS!$D:$E,_xlfn.CONCAT($B61,N$8,$A61),SALIDAS!$E:$E)*$C61*$D61)</f>
        <v>0</v>
      </c>
      <c r="O61" s="39">
        <f ca="1">IF(SUMIF(SALIDAS!$D:$E,_xlfn.CONCAT($B61,O$8,$A61),SALIDAS!$E:$E)*$C61*$D61=0,SUMIF(SALIDAS!$D:$E,_xlfn.CONCAT($B61,O$8,$A61),SALIDAS!$E:$E)*$C61,SUMIF(SALIDAS!$D:$E,_xlfn.CONCAT($B61,O$8,$A61),SALIDAS!$E:$E)*$C61*$D61)</f>
        <v>0</v>
      </c>
      <c r="P61" s="39">
        <f ca="1">IF(SUMIF(SALIDAS!$D:$E,_xlfn.CONCAT($B61,P$8,$A61),SALIDAS!$E:$E)*$C61*$D61=0,SUMIF(SALIDAS!$D:$E,_xlfn.CONCAT($B61,P$8,$A61),SALIDAS!$E:$E)*$C61,SUMIF(SALIDAS!$D:$E,_xlfn.CONCAT($B61,P$8,$A61),SALIDAS!$E:$E)*$C61*$D61)</f>
        <v>0</v>
      </c>
      <c r="Q61" s="39">
        <f ca="1">IF(SUMIF(SALIDAS!$D:$E,_xlfn.CONCAT($B61,Q$8,$A61),SALIDAS!$E:$E)*$C61*$D61=0,SUMIF(SALIDAS!$D:$E,_xlfn.CONCAT($B61,Q$8,$A61),SALIDAS!$E:$E)*$C61,SUMIF(SALIDAS!$D:$E,_xlfn.CONCAT($B61,Q$8,$A61),SALIDAS!$E:$E)*$C61*$D61)</f>
        <v>0</v>
      </c>
      <c r="R61" s="39">
        <f ca="1">IF(SUMIF(SALIDAS!$D:$E,_xlfn.CONCAT($B61,R$8,$A61),SALIDAS!$E:$E)*$C61*$D61=0,SUMIF(SALIDAS!$D:$E,_xlfn.CONCAT($B61,R$8,$A61),SALIDAS!$E:$E)*$C61,SUMIF(SALIDAS!$D:$E,_xlfn.CONCAT($B61,R$8,$A61),SALIDAS!$E:$E)*$C61*$D61)</f>
        <v>0</v>
      </c>
      <c r="S61" s="39">
        <f ca="1">IF(SUMIF(SALIDAS!$D:$E,_xlfn.CONCAT($B61,S$8,$A61),SALIDAS!$E:$E)*$C61*$D61=0,SUMIF(SALIDAS!$D:$E,_xlfn.CONCAT($B61,S$8,$A61),SALIDAS!$E:$E)*$C61,SUMIF(SALIDAS!$D:$E,_xlfn.CONCAT($B61,S$8,$A61),SALIDAS!$E:$E)*$C61*$D61)</f>
        <v>0</v>
      </c>
      <c r="T61" s="39">
        <f ca="1">IF(SUMIF(SALIDAS!$D:$E,_xlfn.CONCAT($B61,T$8,$A61),SALIDAS!$E:$E)*$C61*$D61=0,SUMIF(SALIDAS!$D:$E,_xlfn.CONCAT($B61,T$8,$A61),SALIDAS!$E:$E)*$C61,SUMIF(SALIDAS!$D:$E,_xlfn.CONCAT($B61,T$8,$A61),SALIDAS!$E:$E)*$C61*$D61)</f>
        <v>0</v>
      </c>
      <c r="U61" s="39">
        <f ca="1">IF(SUMIF(SALIDAS!$D:$E,_xlfn.CONCAT($B61,U$8,$A61),SALIDAS!$E:$E)*$C61*$D61=0,SUMIF(SALIDAS!$D:$E,_xlfn.CONCAT($B61,U$8,$A61),SALIDAS!$E:$E)*$C61,SUMIF(SALIDAS!$D:$E,_xlfn.CONCAT($B61,U$8,$A61),SALIDAS!$E:$E)*$C61*$D61)</f>
        <v>0</v>
      </c>
      <c r="V61" s="39">
        <f ca="1">IF(SUMIF(SALIDAS!$D:$E,_xlfn.CONCAT($B61,V$8,$A61),SALIDAS!$E:$E)*$C61*$D61=0,SUMIF(SALIDAS!$D:$E,_xlfn.CONCAT($B61,V$8,$A61),SALIDAS!$E:$E)*$C61,SUMIF(SALIDAS!$D:$E,_xlfn.CONCAT($B61,V$8,$A61),SALIDAS!$E:$E)*$C61*$D61)</f>
        <v>0</v>
      </c>
      <c r="W61" s="39">
        <f ca="1">IF(SUMIF(SALIDAS!$D:$E,_xlfn.CONCAT($B61,W$8,$A61),SALIDAS!$E:$E)*$C61*$D61=0,SUMIF(SALIDAS!$D:$E,_xlfn.CONCAT($B61,W$8,$A61),SALIDAS!$E:$E)*$C61,SUMIF(SALIDAS!$D:$E,_xlfn.CONCAT($B61,W$8,$A61),SALIDAS!$E:$E)*$C61*$D61)</f>
        <v>0</v>
      </c>
      <c r="X61" s="39">
        <f ca="1">IF(SUMIF(SALIDAS!$D:$E,_xlfn.CONCAT($B61,X$8,$A61),SALIDAS!$E:$E)*$C61*$D61=0,SUMIF(SALIDAS!$D:$E,_xlfn.CONCAT($B61,X$8,$A61),SALIDAS!$E:$E)*$C61,SUMIF(SALIDAS!$D:$E,_xlfn.CONCAT($B61,X$8,$A61),SALIDAS!$E:$E)*$C61*$D61)</f>
        <v>0</v>
      </c>
      <c r="Y61" s="39">
        <f ca="1">IF(SUMIF(SALIDAS!$D:$E,_xlfn.CONCAT($B61,Y$8,$A61),SALIDAS!$E:$E)*$C61*$D61=0,SUMIF(SALIDAS!$D:$E,_xlfn.CONCAT($B61,Y$8,$A61),SALIDAS!$E:$E)*$C61,SUMIF(SALIDAS!$D:$E,_xlfn.CONCAT($B61,Y$8,$A61),SALIDAS!$E:$E)*$C61*$D61)</f>
        <v>0</v>
      </c>
      <c r="Z61" s="39">
        <f ca="1">IF(SUMIF(SALIDAS!$D:$E,_xlfn.CONCAT($B61,Z$8,$A61),SALIDAS!$E:$E)*$C61*$D61=0,SUMIF(SALIDAS!$D:$E,_xlfn.CONCAT($B61,Z$8,$A61),SALIDAS!$E:$E)*$C61,SUMIF(SALIDAS!$D:$E,_xlfn.CONCAT($B61,Z$8,$A61),SALIDAS!$E:$E)*$C61*$D61)</f>
        <v>0</v>
      </c>
      <c r="AA61" s="39">
        <f ca="1">IF(SUMIF(SALIDAS!$D:$E,_xlfn.CONCAT($B61,AA$8,$A61),SALIDAS!$E:$E)*$C61*$D61=0,SUMIF(SALIDAS!$D:$E,_xlfn.CONCAT($B61,AA$8,$A61),SALIDAS!$E:$E)*$C61,SUMIF(SALIDAS!$D:$E,_xlfn.CONCAT($B61,AA$8,$A61),SALIDAS!$E:$E)*$C61*$D61)</f>
        <v>0</v>
      </c>
      <c r="AB61" s="39">
        <f ca="1">IF(SUMIF(SALIDAS!$D:$E,_xlfn.CONCAT($B61,AB$8,$A61),SALIDAS!$E:$E)*$C61*$D61=0,SUMIF(SALIDAS!$D:$E,_xlfn.CONCAT($B61,AB$8,$A61),SALIDAS!$E:$E)*$C61,SUMIF(SALIDAS!$D:$E,_xlfn.CONCAT($B61,AB$8,$A61),SALIDAS!$E:$E)*$C61*$D61)</f>
        <v>0</v>
      </c>
      <c r="AC61" s="39">
        <f ca="1">IF(SUMIF(SALIDAS!$D:$E,_xlfn.CONCAT($B61,AC$8,$A61),SALIDAS!$E:$E)*$C61*$D61=0,SUMIF(SALIDAS!$D:$E,_xlfn.CONCAT($B61,AC$8,$A61),SALIDAS!$E:$E)*$C61,SUMIF(SALIDAS!$D:$E,_xlfn.CONCAT($B61,AC$8,$A61),SALIDAS!$E:$E)*$C61*$D61)</f>
        <v>0</v>
      </c>
    </row>
    <row r="62" spans="1:29" x14ac:dyDescent="0.2">
      <c r="A62" s="35"/>
      <c r="B62" s="4" t="s">
        <v>96</v>
      </c>
      <c r="C62" s="36">
        <v>0</v>
      </c>
      <c r="D62" s="37">
        <v>0</v>
      </c>
      <c r="E62" s="39">
        <f ca="1">IF(SUMIF(SALIDAS!$D:$E,_xlfn.CONCAT($B62,E$8,$A62),SALIDAS!$E:$E)*$C62*$D62=0,SUMIF(SALIDAS!$D:$E,_xlfn.CONCAT($B62,E$8,$A62),SALIDAS!$E:$E)*$C62,SUMIF(SALIDAS!$D:$E,_xlfn.CONCAT($B62,E$8,$A62),SALIDAS!$E:$E)*$C62*$D62)</f>
        <v>0</v>
      </c>
      <c r="F62" s="39">
        <f ca="1">IF(SUMIF(SALIDAS!$D:$E,_xlfn.CONCAT($B62,F$8,$A62),SALIDAS!$E:$E)*$C62*$D62=0,SUMIF(SALIDAS!$D:$E,_xlfn.CONCAT($B62,F$8,$A62),SALIDAS!$E:$E)*$C62,SUMIF(SALIDAS!$D:$E,_xlfn.CONCAT($B62,F$8,$A62),SALIDAS!$E:$E)*$C62*$D62)</f>
        <v>0</v>
      </c>
      <c r="G62" s="39">
        <f ca="1">IF(SUMIF(SALIDAS!$D:$E,_xlfn.CONCAT($B62,G$8,$A62),SALIDAS!$E:$E)*$C62*$D62=0,SUMIF(SALIDAS!$D:$E,_xlfn.CONCAT($B62,G$8,$A62),SALIDAS!$E:$E)*$C62,SUMIF(SALIDAS!$D:$E,_xlfn.CONCAT($B62,G$8,$A62),SALIDAS!$E:$E)*$C62*$D62)</f>
        <v>0</v>
      </c>
      <c r="H62" s="39">
        <f ca="1">IF(SUMIF(SALIDAS!$D:$E,_xlfn.CONCAT($B62,H$8,$A62),SALIDAS!$E:$E)*$C62*$D62=0,SUMIF(SALIDAS!$D:$E,_xlfn.CONCAT($B62,H$8,$A62),SALIDAS!$E:$E)*$C62,SUMIF(SALIDAS!$D:$E,_xlfn.CONCAT($B62,H$8,$A62),SALIDAS!$E:$E)*$C62*$D62)</f>
        <v>0</v>
      </c>
      <c r="I62" s="39">
        <f ca="1">IF(SUMIF(SALIDAS!$D:$E,_xlfn.CONCAT($B62,I$8,$A62),SALIDAS!$E:$E)*$C62*$D62=0,SUMIF(SALIDAS!$D:$E,_xlfn.CONCAT($B62,I$8,$A62),SALIDAS!$E:$E)*$C62,SUMIF(SALIDAS!$D:$E,_xlfn.CONCAT($B62,I$8,$A62),SALIDAS!$E:$E)*$C62*$D62)</f>
        <v>0</v>
      </c>
      <c r="J62" s="39">
        <f ca="1">IF(SUMIF(SALIDAS!$D:$E,_xlfn.CONCAT($B62,J$8,$A62),SALIDAS!$E:$E)*$C62*$D62=0,SUMIF(SALIDAS!$D:$E,_xlfn.CONCAT($B62,J$8,$A62),SALIDAS!$E:$E)*$C62,SUMIF(SALIDAS!$D:$E,_xlfn.CONCAT($B62,J$8,$A62),SALIDAS!$E:$E)*$C62*$D62)</f>
        <v>0</v>
      </c>
      <c r="K62" s="39">
        <f ca="1">IF(SUMIF(SALIDAS!$D:$E,_xlfn.CONCAT($B62,K$8,$A62),SALIDAS!$E:$E)*$C62*$D62=0,SUMIF(SALIDAS!$D:$E,_xlfn.CONCAT($B62,K$8,$A62),SALIDAS!$E:$E)*$C62,SUMIF(SALIDAS!$D:$E,_xlfn.CONCAT($B62,K$8,$A62),SALIDAS!$E:$E)*$C62*$D62)</f>
        <v>0</v>
      </c>
      <c r="L62" s="38">
        <f ca="1">IF(SUMIF(SALIDAS!$D:$E,_xlfn.CONCAT($B62,L$8,$A62),SALIDAS!$E:$E)*$C62*$D62=0,SUMIF(SALIDAS!$D:$E,_xlfn.CONCAT($B62,L$8,$A62),SALIDAS!$E:$E)*$C62,SUMIF(SALIDAS!$D:$E,_xlfn.CONCAT($B62,L$8,$A62),SALIDAS!$E:$E)*$C62*$D62)</f>
        <v>0</v>
      </c>
      <c r="M62" s="39">
        <f ca="1">IF(SUMIF(SALIDAS!$D:$E,_xlfn.CONCAT($B62,M$8,$A62),SALIDAS!$E:$E)*$C62*$D62=0,SUMIF(SALIDAS!$D:$E,_xlfn.CONCAT($B62,M$8,$A62),SALIDAS!$E:$E)*$C62,SUMIF(SALIDAS!$D:$E,_xlfn.CONCAT($B62,M$8,$A62),SALIDAS!$E:$E)*$C62*$D62)</f>
        <v>0</v>
      </c>
      <c r="N62" s="39">
        <f ca="1">IF(SUMIF(SALIDAS!$D:$E,_xlfn.CONCAT($B62,N$8,$A62),SALIDAS!$E:$E)*$C62*$D62=0,SUMIF(SALIDAS!$D:$E,_xlfn.CONCAT($B62,N$8,$A62),SALIDAS!$E:$E)*$C62,SUMIF(SALIDAS!$D:$E,_xlfn.CONCAT($B62,N$8,$A62),SALIDAS!$E:$E)*$C62*$D62)</f>
        <v>0</v>
      </c>
      <c r="O62" s="39">
        <f ca="1">IF(SUMIF(SALIDAS!$D:$E,_xlfn.CONCAT($B62,O$8,$A62),SALIDAS!$E:$E)*$C62*$D62=0,SUMIF(SALIDAS!$D:$E,_xlfn.CONCAT($B62,O$8,$A62),SALIDAS!$E:$E)*$C62,SUMIF(SALIDAS!$D:$E,_xlfn.CONCAT($B62,O$8,$A62),SALIDAS!$E:$E)*$C62*$D62)</f>
        <v>0</v>
      </c>
      <c r="P62" s="39">
        <f ca="1">IF(SUMIF(SALIDAS!$D:$E,_xlfn.CONCAT($B62,P$8,$A62),SALIDAS!$E:$E)*$C62*$D62=0,SUMIF(SALIDAS!$D:$E,_xlfn.CONCAT($B62,P$8,$A62),SALIDAS!$E:$E)*$C62,SUMIF(SALIDAS!$D:$E,_xlfn.CONCAT($B62,P$8,$A62),SALIDAS!$E:$E)*$C62*$D62)</f>
        <v>0</v>
      </c>
      <c r="Q62" s="39">
        <f ca="1">IF(SUMIF(SALIDAS!$D:$E,_xlfn.CONCAT($B62,Q$8,$A62),SALIDAS!$E:$E)*$C62*$D62=0,SUMIF(SALIDAS!$D:$E,_xlfn.CONCAT($B62,Q$8,$A62),SALIDAS!$E:$E)*$C62,SUMIF(SALIDAS!$D:$E,_xlfn.CONCAT($B62,Q$8,$A62),SALIDAS!$E:$E)*$C62*$D62)</f>
        <v>0</v>
      </c>
      <c r="R62" s="39">
        <f ca="1">IF(SUMIF(SALIDAS!$D:$E,_xlfn.CONCAT($B62,R$8,$A62),SALIDAS!$E:$E)*$C62*$D62=0,SUMIF(SALIDAS!$D:$E,_xlfn.CONCAT($B62,R$8,$A62),SALIDAS!$E:$E)*$C62,SUMIF(SALIDAS!$D:$E,_xlfn.CONCAT($B62,R$8,$A62),SALIDAS!$E:$E)*$C62*$D62)</f>
        <v>0</v>
      </c>
      <c r="S62" s="39">
        <f ca="1">IF(SUMIF(SALIDAS!$D:$E,_xlfn.CONCAT($B62,S$8,$A62),SALIDAS!$E:$E)*$C62*$D62=0,SUMIF(SALIDAS!$D:$E,_xlfn.CONCAT($B62,S$8,$A62),SALIDAS!$E:$E)*$C62,SUMIF(SALIDAS!$D:$E,_xlfn.CONCAT($B62,S$8,$A62),SALIDAS!$E:$E)*$C62*$D62)</f>
        <v>0</v>
      </c>
      <c r="T62" s="39">
        <f ca="1">IF(SUMIF(SALIDAS!$D:$E,_xlfn.CONCAT($B62,T$8,$A62),SALIDAS!$E:$E)*$C62*$D62=0,SUMIF(SALIDAS!$D:$E,_xlfn.CONCAT($B62,T$8,$A62),SALIDAS!$E:$E)*$C62,SUMIF(SALIDAS!$D:$E,_xlfn.CONCAT($B62,T$8,$A62),SALIDAS!$E:$E)*$C62*$D62)</f>
        <v>0</v>
      </c>
      <c r="U62" s="39">
        <f ca="1">IF(SUMIF(SALIDAS!$D:$E,_xlfn.CONCAT($B62,U$8,$A62),SALIDAS!$E:$E)*$C62*$D62=0,SUMIF(SALIDAS!$D:$E,_xlfn.CONCAT($B62,U$8,$A62),SALIDAS!$E:$E)*$C62,SUMIF(SALIDAS!$D:$E,_xlfn.CONCAT($B62,U$8,$A62),SALIDAS!$E:$E)*$C62*$D62)</f>
        <v>0</v>
      </c>
      <c r="V62" s="39">
        <f ca="1">IF(SUMIF(SALIDAS!$D:$E,_xlfn.CONCAT($B62,V$8,$A62),SALIDAS!$E:$E)*$C62*$D62=0,SUMIF(SALIDAS!$D:$E,_xlfn.CONCAT($B62,V$8,$A62),SALIDAS!$E:$E)*$C62,SUMIF(SALIDAS!$D:$E,_xlfn.CONCAT($B62,V$8,$A62),SALIDAS!$E:$E)*$C62*$D62)</f>
        <v>0</v>
      </c>
      <c r="W62" s="39">
        <f ca="1">IF(SUMIF(SALIDAS!$D:$E,_xlfn.CONCAT($B62,W$8,$A62),SALIDAS!$E:$E)*$C62*$D62=0,SUMIF(SALIDAS!$D:$E,_xlfn.CONCAT($B62,W$8,$A62),SALIDAS!$E:$E)*$C62,SUMIF(SALIDAS!$D:$E,_xlfn.CONCAT($B62,W$8,$A62),SALIDAS!$E:$E)*$C62*$D62)</f>
        <v>0</v>
      </c>
      <c r="X62" s="39">
        <f ca="1">IF(SUMIF(SALIDAS!$D:$E,_xlfn.CONCAT($B62,X$8,$A62),SALIDAS!$E:$E)*$C62*$D62=0,SUMIF(SALIDAS!$D:$E,_xlfn.CONCAT($B62,X$8,$A62),SALIDAS!$E:$E)*$C62,SUMIF(SALIDAS!$D:$E,_xlfn.CONCAT($B62,X$8,$A62),SALIDAS!$E:$E)*$C62*$D62)</f>
        <v>0</v>
      </c>
      <c r="Y62" s="39">
        <f ca="1">IF(SUMIF(SALIDAS!$D:$E,_xlfn.CONCAT($B62,Y$8,$A62),SALIDAS!$E:$E)*$C62*$D62=0,SUMIF(SALIDAS!$D:$E,_xlfn.CONCAT($B62,Y$8,$A62),SALIDAS!$E:$E)*$C62,SUMIF(SALIDAS!$D:$E,_xlfn.CONCAT($B62,Y$8,$A62),SALIDAS!$E:$E)*$C62*$D62)</f>
        <v>0</v>
      </c>
      <c r="Z62" s="39">
        <f ca="1">IF(SUMIF(SALIDAS!$D:$E,_xlfn.CONCAT($B62,Z$8,$A62),SALIDAS!$E:$E)*$C62*$D62=0,SUMIF(SALIDAS!$D:$E,_xlfn.CONCAT($B62,Z$8,$A62),SALIDAS!$E:$E)*$C62,SUMIF(SALIDAS!$D:$E,_xlfn.CONCAT($B62,Z$8,$A62),SALIDAS!$E:$E)*$C62*$D62)</f>
        <v>0</v>
      </c>
      <c r="AA62" s="39">
        <f ca="1">IF(SUMIF(SALIDAS!$D:$E,_xlfn.CONCAT($B62,AA$8,$A62),SALIDAS!$E:$E)*$C62*$D62=0,SUMIF(SALIDAS!$D:$E,_xlfn.CONCAT($B62,AA$8,$A62),SALIDAS!$E:$E)*$C62,SUMIF(SALIDAS!$D:$E,_xlfn.CONCAT($B62,AA$8,$A62),SALIDAS!$E:$E)*$C62*$D62)</f>
        <v>0</v>
      </c>
      <c r="AB62" s="39">
        <f ca="1">IF(SUMIF(SALIDAS!$D:$E,_xlfn.CONCAT($B62,AB$8,$A62),SALIDAS!$E:$E)*$C62*$D62=0,SUMIF(SALIDAS!$D:$E,_xlfn.CONCAT($B62,AB$8,$A62),SALIDAS!$E:$E)*$C62,SUMIF(SALIDAS!$D:$E,_xlfn.CONCAT($B62,AB$8,$A62),SALIDAS!$E:$E)*$C62*$D62)</f>
        <v>0</v>
      </c>
      <c r="AC62" s="39">
        <f ca="1">IF(SUMIF(SALIDAS!$D:$E,_xlfn.CONCAT($B62,AC$8,$A62),SALIDAS!$E:$E)*$C62*$D62=0,SUMIF(SALIDAS!$D:$E,_xlfn.CONCAT($B62,AC$8,$A62),SALIDAS!$E:$E)*$C62,SUMIF(SALIDAS!$D:$E,_xlfn.CONCAT($B62,AC$8,$A62),SALIDAS!$E:$E)*$C62*$D62)</f>
        <v>0</v>
      </c>
    </row>
    <row r="63" spans="1:29" x14ac:dyDescent="0.2">
      <c r="A63" s="35"/>
      <c r="B63" s="4" t="s">
        <v>98</v>
      </c>
      <c r="C63" s="36">
        <v>0</v>
      </c>
      <c r="D63" s="37">
        <v>0</v>
      </c>
      <c r="E63" s="39">
        <f ca="1">IF(SUMIF(SALIDAS!$D:$E,_xlfn.CONCAT($B63,E$8,$A63),SALIDAS!$E:$E)*$C63*$D63=0,SUMIF(SALIDAS!$D:$E,_xlfn.CONCAT($B63,E$8,$A63),SALIDAS!$E:$E)*$C63,SUMIF(SALIDAS!$D:$E,_xlfn.CONCAT($B63,E$8,$A63),SALIDAS!$E:$E)*$C63*$D63)</f>
        <v>0</v>
      </c>
      <c r="F63" s="39">
        <f ca="1">IF(SUMIF(SALIDAS!$D:$E,_xlfn.CONCAT($B63,F$8,$A63),SALIDAS!$E:$E)*$C63*$D63=0,SUMIF(SALIDAS!$D:$E,_xlfn.CONCAT($B63,F$8,$A63),SALIDAS!$E:$E)*$C63,SUMIF(SALIDAS!$D:$E,_xlfn.CONCAT($B63,F$8,$A63),SALIDAS!$E:$E)*$C63*$D63)</f>
        <v>0</v>
      </c>
      <c r="G63" s="39">
        <f ca="1">IF(SUMIF(SALIDAS!$D:$E,_xlfn.CONCAT($B63,G$8,$A63),SALIDAS!$E:$E)*$C63*$D63=0,SUMIF(SALIDAS!$D:$E,_xlfn.CONCAT($B63,G$8,$A63),SALIDAS!$E:$E)*$C63,SUMIF(SALIDAS!$D:$E,_xlfn.CONCAT($B63,G$8,$A63),SALIDAS!$E:$E)*$C63*$D63)</f>
        <v>0</v>
      </c>
      <c r="H63" s="39">
        <f ca="1">IF(SUMIF(SALIDAS!$D:$E,_xlfn.CONCAT($B63,H$8,$A63),SALIDAS!$E:$E)*$C63*$D63=0,SUMIF(SALIDAS!$D:$E,_xlfn.CONCAT($B63,H$8,$A63),SALIDAS!$E:$E)*$C63,SUMIF(SALIDAS!$D:$E,_xlfn.CONCAT($B63,H$8,$A63),SALIDAS!$E:$E)*$C63*$D63)</f>
        <v>0</v>
      </c>
      <c r="I63" s="39">
        <f ca="1">IF(SUMIF(SALIDAS!$D:$E,_xlfn.CONCAT($B63,I$8,$A63),SALIDAS!$E:$E)*$C63*$D63=0,SUMIF(SALIDAS!$D:$E,_xlfn.CONCAT($B63,I$8,$A63),SALIDAS!$E:$E)*$C63,SUMIF(SALIDAS!$D:$E,_xlfn.CONCAT($B63,I$8,$A63),SALIDAS!$E:$E)*$C63*$D63)</f>
        <v>0</v>
      </c>
      <c r="J63" s="39">
        <f ca="1">IF(SUMIF(SALIDAS!$D:$E,_xlfn.CONCAT($B63,J$8,$A63),SALIDAS!$E:$E)*$C63*$D63=0,SUMIF(SALIDAS!$D:$E,_xlfn.CONCAT($B63,J$8,$A63),SALIDAS!$E:$E)*$C63,SUMIF(SALIDAS!$D:$E,_xlfn.CONCAT($B63,J$8,$A63),SALIDAS!$E:$E)*$C63*$D63)</f>
        <v>0</v>
      </c>
      <c r="K63" s="39">
        <f ca="1">IF(SUMIF(SALIDAS!$D:$E,_xlfn.CONCAT($B63,K$8,$A63),SALIDAS!$E:$E)*$C63*$D63=0,SUMIF(SALIDAS!$D:$E,_xlfn.CONCAT($B63,K$8,$A63),SALIDAS!$E:$E)*$C63,SUMIF(SALIDAS!$D:$E,_xlfn.CONCAT($B63,K$8,$A63),SALIDAS!$E:$E)*$C63*$D63)</f>
        <v>0</v>
      </c>
      <c r="L63" s="38">
        <f ca="1">IF(SUMIF(SALIDAS!$D:$E,_xlfn.CONCAT($B63,L$8,$A63),SALIDAS!$E:$E)*$C63*$D63=0,SUMIF(SALIDAS!$D:$E,_xlfn.CONCAT($B63,L$8,$A63),SALIDAS!$E:$E)*$C63,SUMIF(SALIDAS!$D:$E,_xlfn.CONCAT($B63,L$8,$A63),SALIDAS!$E:$E)*$C63*$D63)</f>
        <v>0</v>
      </c>
      <c r="M63" s="39">
        <f ca="1">IF(SUMIF(SALIDAS!$D:$E,_xlfn.CONCAT($B63,M$8,$A63),SALIDAS!$E:$E)*$C63*$D63=0,SUMIF(SALIDAS!$D:$E,_xlfn.CONCAT($B63,M$8,$A63),SALIDAS!$E:$E)*$C63,SUMIF(SALIDAS!$D:$E,_xlfn.CONCAT($B63,M$8,$A63),SALIDAS!$E:$E)*$C63*$D63)</f>
        <v>0</v>
      </c>
      <c r="N63" s="39">
        <f ca="1">IF(SUMIF(SALIDAS!$D:$E,_xlfn.CONCAT($B63,N$8,$A63),SALIDAS!$E:$E)*$C63*$D63=0,SUMIF(SALIDAS!$D:$E,_xlfn.CONCAT($B63,N$8,$A63),SALIDAS!$E:$E)*$C63,SUMIF(SALIDAS!$D:$E,_xlfn.CONCAT($B63,N$8,$A63),SALIDAS!$E:$E)*$C63*$D63)</f>
        <v>0</v>
      </c>
      <c r="O63" s="39">
        <f ca="1">IF(SUMIF(SALIDAS!$D:$E,_xlfn.CONCAT($B63,O$8,$A63),SALIDAS!$E:$E)*$C63*$D63=0,SUMIF(SALIDAS!$D:$E,_xlfn.CONCAT($B63,O$8,$A63),SALIDAS!$E:$E)*$C63,SUMIF(SALIDAS!$D:$E,_xlfn.CONCAT($B63,O$8,$A63),SALIDAS!$E:$E)*$C63*$D63)</f>
        <v>0</v>
      </c>
      <c r="P63" s="39">
        <f ca="1">IF(SUMIF(SALIDAS!$D:$E,_xlfn.CONCAT($B63,P$8,$A63),SALIDAS!$E:$E)*$C63*$D63=0,SUMIF(SALIDAS!$D:$E,_xlfn.CONCAT($B63,P$8,$A63),SALIDAS!$E:$E)*$C63,SUMIF(SALIDAS!$D:$E,_xlfn.CONCAT($B63,P$8,$A63),SALIDAS!$E:$E)*$C63*$D63)</f>
        <v>0</v>
      </c>
      <c r="Q63" s="39">
        <f ca="1">IF(SUMIF(SALIDAS!$D:$E,_xlfn.CONCAT($B63,Q$8,$A63),SALIDAS!$E:$E)*$C63*$D63=0,SUMIF(SALIDAS!$D:$E,_xlfn.CONCAT($B63,Q$8,$A63),SALIDAS!$E:$E)*$C63,SUMIF(SALIDAS!$D:$E,_xlfn.CONCAT($B63,Q$8,$A63),SALIDAS!$E:$E)*$C63*$D63)</f>
        <v>0</v>
      </c>
      <c r="R63" s="39">
        <f ca="1">IF(SUMIF(SALIDAS!$D:$E,_xlfn.CONCAT($B63,R$8,$A63),SALIDAS!$E:$E)*$C63*$D63=0,SUMIF(SALIDAS!$D:$E,_xlfn.CONCAT($B63,R$8,$A63),SALIDAS!$E:$E)*$C63,SUMIF(SALIDAS!$D:$E,_xlfn.CONCAT($B63,R$8,$A63),SALIDAS!$E:$E)*$C63*$D63)</f>
        <v>0</v>
      </c>
      <c r="S63" s="39">
        <f ca="1">IF(SUMIF(SALIDAS!$D:$E,_xlfn.CONCAT($B63,S$8,$A63),SALIDAS!$E:$E)*$C63*$D63=0,SUMIF(SALIDAS!$D:$E,_xlfn.CONCAT($B63,S$8,$A63),SALIDAS!$E:$E)*$C63,SUMIF(SALIDAS!$D:$E,_xlfn.CONCAT($B63,S$8,$A63),SALIDAS!$E:$E)*$C63*$D63)</f>
        <v>0</v>
      </c>
      <c r="T63" s="39">
        <f ca="1">IF(SUMIF(SALIDAS!$D:$E,_xlfn.CONCAT($B63,T$8,$A63),SALIDAS!$E:$E)*$C63*$D63=0,SUMIF(SALIDAS!$D:$E,_xlfn.CONCAT($B63,T$8,$A63),SALIDAS!$E:$E)*$C63,SUMIF(SALIDAS!$D:$E,_xlfn.CONCAT($B63,T$8,$A63),SALIDAS!$E:$E)*$C63*$D63)</f>
        <v>0</v>
      </c>
      <c r="U63" s="39">
        <f ca="1">IF(SUMIF(SALIDAS!$D:$E,_xlfn.CONCAT($B63,U$8,$A63),SALIDAS!$E:$E)*$C63*$D63=0,SUMIF(SALIDAS!$D:$E,_xlfn.CONCAT($B63,U$8,$A63),SALIDAS!$E:$E)*$C63,SUMIF(SALIDAS!$D:$E,_xlfn.CONCAT($B63,U$8,$A63),SALIDAS!$E:$E)*$C63*$D63)</f>
        <v>0</v>
      </c>
      <c r="V63" s="39">
        <f ca="1">IF(SUMIF(SALIDAS!$D:$E,_xlfn.CONCAT($B63,V$8,$A63),SALIDAS!$E:$E)*$C63*$D63=0,SUMIF(SALIDAS!$D:$E,_xlfn.CONCAT($B63,V$8,$A63),SALIDAS!$E:$E)*$C63,SUMIF(SALIDAS!$D:$E,_xlfn.CONCAT($B63,V$8,$A63),SALIDAS!$E:$E)*$C63*$D63)</f>
        <v>0</v>
      </c>
      <c r="W63" s="39">
        <f ca="1">IF(SUMIF(SALIDAS!$D:$E,_xlfn.CONCAT($B63,W$8,$A63),SALIDAS!$E:$E)*$C63*$D63=0,SUMIF(SALIDAS!$D:$E,_xlfn.CONCAT($B63,W$8,$A63),SALIDAS!$E:$E)*$C63,SUMIF(SALIDAS!$D:$E,_xlfn.CONCAT($B63,W$8,$A63),SALIDAS!$E:$E)*$C63*$D63)</f>
        <v>0</v>
      </c>
      <c r="X63" s="39">
        <f ca="1">IF(SUMIF(SALIDAS!$D:$E,_xlfn.CONCAT($B63,X$8,$A63),SALIDAS!$E:$E)*$C63*$D63=0,SUMIF(SALIDAS!$D:$E,_xlfn.CONCAT($B63,X$8,$A63),SALIDAS!$E:$E)*$C63,SUMIF(SALIDAS!$D:$E,_xlfn.CONCAT($B63,X$8,$A63),SALIDAS!$E:$E)*$C63*$D63)</f>
        <v>0</v>
      </c>
      <c r="Y63" s="39">
        <f ca="1">IF(SUMIF(SALIDAS!$D:$E,_xlfn.CONCAT($B63,Y$8,$A63),SALIDAS!$E:$E)*$C63*$D63=0,SUMIF(SALIDAS!$D:$E,_xlfn.CONCAT($B63,Y$8,$A63),SALIDAS!$E:$E)*$C63,SUMIF(SALIDAS!$D:$E,_xlfn.CONCAT($B63,Y$8,$A63),SALIDAS!$E:$E)*$C63*$D63)</f>
        <v>0</v>
      </c>
      <c r="Z63" s="39">
        <f ca="1">IF(SUMIF(SALIDAS!$D:$E,_xlfn.CONCAT($B63,Z$8,$A63),SALIDAS!$E:$E)*$C63*$D63=0,SUMIF(SALIDAS!$D:$E,_xlfn.CONCAT($B63,Z$8,$A63),SALIDAS!$E:$E)*$C63,SUMIF(SALIDAS!$D:$E,_xlfn.CONCAT($B63,Z$8,$A63),SALIDAS!$E:$E)*$C63*$D63)</f>
        <v>0</v>
      </c>
      <c r="AA63" s="39">
        <f ca="1">IF(SUMIF(SALIDAS!$D:$E,_xlfn.CONCAT($B63,AA$8,$A63),SALIDAS!$E:$E)*$C63*$D63=0,SUMIF(SALIDAS!$D:$E,_xlfn.CONCAT($B63,AA$8,$A63),SALIDAS!$E:$E)*$C63,SUMIF(SALIDAS!$D:$E,_xlfn.CONCAT($B63,AA$8,$A63),SALIDAS!$E:$E)*$C63*$D63)</f>
        <v>0</v>
      </c>
      <c r="AB63" s="39">
        <f ca="1">IF(SUMIF(SALIDAS!$D:$E,_xlfn.CONCAT($B63,AB$8,$A63),SALIDAS!$E:$E)*$C63*$D63=0,SUMIF(SALIDAS!$D:$E,_xlfn.CONCAT($B63,AB$8,$A63),SALIDAS!$E:$E)*$C63,SUMIF(SALIDAS!$D:$E,_xlfn.CONCAT($B63,AB$8,$A63),SALIDAS!$E:$E)*$C63*$D63)</f>
        <v>0</v>
      </c>
      <c r="AC63" s="39">
        <f ca="1">IF(SUMIF(SALIDAS!$D:$E,_xlfn.CONCAT($B63,AC$8,$A63),SALIDAS!$E:$E)*$C63*$D63=0,SUMIF(SALIDAS!$D:$E,_xlfn.CONCAT($B63,AC$8,$A63),SALIDAS!$E:$E)*$C63,SUMIF(SALIDAS!$D:$E,_xlfn.CONCAT($B63,AC$8,$A63),SALIDAS!$E:$E)*$C63*$D63)</f>
        <v>0</v>
      </c>
    </row>
    <row r="64" spans="1:29" x14ac:dyDescent="0.2">
      <c r="A64" s="35"/>
      <c r="B64" s="4" t="s">
        <v>23</v>
      </c>
      <c r="C64" s="36">
        <v>0</v>
      </c>
      <c r="D64" s="37">
        <v>0</v>
      </c>
      <c r="E64" s="39">
        <f ca="1">IF(SUMIF(SALIDAS!$D:$E,_xlfn.CONCAT($B64,E$8,$A64),SALIDAS!$E:$E)*$C64*$D64=0,SUMIF(SALIDAS!$D:$E,_xlfn.CONCAT($B64,E$8,$A64),SALIDAS!$E:$E)*$C64,SUMIF(SALIDAS!$D:$E,_xlfn.CONCAT($B64,E$8,$A64),SALIDAS!$E:$E)*$C64*$D64)</f>
        <v>0</v>
      </c>
      <c r="F64" s="39">
        <f ca="1">IF(SUMIF(SALIDAS!$D:$E,_xlfn.CONCAT($B64,F$8,$A64),SALIDAS!$E:$E)*$C64*$D64=0,SUMIF(SALIDAS!$D:$E,_xlfn.CONCAT($B64,F$8,$A64),SALIDAS!$E:$E)*$C64,SUMIF(SALIDAS!$D:$E,_xlfn.CONCAT($B64,F$8,$A64),SALIDAS!$E:$E)*$C64*$D64)</f>
        <v>0</v>
      </c>
      <c r="G64" s="39">
        <f ca="1">IF(SUMIF(SALIDAS!$D:$E,_xlfn.CONCAT($B64,G$8,$A64),SALIDAS!$E:$E)*$C64*$D64=0,SUMIF(SALIDAS!$D:$E,_xlfn.CONCAT($B64,G$8,$A64),SALIDAS!$E:$E)*$C64,SUMIF(SALIDAS!$D:$E,_xlfn.CONCAT($B64,G$8,$A64),SALIDAS!$E:$E)*$C64*$D64)</f>
        <v>0</v>
      </c>
      <c r="H64" s="39">
        <f ca="1">IF(SUMIF(SALIDAS!$D:$E,_xlfn.CONCAT($B64,H$8,$A64),SALIDAS!$E:$E)*$C64*$D64=0,SUMIF(SALIDAS!$D:$E,_xlfn.CONCAT($B64,H$8,$A64),SALIDAS!$E:$E)*$C64,SUMIF(SALIDAS!$D:$E,_xlfn.CONCAT($B64,H$8,$A64),SALIDAS!$E:$E)*$C64*$D64)</f>
        <v>0</v>
      </c>
      <c r="I64" s="39">
        <f ca="1">IF(SUMIF(SALIDAS!$D:$E,_xlfn.CONCAT($B64,I$8,$A64),SALIDAS!$E:$E)*$C64*$D64=0,SUMIF(SALIDAS!$D:$E,_xlfn.CONCAT($B64,I$8,$A64),SALIDAS!$E:$E)*$C64,SUMIF(SALIDAS!$D:$E,_xlfn.CONCAT($B64,I$8,$A64),SALIDAS!$E:$E)*$C64*$D64)</f>
        <v>0</v>
      </c>
      <c r="J64" s="39">
        <f ca="1">IF(SUMIF(SALIDAS!$D:$E,_xlfn.CONCAT($B64,J$8,$A64),SALIDAS!$E:$E)*$C64*$D64=0,SUMIF(SALIDAS!$D:$E,_xlfn.CONCAT($B64,J$8,$A64),SALIDAS!$E:$E)*$C64,SUMIF(SALIDAS!$D:$E,_xlfn.CONCAT($B64,J$8,$A64),SALIDAS!$E:$E)*$C64*$D64)</f>
        <v>0</v>
      </c>
      <c r="K64" s="39">
        <f ca="1">IF(SUMIF(SALIDAS!$D:$E,_xlfn.CONCAT($B64,K$8,$A64),SALIDAS!$E:$E)*$C64*$D64=0,SUMIF(SALIDAS!$D:$E,_xlfn.CONCAT($B64,K$8,$A64),SALIDAS!$E:$E)*$C64,SUMIF(SALIDAS!$D:$E,_xlfn.CONCAT($B64,K$8,$A64),SALIDAS!$E:$E)*$C64*$D64)</f>
        <v>0</v>
      </c>
      <c r="L64" s="38">
        <f ca="1">IF(SUMIF(SALIDAS!$D:$E,_xlfn.CONCAT($B64,L$8,$A64),SALIDAS!$E:$E)*$C64*$D64=0,SUMIF(SALIDAS!$D:$E,_xlfn.CONCAT($B64,L$8,$A64),SALIDAS!$E:$E)*$C64,SUMIF(SALIDAS!$D:$E,_xlfn.CONCAT($B64,L$8,$A64),SALIDAS!$E:$E)*$C64*$D64)</f>
        <v>0</v>
      </c>
      <c r="M64" s="39">
        <f ca="1">IF(SUMIF(SALIDAS!$D:$E,_xlfn.CONCAT($B64,M$8,$A64),SALIDAS!$E:$E)*$C64*$D64=0,SUMIF(SALIDAS!$D:$E,_xlfn.CONCAT($B64,M$8,$A64),SALIDAS!$E:$E)*$C64,SUMIF(SALIDAS!$D:$E,_xlfn.CONCAT($B64,M$8,$A64),SALIDAS!$E:$E)*$C64*$D64)</f>
        <v>0</v>
      </c>
      <c r="N64" s="39">
        <f ca="1">IF(SUMIF(SALIDAS!$D:$E,_xlfn.CONCAT($B64,N$8,$A64),SALIDAS!$E:$E)*$C64*$D64=0,SUMIF(SALIDAS!$D:$E,_xlfn.CONCAT($B64,N$8,$A64),SALIDAS!$E:$E)*$C64,SUMIF(SALIDAS!$D:$E,_xlfn.CONCAT($B64,N$8,$A64),SALIDAS!$E:$E)*$C64*$D64)</f>
        <v>0</v>
      </c>
      <c r="O64" s="39">
        <f ca="1">IF(SUMIF(SALIDAS!$D:$E,_xlfn.CONCAT($B64,O$8,$A64),SALIDAS!$E:$E)*$C64*$D64=0,SUMIF(SALIDAS!$D:$E,_xlfn.CONCAT($B64,O$8,$A64),SALIDAS!$E:$E)*$C64,SUMIF(SALIDAS!$D:$E,_xlfn.CONCAT($B64,O$8,$A64),SALIDAS!$E:$E)*$C64*$D64)</f>
        <v>0</v>
      </c>
      <c r="P64" s="39">
        <f ca="1">IF(SUMIF(SALIDAS!$D:$E,_xlfn.CONCAT($B64,P$8,$A64),SALIDAS!$E:$E)*$C64*$D64=0,SUMIF(SALIDAS!$D:$E,_xlfn.CONCAT($B64,P$8,$A64),SALIDAS!$E:$E)*$C64,SUMIF(SALIDAS!$D:$E,_xlfn.CONCAT($B64,P$8,$A64),SALIDAS!$E:$E)*$C64*$D64)</f>
        <v>0</v>
      </c>
      <c r="Q64" s="39">
        <f ca="1">IF(SUMIF(SALIDAS!$D:$E,_xlfn.CONCAT($B64,Q$8,$A64),SALIDAS!$E:$E)*$C64*$D64=0,SUMIF(SALIDAS!$D:$E,_xlfn.CONCAT($B64,Q$8,$A64),SALIDAS!$E:$E)*$C64,SUMIF(SALIDAS!$D:$E,_xlfn.CONCAT($B64,Q$8,$A64),SALIDAS!$E:$E)*$C64*$D64)</f>
        <v>0</v>
      </c>
      <c r="R64" s="39">
        <f ca="1">IF(SUMIF(SALIDAS!$D:$E,_xlfn.CONCAT($B64,R$8,$A64),SALIDAS!$E:$E)*$C64*$D64=0,SUMIF(SALIDAS!$D:$E,_xlfn.CONCAT($B64,R$8,$A64),SALIDAS!$E:$E)*$C64,SUMIF(SALIDAS!$D:$E,_xlfn.CONCAT($B64,R$8,$A64),SALIDAS!$E:$E)*$C64*$D64)</f>
        <v>0</v>
      </c>
      <c r="S64" s="39">
        <f ca="1">IF(SUMIF(SALIDAS!$D:$E,_xlfn.CONCAT($B64,S$8,$A64),SALIDAS!$E:$E)*$C64*$D64=0,SUMIF(SALIDAS!$D:$E,_xlfn.CONCAT($B64,S$8,$A64),SALIDAS!$E:$E)*$C64,SUMIF(SALIDAS!$D:$E,_xlfn.CONCAT($B64,S$8,$A64),SALIDAS!$E:$E)*$C64*$D64)</f>
        <v>0</v>
      </c>
      <c r="T64" s="39">
        <f ca="1">IF(SUMIF(SALIDAS!$D:$E,_xlfn.CONCAT($B64,T$8,$A64),SALIDAS!$E:$E)*$C64*$D64=0,SUMIF(SALIDAS!$D:$E,_xlfn.CONCAT($B64,T$8,$A64),SALIDAS!$E:$E)*$C64,SUMIF(SALIDAS!$D:$E,_xlfn.CONCAT($B64,T$8,$A64),SALIDAS!$E:$E)*$C64*$D64)</f>
        <v>0</v>
      </c>
      <c r="U64" s="39">
        <f ca="1">IF(SUMIF(SALIDAS!$D:$E,_xlfn.CONCAT($B64,U$8,$A64),SALIDAS!$E:$E)*$C64*$D64=0,SUMIF(SALIDAS!$D:$E,_xlfn.CONCAT($B64,U$8,$A64),SALIDAS!$E:$E)*$C64,SUMIF(SALIDAS!$D:$E,_xlfn.CONCAT($B64,U$8,$A64),SALIDAS!$E:$E)*$C64*$D64)</f>
        <v>0</v>
      </c>
      <c r="V64" s="39">
        <f ca="1">IF(SUMIF(SALIDAS!$D:$E,_xlfn.CONCAT($B64,V$8,$A64),SALIDAS!$E:$E)*$C64*$D64=0,SUMIF(SALIDAS!$D:$E,_xlfn.CONCAT($B64,V$8,$A64),SALIDAS!$E:$E)*$C64,SUMIF(SALIDAS!$D:$E,_xlfn.CONCAT($B64,V$8,$A64),SALIDAS!$E:$E)*$C64*$D64)</f>
        <v>0</v>
      </c>
      <c r="W64" s="39">
        <f ca="1">IF(SUMIF(SALIDAS!$D:$E,_xlfn.CONCAT($B64,W$8,$A64),SALIDAS!$E:$E)*$C64*$D64=0,SUMIF(SALIDAS!$D:$E,_xlfn.CONCAT($B64,W$8,$A64),SALIDAS!$E:$E)*$C64,SUMIF(SALIDAS!$D:$E,_xlfn.CONCAT($B64,W$8,$A64),SALIDAS!$E:$E)*$C64*$D64)</f>
        <v>0</v>
      </c>
      <c r="X64" s="39">
        <f ca="1">IF(SUMIF(SALIDAS!$D:$E,_xlfn.CONCAT($B64,X$8,$A64),SALIDAS!$E:$E)*$C64*$D64=0,SUMIF(SALIDAS!$D:$E,_xlfn.CONCAT($B64,X$8,$A64),SALIDAS!$E:$E)*$C64,SUMIF(SALIDAS!$D:$E,_xlfn.CONCAT($B64,X$8,$A64),SALIDAS!$E:$E)*$C64*$D64)</f>
        <v>0</v>
      </c>
      <c r="Y64" s="39">
        <f ca="1">IF(SUMIF(SALIDAS!$D:$E,_xlfn.CONCAT($B64,Y$8,$A64),SALIDAS!$E:$E)*$C64*$D64=0,SUMIF(SALIDAS!$D:$E,_xlfn.CONCAT($B64,Y$8,$A64),SALIDAS!$E:$E)*$C64,SUMIF(SALIDAS!$D:$E,_xlfn.CONCAT($B64,Y$8,$A64),SALIDAS!$E:$E)*$C64*$D64)</f>
        <v>0</v>
      </c>
      <c r="Z64" s="39">
        <f ca="1">IF(SUMIF(SALIDAS!$D:$E,_xlfn.CONCAT($B64,Z$8,$A64),SALIDAS!$E:$E)*$C64*$D64=0,SUMIF(SALIDAS!$D:$E,_xlfn.CONCAT($B64,Z$8,$A64),SALIDAS!$E:$E)*$C64,SUMIF(SALIDAS!$D:$E,_xlfn.CONCAT($B64,Z$8,$A64),SALIDAS!$E:$E)*$C64*$D64)</f>
        <v>0</v>
      </c>
      <c r="AA64" s="39">
        <f ca="1">IF(SUMIF(SALIDAS!$D:$E,_xlfn.CONCAT($B64,AA$8,$A64),SALIDAS!$E:$E)*$C64*$D64=0,SUMIF(SALIDAS!$D:$E,_xlfn.CONCAT($B64,AA$8,$A64),SALIDAS!$E:$E)*$C64,SUMIF(SALIDAS!$D:$E,_xlfn.CONCAT($B64,AA$8,$A64),SALIDAS!$E:$E)*$C64*$D64)</f>
        <v>0</v>
      </c>
      <c r="AB64" s="39">
        <f ca="1">IF(SUMIF(SALIDAS!$D:$E,_xlfn.CONCAT($B64,AB$8,$A64),SALIDAS!$E:$E)*$C64*$D64=0,SUMIF(SALIDAS!$D:$E,_xlfn.CONCAT($B64,AB$8,$A64),SALIDAS!$E:$E)*$C64,SUMIF(SALIDAS!$D:$E,_xlfn.CONCAT($B64,AB$8,$A64),SALIDAS!$E:$E)*$C64*$D64)</f>
        <v>0</v>
      </c>
      <c r="AC64" s="39">
        <f ca="1">IF(SUMIF(SALIDAS!$D:$E,_xlfn.CONCAT($B64,AC$8,$A64),SALIDAS!$E:$E)*$C64*$D64=0,SUMIF(SALIDAS!$D:$E,_xlfn.CONCAT($B64,AC$8,$A64),SALIDAS!$E:$E)*$C64,SUMIF(SALIDAS!$D:$E,_xlfn.CONCAT($B64,AC$8,$A64),SALIDAS!$E:$E)*$C64*$D64)</f>
        <v>0</v>
      </c>
    </row>
    <row r="65" spans="1:29" x14ac:dyDescent="0.2">
      <c r="A65" s="35"/>
      <c r="B65" s="4" t="s">
        <v>25</v>
      </c>
      <c r="C65" s="36">
        <v>0</v>
      </c>
      <c r="D65" s="37">
        <v>0</v>
      </c>
      <c r="E65" s="39">
        <f ca="1">IF(SUMIF(SALIDAS!$D:$E,_xlfn.CONCAT($B65,E$8,$A65),SALIDAS!$E:$E)*$C65*$D65=0,SUMIF(SALIDAS!$D:$E,_xlfn.CONCAT($B65,E$8,$A65),SALIDAS!$E:$E)*$C65,SUMIF(SALIDAS!$D:$E,_xlfn.CONCAT($B65,E$8,$A65),SALIDAS!$E:$E)*$C65*$D65)</f>
        <v>0</v>
      </c>
      <c r="F65" s="39">
        <f ca="1">IF(SUMIF(SALIDAS!$D:$E,_xlfn.CONCAT($B65,F$8,$A65),SALIDAS!$E:$E)*$C65*$D65=0,SUMIF(SALIDAS!$D:$E,_xlfn.CONCAT($B65,F$8,$A65),SALIDAS!$E:$E)*$C65,SUMIF(SALIDAS!$D:$E,_xlfn.CONCAT($B65,F$8,$A65),SALIDAS!$E:$E)*$C65*$D65)</f>
        <v>0</v>
      </c>
      <c r="G65" s="39">
        <f ca="1">IF(SUMIF(SALIDAS!$D:$E,_xlfn.CONCAT($B65,G$8,$A65),SALIDAS!$E:$E)*$C65*$D65=0,SUMIF(SALIDAS!$D:$E,_xlfn.CONCAT($B65,G$8,$A65),SALIDAS!$E:$E)*$C65,SUMIF(SALIDAS!$D:$E,_xlfn.CONCAT($B65,G$8,$A65),SALIDAS!$E:$E)*$C65*$D65)</f>
        <v>0</v>
      </c>
      <c r="H65" s="39">
        <f ca="1">IF(SUMIF(SALIDAS!$D:$E,_xlfn.CONCAT($B65,H$8,$A65),SALIDAS!$E:$E)*$C65*$D65=0,SUMIF(SALIDAS!$D:$E,_xlfn.CONCAT($B65,H$8,$A65),SALIDAS!$E:$E)*$C65,SUMIF(SALIDAS!$D:$E,_xlfn.CONCAT($B65,H$8,$A65),SALIDAS!$E:$E)*$C65*$D65)</f>
        <v>0</v>
      </c>
      <c r="I65" s="39">
        <f ca="1">IF(SUMIF(SALIDAS!$D:$E,_xlfn.CONCAT($B65,I$8,$A65),SALIDAS!$E:$E)*$C65*$D65=0,SUMIF(SALIDAS!$D:$E,_xlfn.CONCAT($B65,I$8,$A65),SALIDAS!$E:$E)*$C65,SUMIF(SALIDAS!$D:$E,_xlfn.CONCAT($B65,I$8,$A65),SALIDAS!$E:$E)*$C65*$D65)</f>
        <v>0</v>
      </c>
      <c r="J65" s="39">
        <f ca="1">IF(SUMIF(SALIDAS!$D:$E,_xlfn.CONCAT($B65,J$8,$A65),SALIDAS!$E:$E)*$C65*$D65=0,SUMIF(SALIDAS!$D:$E,_xlfn.CONCAT($B65,J$8,$A65),SALIDAS!$E:$E)*$C65,SUMIF(SALIDAS!$D:$E,_xlfn.CONCAT($B65,J$8,$A65),SALIDAS!$E:$E)*$C65*$D65)</f>
        <v>0</v>
      </c>
      <c r="K65" s="39">
        <f ca="1">IF(SUMIF(SALIDAS!$D:$E,_xlfn.CONCAT($B65,K$8,$A65),SALIDAS!$E:$E)*$C65*$D65=0,SUMIF(SALIDAS!$D:$E,_xlfn.CONCAT($B65,K$8,$A65),SALIDAS!$E:$E)*$C65,SUMIF(SALIDAS!$D:$E,_xlfn.CONCAT($B65,K$8,$A65),SALIDAS!$E:$E)*$C65*$D65)</f>
        <v>0</v>
      </c>
      <c r="L65" s="38">
        <f ca="1">IF(SUMIF(SALIDAS!$D:$E,_xlfn.CONCAT($B65,L$8,$A65),SALIDAS!$E:$E)*$C65*$D65=0,SUMIF(SALIDAS!$D:$E,_xlfn.CONCAT($B65,L$8,$A65),SALIDAS!$E:$E)*$C65,SUMIF(SALIDAS!$D:$E,_xlfn.CONCAT($B65,L$8,$A65),SALIDAS!$E:$E)*$C65*$D65)</f>
        <v>0</v>
      </c>
      <c r="M65" s="39">
        <f ca="1">IF(SUMIF(SALIDAS!$D:$E,_xlfn.CONCAT($B65,M$8,$A65),SALIDAS!$E:$E)*$C65*$D65=0,SUMIF(SALIDAS!$D:$E,_xlfn.CONCAT($B65,M$8,$A65),SALIDAS!$E:$E)*$C65,SUMIF(SALIDAS!$D:$E,_xlfn.CONCAT($B65,M$8,$A65),SALIDAS!$E:$E)*$C65*$D65)</f>
        <v>0</v>
      </c>
      <c r="N65" s="39">
        <f ca="1">IF(SUMIF(SALIDAS!$D:$E,_xlfn.CONCAT($B65,N$8,$A65),SALIDAS!$E:$E)*$C65*$D65=0,SUMIF(SALIDAS!$D:$E,_xlfn.CONCAT($B65,N$8,$A65),SALIDAS!$E:$E)*$C65,SUMIF(SALIDAS!$D:$E,_xlfn.CONCAT($B65,N$8,$A65),SALIDAS!$E:$E)*$C65*$D65)</f>
        <v>0</v>
      </c>
      <c r="O65" s="39">
        <f ca="1">IF(SUMIF(SALIDAS!$D:$E,_xlfn.CONCAT($B65,O$8,$A65),SALIDAS!$E:$E)*$C65*$D65=0,SUMIF(SALIDAS!$D:$E,_xlfn.CONCAT($B65,O$8,$A65),SALIDAS!$E:$E)*$C65,SUMIF(SALIDAS!$D:$E,_xlfn.CONCAT($B65,O$8,$A65),SALIDAS!$E:$E)*$C65*$D65)</f>
        <v>0</v>
      </c>
      <c r="P65" s="39">
        <f ca="1">IF(SUMIF(SALIDAS!$D:$E,_xlfn.CONCAT($B65,P$8,$A65),SALIDAS!$E:$E)*$C65*$D65=0,SUMIF(SALIDAS!$D:$E,_xlfn.CONCAT($B65,P$8,$A65),SALIDAS!$E:$E)*$C65,SUMIF(SALIDAS!$D:$E,_xlfn.CONCAT($B65,P$8,$A65),SALIDAS!$E:$E)*$C65*$D65)</f>
        <v>0</v>
      </c>
      <c r="Q65" s="39">
        <f ca="1">IF(SUMIF(SALIDAS!$D:$E,_xlfn.CONCAT($B65,Q$8,$A65),SALIDAS!$E:$E)*$C65*$D65=0,SUMIF(SALIDAS!$D:$E,_xlfn.CONCAT($B65,Q$8,$A65),SALIDAS!$E:$E)*$C65,SUMIF(SALIDAS!$D:$E,_xlfn.CONCAT($B65,Q$8,$A65),SALIDAS!$E:$E)*$C65*$D65)</f>
        <v>0</v>
      </c>
      <c r="R65" s="39">
        <f ca="1">IF(SUMIF(SALIDAS!$D:$E,_xlfn.CONCAT($B65,R$8,$A65),SALIDAS!$E:$E)*$C65*$D65=0,SUMIF(SALIDAS!$D:$E,_xlfn.CONCAT($B65,R$8,$A65),SALIDAS!$E:$E)*$C65,SUMIF(SALIDAS!$D:$E,_xlfn.CONCAT($B65,R$8,$A65),SALIDAS!$E:$E)*$C65*$D65)</f>
        <v>0</v>
      </c>
      <c r="S65" s="39">
        <f ca="1">IF(SUMIF(SALIDAS!$D:$E,_xlfn.CONCAT($B65,S$8,$A65),SALIDAS!$E:$E)*$C65*$D65=0,SUMIF(SALIDAS!$D:$E,_xlfn.CONCAT($B65,S$8,$A65),SALIDAS!$E:$E)*$C65,SUMIF(SALIDAS!$D:$E,_xlfn.CONCAT($B65,S$8,$A65),SALIDAS!$E:$E)*$C65*$D65)</f>
        <v>0</v>
      </c>
      <c r="T65" s="39">
        <f ca="1">IF(SUMIF(SALIDAS!$D:$E,_xlfn.CONCAT($B65,T$8,$A65),SALIDAS!$E:$E)*$C65*$D65=0,SUMIF(SALIDAS!$D:$E,_xlfn.CONCAT($B65,T$8,$A65),SALIDAS!$E:$E)*$C65,SUMIF(SALIDAS!$D:$E,_xlfn.CONCAT($B65,T$8,$A65),SALIDAS!$E:$E)*$C65*$D65)</f>
        <v>0</v>
      </c>
      <c r="U65" s="39">
        <f ca="1">IF(SUMIF(SALIDAS!$D:$E,_xlfn.CONCAT($B65,U$8,$A65),SALIDAS!$E:$E)*$C65*$D65=0,SUMIF(SALIDAS!$D:$E,_xlfn.CONCAT($B65,U$8,$A65),SALIDAS!$E:$E)*$C65,SUMIF(SALIDAS!$D:$E,_xlfn.CONCAT($B65,U$8,$A65),SALIDAS!$E:$E)*$C65*$D65)</f>
        <v>0</v>
      </c>
      <c r="V65" s="39">
        <f ca="1">IF(SUMIF(SALIDAS!$D:$E,_xlfn.CONCAT($B65,V$8,$A65),SALIDAS!$E:$E)*$C65*$D65=0,SUMIF(SALIDAS!$D:$E,_xlfn.CONCAT($B65,V$8,$A65),SALIDAS!$E:$E)*$C65,SUMIF(SALIDAS!$D:$E,_xlfn.CONCAT($B65,V$8,$A65),SALIDAS!$E:$E)*$C65*$D65)</f>
        <v>0</v>
      </c>
      <c r="W65" s="39">
        <f ca="1">IF(SUMIF(SALIDAS!$D:$E,_xlfn.CONCAT($B65,W$8,$A65),SALIDAS!$E:$E)*$C65*$D65=0,SUMIF(SALIDAS!$D:$E,_xlfn.CONCAT($B65,W$8,$A65),SALIDAS!$E:$E)*$C65,SUMIF(SALIDAS!$D:$E,_xlfn.CONCAT($B65,W$8,$A65),SALIDAS!$E:$E)*$C65*$D65)</f>
        <v>0</v>
      </c>
      <c r="X65" s="39">
        <f ca="1">IF(SUMIF(SALIDAS!$D:$E,_xlfn.CONCAT($B65,X$8,$A65),SALIDAS!$E:$E)*$C65*$D65=0,SUMIF(SALIDAS!$D:$E,_xlfn.CONCAT($B65,X$8,$A65),SALIDAS!$E:$E)*$C65,SUMIF(SALIDAS!$D:$E,_xlfn.CONCAT($B65,X$8,$A65),SALIDAS!$E:$E)*$C65*$D65)</f>
        <v>0</v>
      </c>
      <c r="Y65" s="39">
        <f ca="1">IF(SUMIF(SALIDAS!$D:$E,_xlfn.CONCAT($B65,Y$8,$A65),SALIDAS!$E:$E)*$C65*$D65=0,SUMIF(SALIDAS!$D:$E,_xlfn.CONCAT($B65,Y$8,$A65),SALIDAS!$E:$E)*$C65,SUMIF(SALIDAS!$D:$E,_xlfn.CONCAT($B65,Y$8,$A65),SALIDAS!$E:$E)*$C65*$D65)</f>
        <v>0</v>
      </c>
      <c r="Z65" s="39">
        <f ca="1">IF(SUMIF(SALIDAS!$D:$E,_xlfn.CONCAT($B65,Z$8,$A65),SALIDAS!$E:$E)*$C65*$D65=0,SUMIF(SALIDAS!$D:$E,_xlfn.CONCAT($B65,Z$8,$A65),SALIDAS!$E:$E)*$C65,SUMIF(SALIDAS!$D:$E,_xlfn.CONCAT($B65,Z$8,$A65),SALIDAS!$E:$E)*$C65*$D65)</f>
        <v>0</v>
      </c>
      <c r="AA65" s="39">
        <f ca="1">IF(SUMIF(SALIDAS!$D:$E,_xlfn.CONCAT($B65,AA$8,$A65),SALIDAS!$E:$E)*$C65*$D65=0,SUMIF(SALIDAS!$D:$E,_xlfn.CONCAT($B65,AA$8,$A65),SALIDAS!$E:$E)*$C65,SUMIF(SALIDAS!$D:$E,_xlfn.CONCAT($B65,AA$8,$A65),SALIDAS!$E:$E)*$C65*$D65)</f>
        <v>0</v>
      </c>
      <c r="AB65" s="39">
        <f ca="1">IF(SUMIF(SALIDAS!$D:$E,_xlfn.CONCAT($B65,AB$8,$A65),SALIDAS!$E:$E)*$C65*$D65=0,SUMIF(SALIDAS!$D:$E,_xlfn.CONCAT($B65,AB$8,$A65),SALIDAS!$E:$E)*$C65,SUMIF(SALIDAS!$D:$E,_xlfn.CONCAT($B65,AB$8,$A65),SALIDAS!$E:$E)*$C65*$D65)</f>
        <v>0</v>
      </c>
      <c r="AC65" s="39">
        <f ca="1">IF(SUMIF(SALIDAS!$D:$E,_xlfn.CONCAT($B65,AC$8,$A65),SALIDAS!$E:$E)*$C65*$D65=0,SUMIF(SALIDAS!$D:$E,_xlfn.CONCAT($B65,AC$8,$A65),SALIDAS!$E:$E)*$C65,SUMIF(SALIDAS!$D:$E,_xlfn.CONCAT($B65,AC$8,$A65),SALIDAS!$E:$E)*$C65*$D65)</f>
        <v>0</v>
      </c>
    </row>
    <row r="66" spans="1:29" x14ac:dyDescent="0.2">
      <c r="A66" s="35"/>
      <c r="B66" s="4" t="s">
        <v>29</v>
      </c>
      <c r="C66" s="36">
        <v>0</v>
      </c>
      <c r="D66" s="37">
        <v>0</v>
      </c>
      <c r="E66" s="39">
        <f ca="1">IF(SUMIF(SALIDAS!$D:$E,_xlfn.CONCAT($B66,E$8,$A66),SALIDAS!$E:$E)*$C66*$D66=0,SUMIF(SALIDAS!$D:$E,_xlfn.CONCAT($B66,E$8,$A66),SALIDAS!$E:$E)*$C66,SUMIF(SALIDAS!$D:$E,_xlfn.CONCAT($B66,E$8,$A66),SALIDAS!$E:$E)*$C66*$D66)</f>
        <v>0</v>
      </c>
      <c r="F66" s="39">
        <f ca="1">IF(SUMIF(SALIDAS!$D:$E,_xlfn.CONCAT($B66,F$8,$A66),SALIDAS!$E:$E)*$C66*$D66=0,SUMIF(SALIDAS!$D:$E,_xlfn.CONCAT($B66,F$8,$A66),SALIDAS!$E:$E)*$C66,SUMIF(SALIDAS!$D:$E,_xlfn.CONCAT($B66,F$8,$A66),SALIDAS!$E:$E)*$C66*$D66)</f>
        <v>0</v>
      </c>
      <c r="G66" s="39">
        <f ca="1">IF(SUMIF(SALIDAS!$D:$E,_xlfn.CONCAT($B66,G$8,$A66),SALIDAS!$E:$E)*$C66*$D66=0,SUMIF(SALIDAS!$D:$E,_xlfn.CONCAT($B66,G$8,$A66),SALIDAS!$E:$E)*$C66,SUMIF(SALIDAS!$D:$E,_xlfn.CONCAT($B66,G$8,$A66),SALIDAS!$E:$E)*$C66*$D66)</f>
        <v>0</v>
      </c>
      <c r="H66" s="39">
        <f ca="1">IF(SUMIF(SALIDAS!$D:$E,_xlfn.CONCAT($B66,H$8,$A66),SALIDAS!$E:$E)*$C66*$D66=0,SUMIF(SALIDAS!$D:$E,_xlfn.CONCAT($B66,H$8,$A66),SALIDAS!$E:$E)*$C66,SUMIF(SALIDAS!$D:$E,_xlfn.CONCAT($B66,H$8,$A66),SALIDAS!$E:$E)*$C66*$D66)</f>
        <v>0</v>
      </c>
      <c r="I66" s="39">
        <f ca="1">IF(SUMIF(SALIDAS!$D:$E,_xlfn.CONCAT($B66,I$8,$A66),SALIDAS!$E:$E)*$C66*$D66=0,SUMIF(SALIDAS!$D:$E,_xlfn.CONCAT($B66,I$8,$A66),SALIDAS!$E:$E)*$C66,SUMIF(SALIDAS!$D:$E,_xlfn.CONCAT($B66,I$8,$A66),SALIDAS!$E:$E)*$C66*$D66)</f>
        <v>0</v>
      </c>
      <c r="J66" s="39">
        <f ca="1">IF(SUMIF(SALIDAS!$D:$E,_xlfn.CONCAT($B66,J$8,$A66),SALIDAS!$E:$E)*$C66*$D66=0,SUMIF(SALIDAS!$D:$E,_xlfn.CONCAT($B66,J$8,$A66),SALIDAS!$E:$E)*$C66,SUMIF(SALIDAS!$D:$E,_xlfn.CONCAT($B66,J$8,$A66),SALIDAS!$E:$E)*$C66*$D66)</f>
        <v>0</v>
      </c>
      <c r="K66" s="39">
        <f ca="1">IF(SUMIF(SALIDAS!$D:$E,_xlfn.CONCAT($B66,K$8,$A66),SALIDAS!$E:$E)*$C66*$D66=0,SUMIF(SALIDAS!$D:$E,_xlfn.CONCAT($B66,K$8,$A66),SALIDAS!$E:$E)*$C66,SUMIF(SALIDAS!$D:$E,_xlfn.CONCAT($B66,K$8,$A66),SALIDAS!$E:$E)*$C66*$D66)</f>
        <v>0</v>
      </c>
      <c r="L66" s="38">
        <f ca="1">IF(SUMIF(SALIDAS!$D:$E,_xlfn.CONCAT($B66,L$8,$A66),SALIDAS!$E:$E)*$C66*$D66=0,SUMIF(SALIDAS!$D:$E,_xlfn.CONCAT($B66,L$8,$A66),SALIDAS!$E:$E)*$C66,SUMIF(SALIDAS!$D:$E,_xlfn.CONCAT($B66,L$8,$A66),SALIDAS!$E:$E)*$C66*$D66)</f>
        <v>0</v>
      </c>
      <c r="M66" s="39">
        <f ca="1">IF(SUMIF(SALIDAS!$D:$E,_xlfn.CONCAT($B66,M$8,$A66),SALIDAS!$E:$E)*$C66*$D66=0,SUMIF(SALIDAS!$D:$E,_xlfn.CONCAT($B66,M$8,$A66),SALIDAS!$E:$E)*$C66,SUMIF(SALIDAS!$D:$E,_xlfn.CONCAT($B66,M$8,$A66),SALIDAS!$E:$E)*$C66*$D66)</f>
        <v>0</v>
      </c>
      <c r="N66" s="39">
        <f ca="1">IF(SUMIF(SALIDAS!$D:$E,_xlfn.CONCAT($B66,N$8,$A66),SALIDAS!$E:$E)*$C66*$D66=0,SUMIF(SALIDAS!$D:$E,_xlfn.CONCAT($B66,N$8,$A66),SALIDAS!$E:$E)*$C66,SUMIF(SALIDAS!$D:$E,_xlfn.CONCAT($B66,N$8,$A66),SALIDAS!$E:$E)*$C66*$D66)</f>
        <v>0</v>
      </c>
      <c r="O66" s="39">
        <f ca="1">IF(SUMIF(SALIDAS!$D:$E,_xlfn.CONCAT($B66,O$8,$A66),SALIDAS!$E:$E)*$C66*$D66=0,SUMIF(SALIDAS!$D:$E,_xlfn.CONCAT($B66,O$8,$A66),SALIDAS!$E:$E)*$C66,SUMIF(SALIDAS!$D:$E,_xlfn.CONCAT($B66,O$8,$A66),SALIDAS!$E:$E)*$C66*$D66)</f>
        <v>0</v>
      </c>
      <c r="P66" s="39">
        <f ca="1">IF(SUMIF(SALIDAS!$D:$E,_xlfn.CONCAT($B66,P$8,$A66),SALIDAS!$E:$E)*$C66*$D66=0,SUMIF(SALIDAS!$D:$E,_xlfn.CONCAT($B66,P$8,$A66),SALIDAS!$E:$E)*$C66,SUMIF(SALIDAS!$D:$E,_xlfn.CONCAT($B66,P$8,$A66),SALIDAS!$E:$E)*$C66*$D66)</f>
        <v>0</v>
      </c>
      <c r="Q66" s="39">
        <f ca="1">IF(SUMIF(SALIDAS!$D:$E,_xlfn.CONCAT($B66,Q$8,$A66),SALIDAS!$E:$E)*$C66*$D66=0,SUMIF(SALIDAS!$D:$E,_xlfn.CONCAT($B66,Q$8,$A66),SALIDAS!$E:$E)*$C66,SUMIF(SALIDAS!$D:$E,_xlfn.CONCAT($B66,Q$8,$A66),SALIDAS!$E:$E)*$C66*$D66)</f>
        <v>0</v>
      </c>
      <c r="R66" s="39">
        <f ca="1">IF(SUMIF(SALIDAS!$D:$E,_xlfn.CONCAT($B66,R$8,$A66),SALIDAS!$E:$E)*$C66*$D66=0,SUMIF(SALIDAS!$D:$E,_xlfn.CONCAT($B66,R$8,$A66),SALIDAS!$E:$E)*$C66,SUMIF(SALIDAS!$D:$E,_xlfn.CONCAT($B66,R$8,$A66),SALIDAS!$E:$E)*$C66*$D66)</f>
        <v>0</v>
      </c>
      <c r="S66" s="39">
        <f ca="1">IF(SUMIF(SALIDAS!$D:$E,_xlfn.CONCAT($B66,S$8,$A66),SALIDAS!$E:$E)*$C66*$D66=0,SUMIF(SALIDAS!$D:$E,_xlfn.CONCAT($B66,S$8,$A66),SALIDAS!$E:$E)*$C66,SUMIF(SALIDAS!$D:$E,_xlfn.CONCAT($B66,S$8,$A66),SALIDAS!$E:$E)*$C66*$D66)</f>
        <v>0</v>
      </c>
      <c r="T66" s="39">
        <f ca="1">IF(SUMIF(SALIDAS!$D:$E,_xlfn.CONCAT($B66,T$8,$A66),SALIDAS!$E:$E)*$C66*$D66=0,SUMIF(SALIDAS!$D:$E,_xlfn.CONCAT($B66,T$8,$A66),SALIDAS!$E:$E)*$C66,SUMIF(SALIDAS!$D:$E,_xlfn.CONCAT($B66,T$8,$A66),SALIDAS!$E:$E)*$C66*$D66)</f>
        <v>0</v>
      </c>
      <c r="U66" s="39">
        <f ca="1">IF(SUMIF(SALIDAS!$D:$E,_xlfn.CONCAT($B66,U$8,$A66),SALIDAS!$E:$E)*$C66*$D66=0,SUMIF(SALIDAS!$D:$E,_xlfn.CONCAT($B66,U$8,$A66),SALIDAS!$E:$E)*$C66,SUMIF(SALIDAS!$D:$E,_xlfn.CONCAT($B66,U$8,$A66),SALIDAS!$E:$E)*$C66*$D66)</f>
        <v>0</v>
      </c>
      <c r="V66" s="39">
        <f ca="1">IF(SUMIF(SALIDAS!$D:$E,_xlfn.CONCAT($B66,V$8,$A66),SALIDAS!$E:$E)*$C66*$D66=0,SUMIF(SALIDAS!$D:$E,_xlfn.CONCAT($B66,V$8,$A66),SALIDAS!$E:$E)*$C66,SUMIF(SALIDAS!$D:$E,_xlfn.CONCAT($B66,V$8,$A66),SALIDAS!$E:$E)*$C66*$D66)</f>
        <v>0</v>
      </c>
      <c r="W66" s="39">
        <f ca="1">IF(SUMIF(SALIDAS!$D:$E,_xlfn.CONCAT($B66,W$8,$A66),SALIDAS!$E:$E)*$C66*$D66=0,SUMIF(SALIDAS!$D:$E,_xlfn.CONCAT($B66,W$8,$A66),SALIDAS!$E:$E)*$C66,SUMIF(SALIDAS!$D:$E,_xlfn.CONCAT($B66,W$8,$A66),SALIDAS!$E:$E)*$C66*$D66)</f>
        <v>0</v>
      </c>
      <c r="X66" s="39">
        <f ca="1">IF(SUMIF(SALIDAS!$D:$E,_xlfn.CONCAT($B66,X$8,$A66),SALIDAS!$E:$E)*$C66*$D66=0,SUMIF(SALIDAS!$D:$E,_xlfn.CONCAT($B66,X$8,$A66),SALIDAS!$E:$E)*$C66,SUMIF(SALIDAS!$D:$E,_xlfn.CONCAT($B66,X$8,$A66),SALIDAS!$E:$E)*$C66*$D66)</f>
        <v>0</v>
      </c>
      <c r="Y66" s="39">
        <f ca="1">IF(SUMIF(SALIDAS!$D:$E,_xlfn.CONCAT($B66,Y$8,$A66),SALIDAS!$E:$E)*$C66*$D66=0,SUMIF(SALIDAS!$D:$E,_xlfn.CONCAT($B66,Y$8,$A66),SALIDAS!$E:$E)*$C66,SUMIF(SALIDAS!$D:$E,_xlfn.CONCAT($B66,Y$8,$A66),SALIDAS!$E:$E)*$C66*$D66)</f>
        <v>0</v>
      </c>
      <c r="Z66" s="39">
        <f ca="1">IF(SUMIF(SALIDAS!$D:$E,_xlfn.CONCAT($B66,Z$8,$A66),SALIDAS!$E:$E)*$C66*$D66=0,SUMIF(SALIDAS!$D:$E,_xlfn.CONCAT($B66,Z$8,$A66),SALIDAS!$E:$E)*$C66,SUMIF(SALIDAS!$D:$E,_xlfn.CONCAT($B66,Z$8,$A66),SALIDAS!$E:$E)*$C66*$D66)</f>
        <v>0</v>
      </c>
      <c r="AA66" s="39">
        <f ca="1">IF(SUMIF(SALIDAS!$D:$E,_xlfn.CONCAT($B66,AA$8,$A66),SALIDAS!$E:$E)*$C66*$D66=0,SUMIF(SALIDAS!$D:$E,_xlfn.CONCAT($B66,AA$8,$A66),SALIDAS!$E:$E)*$C66,SUMIF(SALIDAS!$D:$E,_xlfn.CONCAT($B66,AA$8,$A66),SALIDAS!$E:$E)*$C66*$D66)</f>
        <v>0</v>
      </c>
      <c r="AB66" s="39">
        <f ca="1">IF(SUMIF(SALIDAS!$D:$E,_xlfn.CONCAT($B66,AB$8,$A66),SALIDAS!$E:$E)*$C66*$D66=0,SUMIF(SALIDAS!$D:$E,_xlfn.CONCAT($B66,AB$8,$A66),SALIDAS!$E:$E)*$C66,SUMIF(SALIDAS!$D:$E,_xlfn.CONCAT($B66,AB$8,$A66),SALIDAS!$E:$E)*$C66*$D66)</f>
        <v>0</v>
      </c>
      <c r="AC66" s="39">
        <f ca="1">IF(SUMIF(SALIDAS!$D:$E,_xlfn.CONCAT($B66,AC$8,$A66),SALIDAS!$E:$E)*$C66*$D66=0,SUMIF(SALIDAS!$D:$E,_xlfn.CONCAT($B66,AC$8,$A66),SALIDAS!$E:$E)*$C66,SUMIF(SALIDAS!$D:$E,_xlfn.CONCAT($B66,AC$8,$A66),SALIDAS!$E:$E)*$C66*$D66)</f>
        <v>0</v>
      </c>
    </row>
    <row r="67" spans="1:29" x14ac:dyDescent="0.2">
      <c r="A67" s="35"/>
      <c r="B67" s="4" t="s">
        <v>32</v>
      </c>
      <c r="C67" s="36">
        <v>0</v>
      </c>
      <c r="D67" s="37">
        <v>0</v>
      </c>
      <c r="E67" s="39">
        <f ca="1">IF(SUMIF(SALIDAS!$D:$E,_xlfn.CONCAT($B67,E$8,$A67),SALIDAS!$E:$E)*$C67*$D67=0,SUMIF(SALIDAS!$D:$E,_xlfn.CONCAT($B67,E$8,$A67),SALIDAS!$E:$E)*$C67,SUMIF(SALIDAS!$D:$E,_xlfn.CONCAT($B67,E$8,$A67),SALIDAS!$E:$E)*$C67*$D67)</f>
        <v>0</v>
      </c>
      <c r="F67" s="39">
        <f ca="1">IF(SUMIF(SALIDAS!$D:$E,_xlfn.CONCAT($B67,F$8,$A67),SALIDAS!$E:$E)*$C67*$D67=0,SUMIF(SALIDAS!$D:$E,_xlfn.CONCAT($B67,F$8,$A67),SALIDAS!$E:$E)*$C67,SUMIF(SALIDAS!$D:$E,_xlfn.CONCAT($B67,F$8,$A67),SALIDAS!$E:$E)*$C67*$D67)</f>
        <v>0</v>
      </c>
      <c r="G67" s="39">
        <f ca="1">IF(SUMIF(SALIDAS!$D:$E,_xlfn.CONCAT($B67,G$8,$A67),SALIDAS!$E:$E)*$C67*$D67=0,SUMIF(SALIDAS!$D:$E,_xlfn.CONCAT($B67,G$8,$A67),SALIDAS!$E:$E)*$C67,SUMIF(SALIDAS!$D:$E,_xlfn.CONCAT($B67,G$8,$A67),SALIDAS!$E:$E)*$C67*$D67)</f>
        <v>0</v>
      </c>
      <c r="H67" s="39">
        <f ca="1">IF(SUMIF(SALIDAS!$D:$E,_xlfn.CONCAT($B67,H$8,$A67),SALIDAS!$E:$E)*$C67*$D67=0,SUMIF(SALIDAS!$D:$E,_xlfn.CONCAT($B67,H$8,$A67),SALIDAS!$E:$E)*$C67,SUMIF(SALIDAS!$D:$E,_xlfn.CONCAT($B67,H$8,$A67),SALIDAS!$E:$E)*$C67*$D67)</f>
        <v>0</v>
      </c>
      <c r="I67" s="39">
        <f ca="1">IF(SUMIF(SALIDAS!$D:$E,_xlfn.CONCAT($B67,I$8,$A67),SALIDAS!$E:$E)*$C67*$D67=0,SUMIF(SALIDAS!$D:$E,_xlfn.CONCAT($B67,I$8,$A67),SALIDAS!$E:$E)*$C67,SUMIF(SALIDAS!$D:$E,_xlfn.CONCAT($B67,I$8,$A67),SALIDAS!$E:$E)*$C67*$D67)</f>
        <v>0</v>
      </c>
      <c r="J67" s="39">
        <f ca="1">IF(SUMIF(SALIDAS!$D:$E,_xlfn.CONCAT($B67,J$8,$A67),SALIDAS!$E:$E)*$C67*$D67=0,SUMIF(SALIDAS!$D:$E,_xlfn.CONCAT($B67,J$8,$A67),SALIDAS!$E:$E)*$C67,SUMIF(SALIDAS!$D:$E,_xlfn.CONCAT($B67,J$8,$A67),SALIDAS!$E:$E)*$C67*$D67)</f>
        <v>0</v>
      </c>
      <c r="K67" s="39">
        <f ca="1">IF(SUMIF(SALIDAS!$D:$E,_xlfn.CONCAT($B67,K$8,$A67),SALIDAS!$E:$E)*$C67*$D67=0,SUMIF(SALIDAS!$D:$E,_xlfn.CONCAT($B67,K$8,$A67),SALIDAS!$E:$E)*$C67,SUMIF(SALIDAS!$D:$E,_xlfn.CONCAT($B67,K$8,$A67),SALIDAS!$E:$E)*$C67*$D67)</f>
        <v>0</v>
      </c>
      <c r="L67" s="38">
        <f ca="1">IF(SUMIF(SALIDAS!$D:$E,_xlfn.CONCAT($B67,L$8,$A67),SALIDAS!$E:$E)*$C67*$D67=0,SUMIF(SALIDAS!$D:$E,_xlfn.CONCAT($B67,L$8,$A67),SALIDAS!$E:$E)*$C67,SUMIF(SALIDAS!$D:$E,_xlfn.CONCAT($B67,L$8,$A67),SALIDAS!$E:$E)*$C67*$D67)</f>
        <v>0</v>
      </c>
      <c r="M67" s="39">
        <f ca="1">IF(SUMIF(SALIDAS!$D:$E,_xlfn.CONCAT($B67,M$8,$A67),SALIDAS!$E:$E)*$C67*$D67=0,SUMIF(SALIDAS!$D:$E,_xlfn.CONCAT($B67,M$8,$A67),SALIDAS!$E:$E)*$C67,SUMIF(SALIDAS!$D:$E,_xlfn.CONCAT($B67,M$8,$A67),SALIDAS!$E:$E)*$C67*$D67)</f>
        <v>0</v>
      </c>
      <c r="N67" s="39">
        <f ca="1">IF(SUMIF(SALIDAS!$D:$E,_xlfn.CONCAT($B67,N$8,$A67),SALIDAS!$E:$E)*$C67*$D67=0,SUMIF(SALIDAS!$D:$E,_xlfn.CONCAT($B67,N$8,$A67),SALIDAS!$E:$E)*$C67,SUMIF(SALIDAS!$D:$E,_xlfn.CONCAT($B67,N$8,$A67),SALIDAS!$E:$E)*$C67*$D67)</f>
        <v>0</v>
      </c>
      <c r="O67" s="39">
        <f ca="1">IF(SUMIF(SALIDAS!$D:$E,_xlfn.CONCAT($B67,O$8,$A67),SALIDAS!$E:$E)*$C67*$D67=0,SUMIF(SALIDAS!$D:$E,_xlfn.CONCAT($B67,O$8,$A67),SALIDAS!$E:$E)*$C67,SUMIF(SALIDAS!$D:$E,_xlfn.CONCAT($B67,O$8,$A67),SALIDAS!$E:$E)*$C67*$D67)</f>
        <v>0</v>
      </c>
      <c r="P67" s="39">
        <f ca="1">IF(SUMIF(SALIDAS!$D:$E,_xlfn.CONCAT($B67,P$8,$A67),SALIDAS!$E:$E)*$C67*$D67=0,SUMIF(SALIDAS!$D:$E,_xlfn.CONCAT($B67,P$8,$A67),SALIDAS!$E:$E)*$C67,SUMIF(SALIDAS!$D:$E,_xlfn.CONCAT($B67,P$8,$A67),SALIDAS!$E:$E)*$C67*$D67)</f>
        <v>0</v>
      </c>
      <c r="Q67" s="39">
        <f ca="1">IF(SUMIF(SALIDAS!$D:$E,_xlfn.CONCAT($B67,Q$8,$A67),SALIDAS!$E:$E)*$C67*$D67=0,SUMIF(SALIDAS!$D:$E,_xlfn.CONCAT($B67,Q$8,$A67),SALIDAS!$E:$E)*$C67,SUMIF(SALIDAS!$D:$E,_xlfn.CONCAT($B67,Q$8,$A67),SALIDAS!$E:$E)*$C67*$D67)</f>
        <v>0</v>
      </c>
      <c r="R67" s="39">
        <f ca="1">IF(SUMIF(SALIDAS!$D:$E,_xlfn.CONCAT($B67,R$8,$A67),SALIDAS!$E:$E)*$C67*$D67=0,SUMIF(SALIDAS!$D:$E,_xlfn.CONCAT($B67,R$8,$A67),SALIDAS!$E:$E)*$C67,SUMIF(SALIDAS!$D:$E,_xlfn.CONCAT($B67,R$8,$A67),SALIDAS!$E:$E)*$C67*$D67)</f>
        <v>0</v>
      </c>
      <c r="S67" s="39">
        <f ca="1">IF(SUMIF(SALIDAS!$D:$E,_xlfn.CONCAT($B67,S$8,$A67),SALIDAS!$E:$E)*$C67*$D67=0,SUMIF(SALIDAS!$D:$E,_xlfn.CONCAT($B67,S$8,$A67),SALIDAS!$E:$E)*$C67,SUMIF(SALIDAS!$D:$E,_xlfn.CONCAT($B67,S$8,$A67),SALIDAS!$E:$E)*$C67*$D67)</f>
        <v>0</v>
      </c>
      <c r="T67" s="39">
        <f ca="1">IF(SUMIF(SALIDAS!$D:$E,_xlfn.CONCAT($B67,T$8,$A67),SALIDAS!$E:$E)*$C67*$D67=0,SUMIF(SALIDAS!$D:$E,_xlfn.CONCAT($B67,T$8,$A67),SALIDAS!$E:$E)*$C67,SUMIF(SALIDAS!$D:$E,_xlfn.CONCAT($B67,T$8,$A67),SALIDAS!$E:$E)*$C67*$D67)</f>
        <v>0</v>
      </c>
      <c r="U67" s="39">
        <f ca="1">IF(SUMIF(SALIDAS!$D:$E,_xlfn.CONCAT($B67,U$8,$A67),SALIDAS!$E:$E)*$C67*$D67=0,SUMIF(SALIDAS!$D:$E,_xlfn.CONCAT($B67,U$8,$A67),SALIDAS!$E:$E)*$C67,SUMIF(SALIDAS!$D:$E,_xlfn.CONCAT($B67,U$8,$A67),SALIDAS!$E:$E)*$C67*$D67)</f>
        <v>0</v>
      </c>
      <c r="V67" s="39">
        <f ca="1">IF(SUMIF(SALIDAS!$D:$E,_xlfn.CONCAT($B67,V$8,$A67),SALIDAS!$E:$E)*$C67*$D67=0,SUMIF(SALIDAS!$D:$E,_xlfn.CONCAT($B67,V$8,$A67),SALIDAS!$E:$E)*$C67,SUMIF(SALIDAS!$D:$E,_xlfn.CONCAT($B67,V$8,$A67),SALIDAS!$E:$E)*$C67*$D67)</f>
        <v>0</v>
      </c>
      <c r="W67" s="39">
        <f ca="1">IF(SUMIF(SALIDAS!$D:$E,_xlfn.CONCAT($B67,W$8,$A67),SALIDAS!$E:$E)*$C67*$D67=0,SUMIF(SALIDAS!$D:$E,_xlfn.CONCAT($B67,W$8,$A67),SALIDAS!$E:$E)*$C67,SUMIF(SALIDAS!$D:$E,_xlfn.CONCAT($B67,W$8,$A67),SALIDAS!$E:$E)*$C67*$D67)</f>
        <v>0</v>
      </c>
      <c r="X67" s="39">
        <f ca="1">IF(SUMIF(SALIDAS!$D:$E,_xlfn.CONCAT($B67,X$8,$A67),SALIDAS!$E:$E)*$C67*$D67=0,SUMIF(SALIDAS!$D:$E,_xlfn.CONCAT($B67,X$8,$A67),SALIDAS!$E:$E)*$C67,SUMIF(SALIDAS!$D:$E,_xlfn.CONCAT($B67,X$8,$A67),SALIDAS!$E:$E)*$C67*$D67)</f>
        <v>0</v>
      </c>
      <c r="Y67" s="39">
        <f ca="1">IF(SUMIF(SALIDAS!$D:$E,_xlfn.CONCAT($B67,Y$8,$A67),SALIDAS!$E:$E)*$C67*$D67=0,SUMIF(SALIDAS!$D:$E,_xlfn.CONCAT($B67,Y$8,$A67),SALIDAS!$E:$E)*$C67,SUMIF(SALIDAS!$D:$E,_xlfn.CONCAT($B67,Y$8,$A67),SALIDAS!$E:$E)*$C67*$D67)</f>
        <v>0</v>
      </c>
      <c r="Z67" s="39">
        <f ca="1">IF(SUMIF(SALIDAS!$D:$E,_xlfn.CONCAT($B67,Z$8,$A67),SALIDAS!$E:$E)*$C67*$D67=0,SUMIF(SALIDAS!$D:$E,_xlfn.CONCAT($B67,Z$8,$A67),SALIDAS!$E:$E)*$C67,SUMIF(SALIDAS!$D:$E,_xlfn.CONCAT($B67,Z$8,$A67),SALIDAS!$E:$E)*$C67*$D67)</f>
        <v>0</v>
      </c>
      <c r="AA67" s="39">
        <f ca="1">IF(SUMIF(SALIDAS!$D:$E,_xlfn.CONCAT($B67,AA$8,$A67),SALIDAS!$E:$E)*$C67*$D67=0,SUMIF(SALIDAS!$D:$E,_xlfn.CONCAT($B67,AA$8,$A67),SALIDAS!$E:$E)*$C67,SUMIF(SALIDAS!$D:$E,_xlfn.CONCAT($B67,AA$8,$A67),SALIDAS!$E:$E)*$C67*$D67)</f>
        <v>0</v>
      </c>
      <c r="AB67" s="39">
        <f ca="1">IF(SUMIF(SALIDAS!$D:$E,_xlfn.CONCAT($B67,AB$8,$A67),SALIDAS!$E:$E)*$C67*$D67=0,SUMIF(SALIDAS!$D:$E,_xlfn.CONCAT($B67,AB$8,$A67),SALIDAS!$E:$E)*$C67,SUMIF(SALIDAS!$D:$E,_xlfn.CONCAT($B67,AB$8,$A67),SALIDAS!$E:$E)*$C67*$D67)</f>
        <v>0</v>
      </c>
      <c r="AC67" s="39">
        <f ca="1">IF(SUMIF(SALIDAS!$D:$E,_xlfn.CONCAT($B67,AC$8,$A67),SALIDAS!$E:$E)*$C67*$D67=0,SUMIF(SALIDAS!$D:$E,_xlfn.CONCAT($B67,AC$8,$A67),SALIDAS!$E:$E)*$C67,SUMIF(SALIDAS!$D:$E,_xlfn.CONCAT($B67,AC$8,$A67),SALIDAS!$E:$E)*$C67*$D67)</f>
        <v>0</v>
      </c>
    </row>
    <row r="68" spans="1:29" x14ac:dyDescent="0.2">
      <c r="A68" s="35"/>
      <c r="B68" s="4" t="s">
        <v>34</v>
      </c>
      <c r="C68" s="36">
        <v>0</v>
      </c>
      <c r="D68" s="37">
        <v>0</v>
      </c>
      <c r="E68" s="39">
        <f ca="1">IF(SUMIF(SALIDAS!$D:$E,_xlfn.CONCAT($B68,E$8,$A68),SALIDAS!$E:$E)*$C68*$D68=0,SUMIF(SALIDAS!$D:$E,_xlfn.CONCAT($B68,E$8,$A68),SALIDAS!$E:$E)*$C68,SUMIF(SALIDAS!$D:$E,_xlfn.CONCAT($B68,E$8,$A68),SALIDAS!$E:$E)*$C68*$D68)</f>
        <v>0</v>
      </c>
      <c r="F68" s="39">
        <f ca="1">IF(SUMIF(SALIDAS!$D:$E,_xlfn.CONCAT($B68,F$8,$A68),SALIDAS!$E:$E)*$C68*$D68=0,SUMIF(SALIDAS!$D:$E,_xlfn.CONCAT($B68,F$8,$A68),SALIDAS!$E:$E)*$C68,SUMIF(SALIDAS!$D:$E,_xlfn.CONCAT($B68,F$8,$A68),SALIDAS!$E:$E)*$C68*$D68)</f>
        <v>0</v>
      </c>
      <c r="G68" s="39">
        <f ca="1">IF(SUMIF(SALIDAS!$D:$E,_xlfn.CONCAT($B68,G$8,$A68),SALIDAS!$E:$E)*$C68*$D68=0,SUMIF(SALIDAS!$D:$E,_xlfn.CONCAT($B68,G$8,$A68),SALIDAS!$E:$E)*$C68,SUMIF(SALIDAS!$D:$E,_xlfn.CONCAT($B68,G$8,$A68),SALIDAS!$E:$E)*$C68*$D68)</f>
        <v>0</v>
      </c>
      <c r="H68" s="39">
        <f ca="1">IF(SUMIF(SALIDAS!$D:$E,_xlfn.CONCAT($B68,H$8,$A68),SALIDAS!$E:$E)*$C68*$D68=0,SUMIF(SALIDAS!$D:$E,_xlfn.CONCAT($B68,H$8,$A68),SALIDAS!$E:$E)*$C68,SUMIF(SALIDAS!$D:$E,_xlfn.CONCAT($B68,H$8,$A68),SALIDAS!$E:$E)*$C68*$D68)</f>
        <v>0</v>
      </c>
      <c r="I68" s="39">
        <f ca="1">IF(SUMIF(SALIDAS!$D:$E,_xlfn.CONCAT($B68,I$8,$A68),SALIDAS!$E:$E)*$C68*$D68=0,SUMIF(SALIDAS!$D:$E,_xlfn.CONCAT($B68,I$8,$A68),SALIDAS!$E:$E)*$C68,SUMIF(SALIDAS!$D:$E,_xlfn.CONCAT($B68,I$8,$A68),SALIDAS!$E:$E)*$C68*$D68)</f>
        <v>0</v>
      </c>
      <c r="J68" s="39">
        <f ca="1">IF(SUMIF(SALIDAS!$D:$E,_xlfn.CONCAT($B68,J$8,$A68),SALIDAS!$E:$E)*$C68*$D68=0,SUMIF(SALIDAS!$D:$E,_xlfn.CONCAT($B68,J$8,$A68),SALIDAS!$E:$E)*$C68,SUMIF(SALIDAS!$D:$E,_xlfn.CONCAT($B68,J$8,$A68),SALIDAS!$E:$E)*$C68*$D68)</f>
        <v>0</v>
      </c>
      <c r="K68" s="39">
        <f ca="1">IF(SUMIF(SALIDAS!$D:$E,_xlfn.CONCAT($B68,K$8,$A68),SALIDAS!$E:$E)*$C68*$D68=0,SUMIF(SALIDAS!$D:$E,_xlfn.CONCAT($B68,K$8,$A68),SALIDAS!$E:$E)*$C68,SUMIF(SALIDAS!$D:$E,_xlfn.CONCAT($B68,K$8,$A68),SALIDAS!$E:$E)*$C68*$D68)</f>
        <v>0</v>
      </c>
      <c r="L68" s="38">
        <f ca="1">IF(SUMIF(SALIDAS!$D:$E,_xlfn.CONCAT($B68,L$8,$A68),SALIDAS!$E:$E)*$C68*$D68=0,SUMIF(SALIDAS!$D:$E,_xlfn.CONCAT($B68,L$8,$A68),SALIDAS!$E:$E)*$C68,SUMIF(SALIDAS!$D:$E,_xlfn.CONCAT($B68,L$8,$A68),SALIDAS!$E:$E)*$C68*$D68)</f>
        <v>0</v>
      </c>
      <c r="M68" s="39">
        <f ca="1">IF(SUMIF(SALIDAS!$D:$E,_xlfn.CONCAT($B68,M$8,$A68),SALIDAS!$E:$E)*$C68*$D68=0,SUMIF(SALIDAS!$D:$E,_xlfn.CONCAT($B68,M$8,$A68),SALIDAS!$E:$E)*$C68,SUMIF(SALIDAS!$D:$E,_xlfn.CONCAT($B68,M$8,$A68),SALIDAS!$E:$E)*$C68*$D68)</f>
        <v>0</v>
      </c>
      <c r="N68" s="39">
        <f ca="1">IF(SUMIF(SALIDAS!$D:$E,_xlfn.CONCAT($B68,N$8,$A68),SALIDAS!$E:$E)*$C68*$D68=0,SUMIF(SALIDAS!$D:$E,_xlfn.CONCAT($B68,N$8,$A68),SALIDAS!$E:$E)*$C68,SUMIF(SALIDAS!$D:$E,_xlfn.CONCAT($B68,N$8,$A68),SALIDAS!$E:$E)*$C68*$D68)</f>
        <v>0</v>
      </c>
      <c r="O68" s="39">
        <f ca="1">IF(SUMIF(SALIDAS!$D:$E,_xlfn.CONCAT($B68,O$8,$A68),SALIDAS!$E:$E)*$C68*$D68=0,SUMIF(SALIDAS!$D:$E,_xlfn.CONCAT($B68,O$8,$A68),SALIDAS!$E:$E)*$C68,SUMIF(SALIDAS!$D:$E,_xlfn.CONCAT($B68,O$8,$A68),SALIDAS!$E:$E)*$C68*$D68)</f>
        <v>0</v>
      </c>
      <c r="P68" s="39">
        <f ca="1">IF(SUMIF(SALIDAS!$D:$E,_xlfn.CONCAT($B68,P$8,$A68),SALIDAS!$E:$E)*$C68*$D68=0,SUMIF(SALIDAS!$D:$E,_xlfn.CONCAT($B68,P$8,$A68),SALIDAS!$E:$E)*$C68,SUMIF(SALIDAS!$D:$E,_xlfn.CONCAT($B68,P$8,$A68),SALIDAS!$E:$E)*$C68*$D68)</f>
        <v>0</v>
      </c>
      <c r="Q68" s="39">
        <f ca="1">IF(SUMIF(SALIDAS!$D:$E,_xlfn.CONCAT($B68,Q$8,$A68),SALIDAS!$E:$E)*$C68*$D68=0,SUMIF(SALIDAS!$D:$E,_xlfn.CONCAT($B68,Q$8,$A68),SALIDAS!$E:$E)*$C68,SUMIF(SALIDAS!$D:$E,_xlfn.CONCAT($B68,Q$8,$A68),SALIDAS!$E:$E)*$C68*$D68)</f>
        <v>0</v>
      </c>
      <c r="R68" s="39">
        <f ca="1">IF(SUMIF(SALIDAS!$D:$E,_xlfn.CONCAT($B68,R$8,$A68),SALIDAS!$E:$E)*$C68*$D68=0,SUMIF(SALIDAS!$D:$E,_xlfn.CONCAT($B68,R$8,$A68),SALIDAS!$E:$E)*$C68,SUMIF(SALIDAS!$D:$E,_xlfn.CONCAT($B68,R$8,$A68),SALIDAS!$E:$E)*$C68*$D68)</f>
        <v>0</v>
      </c>
      <c r="S68" s="39">
        <f ca="1">IF(SUMIF(SALIDAS!$D:$E,_xlfn.CONCAT($B68,S$8,$A68),SALIDAS!$E:$E)*$C68*$D68=0,SUMIF(SALIDAS!$D:$E,_xlfn.CONCAT($B68,S$8,$A68),SALIDAS!$E:$E)*$C68,SUMIF(SALIDAS!$D:$E,_xlfn.CONCAT($B68,S$8,$A68),SALIDAS!$E:$E)*$C68*$D68)</f>
        <v>0</v>
      </c>
      <c r="T68" s="39">
        <f ca="1">IF(SUMIF(SALIDAS!$D:$E,_xlfn.CONCAT($B68,T$8,$A68),SALIDAS!$E:$E)*$C68*$D68=0,SUMIF(SALIDAS!$D:$E,_xlfn.CONCAT($B68,T$8,$A68),SALIDAS!$E:$E)*$C68,SUMIF(SALIDAS!$D:$E,_xlfn.CONCAT($B68,T$8,$A68),SALIDAS!$E:$E)*$C68*$D68)</f>
        <v>0</v>
      </c>
      <c r="U68" s="39">
        <f ca="1">IF(SUMIF(SALIDAS!$D:$E,_xlfn.CONCAT($B68,U$8,$A68),SALIDAS!$E:$E)*$C68*$D68=0,SUMIF(SALIDAS!$D:$E,_xlfn.CONCAT($B68,U$8,$A68),SALIDAS!$E:$E)*$C68,SUMIF(SALIDAS!$D:$E,_xlfn.CONCAT($B68,U$8,$A68),SALIDAS!$E:$E)*$C68*$D68)</f>
        <v>0</v>
      </c>
      <c r="V68" s="39">
        <f ca="1">IF(SUMIF(SALIDAS!$D:$E,_xlfn.CONCAT($B68,V$8,$A68),SALIDAS!$E:$E)*$C68*$D68=0,SUMIF(SALIDAS!$D:$E,_xlfn.CONCAT($B68,V$8,$A68),SALIDAS!$E:$E)*$C68,SUMIF(SALIDAS!$D:$E,_xlfn.CONCAT($B68,V$8,$A68),SALIDAS!$E:$E)*$C68*$D68)</f>
        <v>0</v>
      </c>
      <c r="W68" s="39">
        <f ca="1">IF(SUMIF(SALIDAS!$D:$E,_xlfn.CONCAT($B68,W$8,$A68),SALIDAS!$E:$E)*$C68*$D68=0,SUMIF(SALIDAS!$D:$E,_xlfn.CONCAT($B68,W$8,$A68),SALIDAS!$E:$E)*$C68,SUMIF(SALIDAS!$D:$E,_xlfn.CONCAT($B68,W$8,$A68),SALIDAS!$E:$E)*$C68*$D68)</f>
        <v>0</v>
      </c>
      <c r="X68" s="39">
        <f ca="1">IF(SUMIF(SALIDAS!$D:$E,_xlfn.CONCAT($B68,X$8,$A68),SALIDAS!$E:$E)*$C68*$D68=0,SUMIF(SALIDAS!$D:$E,_xlfn.CONCAT($B68,X$8,$A68),SALIDAS!$E:$E)*$C68,SUMIF(SALIDAS!$D:$E,_xlfn.CONCAT($B68,X$8,$A68),SALIDAS!$E:$E)*$C68*$D68)</f>
        <v>0</v>
      </c>
      <c r="Y68" s="39">
        <f ca="1">IF(SUMIF(SALIDAS!$D:$E,_xlfn.CONCAT($B68,Y$8,$A68),SALIDAS!$E:$E)*$C68*$D68=0,SUMIF(SALIDAS!$D:$E,_xlfn.CONCAT($B68,Y$8,$A68),SALIDAS!$E:$E)*$C68,SUMIF(SALIDAS!$D:$E,_xlfn.CONCAT($B68,Y$8,$A68),SALIDAS!$E:$E)*$C68*$D68)</f>
        <v>0</v>
      </c>
      <c r="Z68" s="39">
        <f ca="1">IF(SUMIF(SALIDAS!$D:$E,_xlfn.CONCAT($B68,Z$8,$A68),SALIDAS!$E:$E)*$C68*$D68=0,SUMIF(SALIDAS!$D:$E,_xlfn.CONCAT($B68,Z$8,$A68),SALIDAS!$E:$E)*$C68,SUMIF(SALIDAS!$D:$E,_xlfn.CONCAT($B68,Z$8,$A68),SALIDAS!$E:$E)*$C68*$D68)</f>
        <v>0</v>
      </c>
      <c r="AA68" s="39">
        <f ca="1">IF(SUMIF(SALIDAS!$D:$E,_xlfn.CONCAT($B68,AA$8,$A68),SALIDAS!$E:$E)*$C68*$D68=0,SUMIF(SALIDAS!$D:$E,_xlfn.CONCAT($B68,AA$8,$A68),SALIDAS!$E:$E)*$C68,SUMIF(SALIDAS!$D:$E,_xlfn.CONCAT($B68,AA$8,$A68),SALIDAS!$E:$E)*$C68*$D68)</f>
        <v>0</v>
      </c>
      <c r="AB68" s="39">
        <f ca="1">IF(SUMIF(SALIDAS!$D:$E,_xlfn.CONCAT($B68,AB$8,$A68),SALIDAS!$E:$E)*$C68*$D68=0,SUMIF(SALIDAS!$D:$E,_xlfn.CONCAT($B68,AB$8,$A68),SALIDAS!$E:$E)*$C68,SUMIF(SALIDAS!$D:$E,_xlfn.CONCAT($B68,AB$8,$A68),SALIDAS!$E:$E)*$C68*$D68)</f>
        <v>0</v>
      </c>
      <c r="AC68" s="39">
        <f ca="1">IF(SUMIF(SALIDAS!$D:$E,_xlfn.CONCAT($B68,AC$8,$A68),SALIDAS!$E:$E)*$C68*$D68=0,SUMIF(SALIDAS!$D:$E,_xlfn.CONCAT($B68,AC$8,$A68),SALIDAS!$E:$E)*$C68,SUMIF(SALIDAS!$D:$E,_xlfn.CONCAT($B68,AC$8,$A68),SALIDAS!$E:$E)*$C68*$D68)</f>
        <v>0</v>
      </c>
    </row>
    <row r="69" spans="1:29" x14ac:dyDescent="0.2">
      <c r="A69" s="35"/>
      <c r="B69" s="4" t="s">
        <v>36</v>
      </c>
      <c r="C69" s="36">
        <v>0</v>
      </c>
      <c r="D69" s="37">
        <v>0</v>
      </c>
      <c r="E69" s="39">
        <f ca="1">IF(SUMIF(SALIDAS!$D:$E,_xlfn.CONCAT($B69,E$8,$A69),SALIDAS!$E:$E)*$C69*$D69=0,SUMIF(SALIDAS!$D:$E,_xlfn.CONCAT($B69,E$8,$A69),SALIDAS!$E:$E)*$C69,SUMIF(SALIDAS!$D:$E,_xlfn.CONCAT($B69,E$8,$A69),SALIDAS!$E:$E)*$C69*$D69)</f>
        <v>0</v>
      </c>
      <c r="F69" s="39">
        <f ca="1">IF(SUMIF(SALIDAS!$D:$E,_xlfn.CONCAT($B69,F$8,$A69),SALIDAS!$E:$E)*$C69*$D69=0,SUMIF(SALIDAS!$D:$E,_xlfn.CONCAT($B69,F$8,$A69),SALIDAS!$E:$E)*$C69,SUMIF(SALIDAS!$D:$E,_xlfn.CONCAT($B69,F$8,$A69),SALIDAS!$E:$E)*$C69*$D69)</f>
        <v>0</v>
      </c>
      <c r="G69" s="39">
        <f ca="1">IF(SUMIF(SALIDAS!$D:$E,_xlfn.CONCAT($B69,G$8,$A69),SALIDAS!$E:$E)*$C69*$D69=0,SUMIF(SALIDAS!$D:$E,_xlfn.CONCAT($B69,G$8,$A69),SALIDAS!$E:$E)*$C69,SUMIF(SALIDAS!$D:$E,_xlfn.CONCAT($B69,G$8,$A69),SALIDAS!$E:$E)*$C69*$D69)</f>
        <v>0</v>
      </c>
      <c r="H69" s="39">
        <f ca="1">IF(SUMIF(SALIDAS!$D:$E,_xlfn.CONCAT($B69,H$8,$A69),SALIDAS!$E:$E)*$C69*$D69=0,SUMIF(SALIDAS!$D:$E,_xlfn.CONCAT($B69,H$8,$A69),SALIDAS!$E:$E)*$C69,SUMIF(SALIDAS!$D:$E,_xlfn.CONCAT($B69,H$8,$A69),SALIDAS!$E:$E)*$C69*$D69)</f>
        <v>0</v>
      </c>
      <c r="I69" s="39">
        <f ca="1">IF(SUMIF(SALIDAS!$D:$E,_xlfn.CONCAT($B69,I$8,$A69),SALIDAS!$E:$E)*$C69*$D69=0,SUMIF(SALIDAS!$D:$E,_xlfn.CONCAT($B69,I$8,$A69),SALIDAS!$E:$E)*$C69,SUMIF(SALIDAS!$D:$E,_xlfn.CONCAT($B69,I$8,$A69),SALIDAS!$E:$E)*$C69*$D69)</f>
        <v>0</v>
      </c>
      <c r="J69" s="39">
        <f ca="1">IF(SUMIF(SALIDAS!$D:$E,_xlfn.CONCAT($B69,J$8,$A69),SALIDAS!$E:$E)*$C69*$D69=0,SUMIF(SALIDAS!$D:$E,_xlfn.CONCAT($B69,J$8,$A69),SALIDAS!$E:$E)*$C69,SUMIF(SALIDAS!$D:$E,_xlfn.CONCAT($B69,J$8,$A69),SALIDAS!$E:$E)*$C69*$D69)</f>
        <v>0</v>
      </c>
      <c r="K69" s="39">
        <f ca="1">IF(SUMIF(SALIDAS!$D:$E,_xlfn.CONCAT($B69,K$8,$A69),SALIDAS!$E:$E)*$C69*$D69=0,SUMIF(SALIDAS!$D:$E,_xlfn.CONCAT($B69,K$8,$A69),SALIDAS!$E:$E)*$C69,SUMIF(SALIDAS!$D:$E,_xlfn.CONCAT($B69,K$8,$A69),SALIDAS!$E:$E)*$C69*$D69)</f>
        <v>0</v>
      </c>
      <c r="L69" s="38">
        <f ca="1">IF(SUMIF(SALIDAS!$D:$E,_xlfn.CONCAT($B69,L$8,$A69),SALIDAS!$E:$E)*$C69*$D69=0,SUMIF(SALIDAS!$D:$E,_xlfn.CONCAT($B69,L$8,$A69),SALIDAS!$E:$E)*$C69,SUMIF(SALIDAS!$D:$E,_xlfn.CONCAT($B69,L$8,$A69),SALIDAS!$E:$E)*$C69*$D69)</f>
        <v>0</v>
      </c>
      <c r="M69" s="39">
        <f ca="1">IF(SUMIF(SALIDAS!$D:$E,_xlfn.CONCAT($B69,M$8,$A69),SALIDAS!$E:$E)*$C69*$D69=0,SUMIF(SALIDAS!$D:$E,_xlfn.CONCAT($B69,M$8,$A69),SALIDAS!$E:$E)*$C69,SUMIF(SALIDAS!$D:$E,_xlfn.CONCAT($B69,M$8,$A69),SALIDAS!$E:$E)*$C69*$D69)</f>
        <v>0</v>
      </c>
      <c r="N69" s="39">
        <f ca="1">IF(SUMIF(SALIDAS!$D:$E,_xlfn.CONCAT($B69,N$8,$A69),SALIDAS!$E:$E)*$C69*$D69=0,SUMIF(SALIDAS!$D:$E,_xlfn.CONCAT($B69,N$8,$A69),SALIDAS!$E:$E)*$C69,SUMIF(SALIDAS!$D:$E,_xlfn.CONCAT($B69,N$8,$A69),SALIDAS!$E:$E)*$C69*$D69)</f>
        <v>0</v>
      </c>
      <c r="O69" s="39">
        <f ca="1">IF(SUMIF(SALIDAS!$D:$E,_xlfn.CONCAT($B69,O$8,$A69),SALIDAS!$E:$E)*$C69*$D69=0,SUMIF(SALIDAS!$D:$E,_xlfn.CONCAT($B69,O$8,$A69),SALIDAS!$E:$E)*$C69,SUMIF(SALIDAS!$D:$E,_xlfn.CONCAT($B69,O$8,$A69),SALIDAS!$E:$E)*$C69*$D69)</f>
        <v>0</v>
      </c>
      <c r="P69" s="39">
        <f ca="1">IF(SUMIF(SALIDAS!$D:$E,_xlfn.CONCAT($B69,P$8,$A69),SALIDAS!$E:$E)*$C69*$D69=0,SUMIF(SALIDAS!$D:$E,_xlfn.CONCAT($B69,P$8,$A69),SALIDAS!$E:$E)*$C69,SUMIF(SALIDAS!$D:$E,_xlfn.CONCAT($B69,P$8,$A69),SALIDAS!$E:$E)*$C69*$D69)</f>
        <v>0</v>
      </c>
      <c r="Q69" s="39">
        <f ca="1">IF(SUMIF(SALIDAS!$D:$E,_xlfn.CONCAT($B69,Q$8,$A69),SALIDAS!$E:$E)*$C69*$D69=0,SUMIF(SALIDAS!$D:$E,_xlfn.CONCAT($B69,Q$8,$A69),SALIDAS!$E:$E)*$C69,SUMIF(SALIDAS!$D:$E,_xlfn.CONCAT($B69,Q$8,$A69),SALIDAS!$E:$E)*$C69*$D69)</f>
        <v>0</v>
      </c>
      <c r="R69" s="39">
        <f ca="1">IF(SUMIF(SALIDAS!$D:$E,_xlfn.CONCAT($B69,R$8,$A69),SALIDAS!$E:$E)*$C69*$D69=0,SUMIF(SALIDAS!$D:$E,_xlfn.CONCAT($B69,R$8,$A69),SALIDAS!$E:$E)*$C69,SUMIF(SALIDAS!$D:$E,_xlfn.CONCAT($B69,R$8,$A69),SALIDAS!$E:$E)*$C69*$D69)</f>
        <v>0</v>
      </c>
      <c r="S69" s="39">
        <f ca="1">IF(SUMIF(SALIDAS!$D:$E,_xlfn.CONCAT($B69,S$8,$A69),SALIDAS!$E:$E)*$C69*$D69=0,SUMIF(SALIDAS!$D:$E,_xlfn.CONCAT($B69,S$8,$A69),SALIDAS!$E:$E)*$C69,SUMIF(SALIDAS!$D:$E,_xlfn.CONCAT($B69,S$8,$A69),SALIDAS!$E:$E)*$C69*$D69)</f>
        <v>0</v>
      </c>
      <c r="T69" s="39">
        <f ca="1">IF(SUMIF(SALIDAS!$D:$E,_xlfn.CONCAT($B69,T$8,$A69),SALIDAS!$E:$E)*$C69*$D69=0,SUMIF(SALIDAS!$D:$E,_xlfn.CONCAT($B69,T$8,$A69),SALIDAS!$E:$E)*$C69,SUMIF(SALIDAS!$D:$E,_xlfn.CONCAT($B69,T$8,$A69),SALIDAS!$E:$E)*$C69*$D69)</f>
        <v>0</v>
      </c>
      <c r="U69" s="39">
        <f ca="1">IF(SUMIF(SALIDAS!$D:$E,_xlfn.CONCAT($B69,U$8,$A69),SALIDAS!$E:$E)*$C69*$D69=0,SUMIF(SALIDAS!$D:$E,_xlfn.CONCAT($B69,U$8,$A69),SALIDAS!$E:$E)*$C69,SUMIF(SALIDAS!$D:$E,_xlfn.CONCAT($B69,U$8,$A69),SALIDAS!$E:$E)*$C69*$D69)</f>
        <v>0</v>
      </c>
      <c r="V69" s="39">
        <f ca="1">IF(SUMIF(SALIDAS!$D:$E,_xlfn.CONCAT($B69,V$8,$A69),SALIDAS!$E:$E)*$C69*$D69=0,SUMIF(SALIDAS!$D:$E,_xlfn.CONCAT($B69,V$8,$A69),SALIDAS!$E:$E)*$C69,SUMIF(SALIDAS!$D:$E,_xlfn.CONCAT($B69,V$8,$A69),SALIDAS!$E:$E)*$C69*$D69)</f>
        <v>0</v>
      </c>
      <c r="W69" s="39">
        <f ca="1">IF(SUMIF(SALIDAS!$D:$E,_xlfn.CONCAT($B69,W$8,$A69),SALIDAS!$E:$E)*$C69*$D69=0,SUMIF(SALIDAS!$D:$E,_xlfn.CONCAT($B69,W$8,$A69),SALIDAS!$E:$E)*$C69,SUMIF(SALIDAS!$D:$E,_xlfn.CONCAT($B69,W$8,$A69),SALIDAS!$E:$E)*$C69*$D69)</f>
        <v>0</v>
      </c>
      <c r="X69" s="39">
        <f ca="1">IF(SUMIF(SALIDAS!$D:$E,_xlfn.CONCAT($B69,X$8,$A69),SALIDAS!$E:$E)*$C69*$D69=0,SUMIF(SALIDAS!$D:$E,_xlfn.CONCAT($B69,X$8,$A69),SALIDAS!$E:$E)*$C69,SUMIF(SALIDAS!$D:$E,_xlfn.CONCAT($B69,X$8,$A69),SALIDAS!$E:$E)*$C69*$D69)</f>
        <v>0</v>
      </c>
      <c r="Y69" s="39">
        <f ca="1">IF(SUMIF(SALIDAS!$D:$E,_xlfn.CONCAT($B69,Y$8,$A69),SALIDAS!$E:$E)*$C69*$D69=0,SUMIF(SALIDAS!$D:$E,_xlfn.CONCAT($B69,Y$8,$A69),SALIDAS!$E:$E)*$C69,SUMIF(SALIDAS!$D:$E,_xlfn.CONCAT($B69,Y$8,$A69),SALIDAS!$E:$E)*$C69*$D69)</f>
        <v>0</v>
      </c>
      <c r="Z69" s="39">
        <f ca="1">IF(SUMIF(SALIDAS!$D:$E,_xlfn.CONCAT($B69,Z$8,$A69),SALIDAS!$E:$E)*$C69*$D69=0,SUMIF(SALIDAS!$D:$E,_xlfn.CONCAT($B69,Z$8,$A69),SALIDAS!$E:$E)*$C69,SUMIF(SALIDAS!$D:$E,_xlfn.CONCAT($B69,Z$8,$A69),SALIDAS!$E:$E)*$C69*$D69)</f>
        <v>0</v>
      </c>
      <c r="AA69" s="39">
        <f ca="1">IF(SUMIF(SALIDAS!$D:$E,_xlfn.CONCAT($B69,AA$8,$A69),SALIDAS!$E:$E)*$C69*$D69=0,SUMIF(SALIDAS!$D:$E,_xlfn.CONCAT($B69,AA$8,$A69),SALIDAS!$E:$E)*$C69,SUMIF(SALIDAS!$D:$E,_xlfn.CONCAT($B69,AA$8,$A69),SALIDAS!$E:$E)*$C69*$D69)</f>
        <v>0</v>
      </c>
      <c r="AB69" s="39">
        <f ca="1">IF(SUMIF(SALIDAS!$D:$E,_xlfn.CONCAT($B69,AB$8,$A69),SALIDAS!$E:$E)*$C69*$D69=0,SUMIF(SALIDAS!$D:$E,_xlfn.CONCAT($B69,AB$8,$A69),SALIDAS!$E:$E)*$C69,SUMIF(SALIDAS!$D:$E,_xlfn.CONCAT($B69,AB$8,$A69),SALIDAS!$E:$E)*$C69*$D69)</f>
        <v>0</v>
      </c>
      <c r="AC69" s="39">
        <f ca="1">IF(SUMIF(SALIDAS!$D:$E,_xlfn.CONCAT($B69,AC$8,$A69),SALIDAS!$E:$E)*$C69*$D69=0,SUMIF(SALIDAS!$D:$E,_xlfn.CONCAT($B69,AC$8,$A69),SALIDAS!$E:$E)*$C69,SUMIF(SALIDAS!$D:$E,_xlfn.CONCAT($B69,AC$8,$A69),SALIDAS!$E:$E)*$C69*$D69)</f>
        <v>0</v>
      </c>
    </row>
    <row r="70" spans="1:29" x14ac:dyDescent="0.2">
      <c r="A70" s="35"/>
      <c r="B70" s="4">
        <v>222</v>
      </c>
      <c r="C70" s="36">
        <v>0</v>
      </c>
      <c r="D70" s="37">
        <v>0</v>
      </c>
      <c r="E70" s="39">
        <f ca="1">IF(SUMIF(SALIDAS!$D:$E,_xlfn.CONCAT($B70,E$8,$A70),SALIDAS!$E:$E)*$C70*$D70=0,SUMIF(SALIDAS!$D:$E,_xlfn.CONCAT($B70,E$8,$A70),SALIDAS!$E:$E)*$C70,SUMIF(SALIDAS!$D:$E,_xlfn.CONCAT($B70,E$8,$A70),SALIDAS!$E:$E)*$C70*$D70)</f>
        <v>0</v>
      </c>
      <c r="F70" s="39">
        <f ca="1">IF(SUMIF(SALIDAS!$D:$E,_xlfn.CONCAT($B70,F$8,$A70),SALIDAS!$E:$E)*$C70*$D70=0,SUMIF(SALIDAS!$D:$E,_xlfn.CONCAT($B70,F$8,$A70),SALIDAS!$E:$E)*$C70,SUMIF(SALIDAS!$D:$E,_xlfn.CONCAT($B70,F$8,$A70),SALIDAS!$E:$E)*$C70*$D70)</f>
        <v>0</v>
      </c>
      <c r="G70" s="39">
        <f ca="1">IF(SUMIF(SALIDAS!$D:$E,_xlfn.CONCAT($B70,G$8,$A70),SALIDAS!$E:$E)*$C70*$D70=0,SUMIF(SALIDAS!$D:$E,_xlfn.CONCAT($B70,G$8,$A70),SALIDAS!$E:$E)*$C70,SUMIF(SALIDAS!$D:$E,_xlfn.CONCAT($B70,G$8,$A70),SALIDAS!$E:$E)*$C70*$D70)</f>
        <v>0</v>
      </c>
      <c r="H70" s="39">
        <f ca="1">IF(SUMIF(SALIDAS!$D:$E,_xlfn.CONCAT($B70,H$8,$A70),SALIDAS!$E:$E)*$C70*$D70=0,SUMIF(SALIDAS!$D:$E,_xlfn.CONCAT($B70,H$8,$A70),SALIDAS!$E:$E)*$C70,SUMIF(SALIDAS!$D:$E,_xlfn.CONCAT($B70,H$8,$A70),SALIDAS!$E:$E)*$C70*$D70)</f>
        <v>0</v>
      </c>
      <c r="I70" s="39">
        <f ca="1">IF(SUMIF(SALIDAS!$D:$E,_xlfn.CONCAT($B70,I$8,$A70),SALIDAS!$E:$E)*$C70*$D70=0,SUMIF(SALIDAS!$D:$E,_xlfn.CONCAT($B70,I$8,$A70),SALIDAS!$E:$E)*$C70,SUMIF(SALIDAS!$D:$E,_xlfn.CONCAT($B70,I$8,$A70),SALIDAS!$E:$E)*$C70*$D70)</f>
        <v>0</v>
      </c>
      <c r="J70" s="39">
        <f ca="1">IF(SUMIF(SALIDAS!$D:$E,_xlfn.CONCAT($B70,J$8,$A70),SALIDAS!$E:$E)*$C70*$D70=0,SUMIF(SALIDAS!$D:$E,_xlfn.CONCAT($B70,J$8,$A70),SALIDAS!$E:$E)*$C70,SUMIF(SALIDAS!$D:$E,_xlfn.CONCAT($B70,J$8,$A70),SALIDAS!$E:$E)*$C70*$D70)</f>
        <v>0</v>
      </c>
      <c r="K70" s="39">
        <f ca="1">IF(SUMIF(SALIDAS!$D:$E,_xlfn.CONCAT($B70,K$8,$A70),SALIDAS!$E:$E)*$C70*$D70=0,SUMIF(SALIDAS!$D:$E,_xlfn.CONCAT($B70,K$8,$A70),SALIDAS!$E:$E)*$C70,SUMIF(SALIDAS!$D:$E,_xlfn.CONCAT($B70,K$8,$A70),SALIDAS!$E:$E)*$C70*$D70)</f>
        <v>0</v>
      </c>
      <c r="L70" s="38">
        <f ca="1">IF(SUMIF(SALIDAS!$D:$E,_xlfn.CONCAT($B70,L$8,$A70),SALIDAS!$E:$E)*$C70*$D70=0,SUMIF(SALIDAS!$D:$E,_xlfn.CONCAT($B70,L$8,$A70),SALIDAS!$E:$E)*$C70,SUMIF(SALIDAS!$D:$E,_xlfn.CONCAT($B70,L$8,$A70),SALIDAS!$E:$E)*$C70*$D70)</f>
        <v>0</v>
      </c>
      <c r="M70" s="39">
        <f ca="1">IF(SUMIF(SALIDAS!$D:$E,_xlfn.CONCAT($B70,M$8,$A70),SALIDAS!$E:$E)*$C70*$D70=0,SUMIF(SALIDAS!$D:$E,_xlfn.CONCAT($B70,M$8,$A70),SALIDAS!$E:$E)*$C70,SUMIF(SALIDAS!$D:$E,_xlfn.CONCAT($B70,M$8,$A70),SALIDAS!$E:$E)*$C70*$D70)</f>
        <v>0</v>
      </c>
      <c r="N70" s="39">
        <f ca="1">IF(SUMIF(SALIDAS!$D:$E,_xlfn.CONCAT($B70,N$8,$A70),SALIDAS!$E:$E)*$C70*$D70=0,SUMIF(SALIDAS!$D:$E,_xlfn.CONCAT($B70,N$8,$A70),SALIDAS!$E:$E)*$C70,SUMIF(SALIDAS!$D:$E,_xlfn.CONCAT($B70,N$8,$A70),SALIDAS!$E:$E)*$C70*$D70)</f>
        <v>0</v>
      </c>
      <c r="O70" s="39">
        <f ca="1">IF(SUMIF(SALIDAS!$D:$E,_xlfn.CONCAT($B70,O$8,$A70),SALIDAS!$E:$E)*$C70*$D70=0,SUMIF(SALIDAS!$D:$E,_xlfn.CONCAT($B70,O$8,$A70),SALIDAS!$E:$E)*$C70,SUMIF(SALIDAS!$D:$E,_xlfn.CONCAT($B70,O$8,$A70),SALIDAS!$E:$E)*$C70*$D70)</f>
        <v>0</v>
      </c>
      <c r="P70" s="39">
        <f ca="1">IF(SUMIF(SALIDAS!$D:$E,_xlfn.CONCAT($B70,P$8,$A70),SALIDAS!$E:$E)*$C70*$D70=0,SUMIF(SALIDAS!$D:$E,_xlfn.CONCAT($B70,P$8,$A70),SALIDAS!$E:$E)*$C70,SUMIF(SALIDAS!$D:$E,_xlfn.CONCAT($B70,P$8,$A70),SALIDAS!$E:$E)*$C70*$D70)</f>
        <v>0</v>
      </c>
      <c r="Q70" s="39">
        <f ca="1">IF(SUMIF(SALIDAS!$D:$E,_xlfn.CONCAT($B70,Q$8,$A70),SALIDAS!$E:$E)*$C70*$D70=0,SUMIF(SALIDAS!$D:$E,_xlfn.CONCAT($B70,Q$8,$A70),SALIDAS!$E:$E)*$C70,SUMIF(SALIDAS!$D:$E,_xlfn.CONCAT($B70,Q$8,$A70),SALIDAS!$E:$E)*$C70*$D70)</f>
        <v>0</v>
      </c>
      <c r="R70" s="39">
        <f ca="1">IF(SUMIF(SALIDAS!$D:$E,_xlfn.CONCAT($B70,R$8,$A70),SALIDAS!$E:$E)*$C70*$D70=0,SUMIF(SALIDAS!$D:$E,_xlfn.CONCAT($B70,R$8,$A70),SALIDAS!$E:$E)*$C70,SUMIF(SALIDAS!$D:$E,_xlfn.CONCAT($B70,R$8,$A70),SALIDAS!$E:$E)*$C70*$D70)</f>
        <v>0</v>
      </c>
      <c r="S70" s="39">
        <f ca="1">IF(SUMIF(SALIDAS!$D:$E,_xlfn.CONCAT($B70,S$8,$A70),SALIDAS!$E:$E)*$C70*$D70=0,SUMIF(SALIDAS!$D:$E,_xlfn.CONCAT($B70,S$8,$A70),SALIDAS!$E:$E)*$C70,SUMIF(SALIDAS!$D:$E,_xlfn.CONCAT($B70,S$8,$A70),SALIDAS!$E:$E)*$C70*$D70)</f>
        <v>0</v>
      </c>
      <c r="T70" s="39">
        <f ca="1">IF(SUMIF(SALIDAS!$D:$E,_xlfn.CONCAT($B70,T$8,$A70),SALIDAS!$E:$E)*$C70*$D70=0,SUMIF(SALIDAS!$D:$E,_xlfn.CONCAT($B70,T$8,$A70),SALIDAS!$E:$E)*$C70,SUMIF(SALIDAS!$D:$E,_xlfn.CONCAT($B70,T$8,$A70),SALIDAS!$E:$E)*$C70*$D70)</f>
        <v>0</v>
      </c>
      <c r="U70" s="39">
        <f ca="1">IF(SUMIF(SALIDAS!$D:$E,_xlfn.CONCAT($B70,U$8,$A70),SALIDAS!$E:$E)*$C70*$D70=0,SUMIF(SALIDAS!$D:$E,_xlfn.CONCAT($B70,U$8,$A70),SALIDAS!$E:$E)*$C70,SUMIF(SALIDAS!$D:$E,_xlfn.CONCAT($B70,U$8,$A70),SALIDAS!$E:$E)*$C70*$D70)</f>
        <v>0</v>
      </c>
      <c r="V70" s="39">
        <f ca="1">IF(SUMIF(SALIDAS!$D:$E,_xlfn.CONCAT($B70,V$8,$A70),SALIDAS!$E:$E)*$C70*$D70=0,SUMIF(SALIDAS!$D:$E,_xlfn.CONCAT($B70,V$8,$A70),SALIDAS!$E:$E)*$C70,SUMIF(SALIDAS!$D:$E,_xlfn.CONCAT($B70,V$8,$A70),SALIDAS!$E:$E)*$C70*$D70)</f>
        <v>0</v>
      </c>
      <c r="W70" s="39">
        <f ca="1">IF(SUMIF(SALIDAS!$D:$E,_xlfn.CONCAT($B70,W$8,$A70),SALIDAS!$E:$E)*$C70*$D70=0,SUMIF(SALIDAS!$D:$E,_xlfn.CONCAT($B70,W$8,$A70),SALIDAS!$E:$E)*$C70,SUMIF(SALIDAS!$D:$E,_xlfn.CONCAT($B70,W$8,$A70),SALIDAS!$E:$E)*$C70*$D70)</f>
        <v>0</v>
      </c>
      <c r="X70" s="39">
        <f ca="1">IF(SUMIF(SALIDAS!$D:$E,_xlfn.CONCAT($B70,X$8,$A70),SALIDAS!$E:$E)*$C70*$D70=0,SUMIF(SALIDAS!$D:$E,_xlfn.CONCAT($B70,X$8,$A70),SALIDAS!$E:$E)*$C70,SUMIF(SALIDAS!$D:$E,_xlfn.CONCAT($B70,X$8,$A70),SALIDAS!$E:$E)*$C70*$D70)</f>
        <v>0</v>
      </c>
      <c r="Y70" s="39">
        <f ca="1">IF(SUMIF(SALIDAS!$D:$E,_xlfn.CONCAT($B70,Y$8,$A70),SALIDAS!$E:$E)*$C70*$D70=0,SUMIF(SALIDAS!$D:$E,_xlfn.CONCAT($B70,Y$8,$A70),SALIDAS!$E:$E)*$C70,SUMIF(SALIDAS!$D:$E,_xlfn.CONCAT($B70,Y$8,$A70),SALIDAS!$E:$E)*$C70*$D70)</f>
        <v>0</v>
      </c>
      <c r="Z70" s="39">
        <f ca="1">IF(SUMIF(SALIDAS!$D:$E,_xlfn.CONCAT($B70,Z$8,$A70),SALIDAS!$E:$E)*$C70*$D70=0,SUMIF(SALIDAS!$D:$E,_xlfn.CONCAT($B70,Z$8,$A70),SALIDAS!$E:$E)*$C70,SUMIF(SALIDAS!$D:$E,_xlfn.CONCAT($B70,Z$8,$A70),SALIDAS!$E:$E)*$C70*$D70)</f>
        <v>0</v>
      </c>
      <c r="AA70" s="39">
        <f ca="1">IF(SUMIF(SALIDAS!$D:$E,_xlfn.CONCAT($B70,AA$8,$A70),SALIDAS!$E:$E)*$C70*$D70=0,SUMIF(SALIDAS!$D:$E,_xlfn.CONCAT($B70,AA$8,$A70),SALIDAS!$E:$E)*$C70,SUMIF(SALIDAS!$D:$E,_xlfn.CONCAT($B70,AA$8,$A70),SALIDAS!$E:$E)*$C70*$D70)</f>
        <v>0</v>
      </c>
      <c r="AB70" s="39">
        <f ca="1">IF(SUMIF(SALIDAS!$D:$E,_xlfn.CONCAT($B70,AB$8,$A70),SALIDAS!$E:$E)*$C70*$D70=0,SUMIF(SALIDAS!$D:$E,_xlfn.CONCAT($B70,AB$8,$A70),SALIDAS!$E:$E)*$C70,SUMIF(SALIDAS!$D:$E,_xlfn.CONCAT($B70,AB$8,$A70),SALIDAS!$E:$E)*$C70*$D70)</f>
        <v>0</v>
      </c>
      <c r="AC70" s="39">
        <f ca="1">IF(SUMIF(SALIDAS!$D:$E,_xlfn.CONCAT($B70,AC$8,$A70),SALIDAS!$E:$E)*$C70*$D70=0,SUMIF(SALIDAS!$D:$E,_xlfn.CONCAT($B70,AC$8,$A70),SALIDAS!$E:$E)*$C70,SUMIF(SALIDAS!$D:$E,_xlfn.CONCAT($B70,AC$8,$A70),SALIDAS!$E:$E)*$C70*$D70)</f>
        <v>0</v>
      </c>
    </row>
    <row r="71" spans="1:29" x14ac:dyDescent="0.2">
      <c r="A71" s="35"/>
      <c r="B71" s="4" t="s">
        <v>42</v>
      </c>
      <c r="C71" s="36">
        <v>0</v>
      </c>
      <c r="D71" s="37">
        <v>0</v>
      </c>
      <c r="E71" s="39">
        <f ca="1">IF(SUMIF(SALIDAS!$D:$E,_xlfn.CONCAT($B71,E$8,$A71),SALIDAS!$E:$E)*$C71*$D71=0,SUMIF(SALIDAS!$D:$E,_xlfn.CONCAT($B71,E$8,$A71),SALIDAS!$E:$E)*$C71,SUMIF(SALIDAS!$D:$E,_xlfn.CONCAT($B71,E$8,$A71),SALIDAS!$E:$E)*$C71*$D71)</f>
        <v>0</v>
      </c>
      <c r="F71" s="39">
        <f ca="1">IF(SUMIF(SALIDAS!$D:$E,_xlfn.CONCAT($B71,F$8,$A71),SALIDAS!$E:$E)*$C71*$D71=0,SUMIF(SALIDAS!$D:$E,_xlfn.CONCAT($B71,F$8,$A71),SALIDAS!$E:$E)*$C71,SUMIF(SALIDAS!$D:$E,_xlfn.CONCAT($B71,F$8,$A71),SALIDAS!$E:$E)*$C71*$D71)</f>
        <v>0</v>
      </c>
      <c r="G71" s="39">
        <f ca="1">IF(SUMIF(SALIDAS!$D:$E,_xlfn.CONCAT($B71,G$8,$A71),SALIDAS!$E:$E)*$C71*$D71=0,SUMIF(SALIDAS!$D:$E,_xlfn.CONCAT($B71,G$8,$A71),SALIDAS!$E:$E)*$C71,SUMIF(SALIDAS!$D:$E,_xlfn.CONCAT($B71,G$8,$A71),SALIDAS!$E:$E)*$C71*$D71)</f>
        <v>0</v>
      </c>
      <c r="H71" s="39">
        <f ca="1">IF(SUMIF(SALIDAS!$D:$E,_xlfn.CONCAT($B71,H$8,$A71),SALIDAS!$E:$E)*$C71*$D71=0,SUMIF(SALIDAS!$D:$E,_xlfn.CONCAT($B71,H$8,$A71),SALIDAS!$E:$E)*$C71,SUMIF(SALIDAS!$D:$E,_xlfn.CONCAT($B71,H$8,$A71),SALIDAS!$E:$E)*$C71*$D71)</f>
        <v>0</v>
      </c>
      <c r="I71" s="39">
        <f ca="1">IF(SUMIF(SALIDAS!$D:$E,_xlfn.CONCAT($B71,I$8,$A71),SALIDAS!$E:$E)*$C71*$D71=0,SUMIF(SALIDAS!$D:$E,_xlfn.CONCAT($B71,I$8,$A71),SALIDAS!$E:$E)*$C71,SUMIF(SALIDAS!$D:$E,_xlfn.CONCAT($B71,I$8,$A71),SALIDAS!$E:$E)*$C71*$D71)</f>
        <v>0</v>
      </c>
      <c r="J71" s="39">
        <f ca="1">IF(SUMIF(SALIDAS!$D:$E,_xlfn.CONCAT($B71,J$8,$A71),SALIDAS!$E:$E)*$C71*$D71=0,SUMIF(SALIDAS!$D:$E,_xlfn.CONCAT($B71,J$8,$A71),SALIDAS!$E:$E)*$C71,SUMIF(SALIDAS!$D:$E,_xlfn.CONCAT($B71,J$8,$A71),SALIDAS!$E:$E)*$C71*$D71)</f>
        <v>0</v>
      </c>
      <c r="K71" s="39">
        <f ca="1">IF(SUMIF(SALIDAS!$D:$E,_xlfn.CONCAT($B71,K$8,$A71),SALIDAS!$E:$E)*$C71*$D71=0,SUMIF(SALIDAS!$D:$E,_xlfn.CONCAT($B71,K$8,$A71),SALIDAS!$E:$E)*$C71,SUMIF(SALIDAS!$D:$E,_xlfn.CONCAT($B71,K$8,$A71),SALIDAS!$E:$E)*$C71*$D71)</f>
        <v>0</v>
      </c>
      <c r="L71" s="38">
        <f ca="1">IF(SUMIF(SALIDAS!$D:$E,_xlfn.CONCAT($B71,L$8,$A71),SALIDAS!$E:$E)*$C71*$D71=0,SUMIF(SALIDAS!$D:$E,_xlfn.CONCAT($B71,L$8,$A71),SALIDAS!$E:$E)*$C71,SUMIF(SALIDAS!$D:$E,_xlfn.CONCAT($B71,L$8,$A71),SALIDAS!$E:$E)*$C71*$D71)</f>
        <v>0</v>
      </c>
      <c r="M71" s="39">
        <f ca="1">IF(SUMIF(SALIDAS!$D:$E,_xlfn.CONCAT($B71,M$8,$A71),SALIDAS!$E:$E)*$C71*$D71=0,SUMIF(SALIDAS!$D:$E,_xlfn.CONCAT($B71,M$8,$A71),SALIDAS!$E:$E)*$C71,SUMIF(SALIDAS!$D:$E,_xlfn.CONCAT($B71,M$8,$A71),SALIDAS!$E:$E)*$C71*$D71)</f>
        <v>0</v>
      </c>
      <c r="N71" s="39">
        <f ca="1">IF(SUMIF(SALIDAS!$D:$E,_xlfn.CONCAT($B71,N$8,$A71),SALIDAS!$E:$E)*$C71*$D71=0,SUMIF(SALIDAS!$D:$E,_xlfn.CONCAT($B71,N$8,$A71),SALIDAS!$E:$E)*$C71,SUMIF(SALIDAS!$D:$E,_xlfn.CONCAT($B71,N$8,$A71),SALIDAS!$E:$E)*$C71*$D71)</f>
        <v>0</v>
      </c>
      <c r="O71" s="39">
        <f ca="1">IF(SUMIF(SALIDAS!$D:$E,_xlfn.CONCAT($B71,O$8,$A71),SALIDAS!$E:$E)*$C71*$D71=0,SUMIF(SALIDAS!$D:$E,_xlfn.CONCAT($B71,O$8,$A71),SALIDAS!$E:$E)*$C71,SUMIF(SALIDAS!$D:$E,_xlfn.CONCAT($B71,O$8,$A71),SALIDAS!$E:$E)*$C71*$D71)</f>
        <v>0</v>
      </c>
      <c r="P71" s="39">
        <f ca="1">IF(SUMIF(SALIDAS!$D:$E,_xlfn.CONCAT($B71,P$8,$A71),SALIDAS!$E:$E)*$C71*$D71=0,SUMIF(SALIDAS!$D:$E,_xlfn.CONCAT($B71,P$8,$A71),SALIDAS!$E:$E)*$C71,SUMIF(SALIDAS!$D:$E,_xlfn.CONCAT($B71,P$8,$A71),SALIDAS!$E:$E)*$C71*$D71)</f>
        <v>0</v>
      </c>
      <c r="Q71" s="39">
        <f ca="1">IF(SUMIF(SALIDAS!$D:$E,_xlfn.CONCAT($B71,Q$8,$A71),SALIDAS!$E:$E)*$C71*$D71=0,SUMIF(SALIDAS!$D:$E,_xlfn.CONCAT($B71,Q$8,$A71),SALIDAS!$E:$E)*$C71,SUMIF(SALIDAS!$D:$E,_xlfn.CONCAT($B71,Q$8,$A71),SALIDAS!$E:$E)*$C71*$D71)</f>
        <v>0</v>
      </c>
      <c r="R71" s="39">
        <f ca="1">IF(SUMIF(SALIDAS!$D:$E,_xlfn.CONCAT($B71,R$8,$A71),SALIDAS!$E:$E)*$C71*$D71=0,SUMIF(SALIDAS!$D:$E,_xlfn.CONCAT($B71,R$8,$A71),SALIDAS!$E:$E)*$C71,SUMIF(SALIDAS!$D:$E,_xlfn.CONCAT($B71,R$8,$A71),SALIDAS!$E:$E)*$C71*$D71)</f>
        <v>0</v>
      </c>
      <c r="S71" s="39">
        <f ca="1">IF(SUMIF(SALIDAS!$D:$E,_xlfn.CONCAT($B71,S$8,$A71),SALIDAS!$E:$E)*$C71*$D71=0,SUMIF(SALIDAS!$D:$E,_xlfn.CONCAT($B71,S$8,$A71),SALIDAS!$E:$E)*$C71,SUMIF(SALIDAS!$D:$E,_xlfn.CONCAT($B71,S$8,$A71),SALIDAS!$E:$E)*$C71*$D71)</f>
        <v>0</v>
      </c>
      <c r="T71" s="39">
        <f ca="1">IF(SUMIF(SALIDAS!$D:$E,_xlfn.CONCAT($B71,T$8,$A71),SALIDAS!$E:$E)*$C71*$D71=0,SUMIF(SALIDAS!$D:$E,_xlfn.CONCAT($B71,T$8,$A71),SALIDAS!$E:$E)*$C71,SUMIF(SALIDAS!$D:$E,_xlfn.CONCAT($B71,T$8,$A71),SALIDAS!$E:$E)*$C71*$D71)</f>
        <v>0</v>
      </c>
      <c r="U71" s="39">
        <f ca="1">IF(SUMIF(SALIDAS!$D:$E,_xlfn.CONCAT($B71,U$8,$A71),SALIDAS!$E:$E)*$C71*$D71=0,SUMIF(SALIDAS!$D:$E,_xlfn.CONCAT($B71,U$8,$A71),SALIDAS!$E:$E)*$C71,SUMIF(SALIDAS!$D:$E,_xlfn.CONCAT($B71,U$8,$A71),SALIDAS!$E:$E)*$C71*$D71)</f>
        <v>0</v>
      </c>
      <c r="V71" s="39">
        <f ca="1">IF(SUMIF(SALIDAS!$D:$E,_xlfn.CONCAT($B71,V$8,$A71),SALIDAS!$E:$E)*$C71*$D71=0,SUMIF(SALIDAS!$D:$E,_xlfn.CONCAT($B71,V$8,$A71),SALIDAS!$E:$E)*$C71,SUMIF(SALIDAS!$D:$E,_xlfn.CONCAT($B71,V$8,$A71),SALIDAS!$E:$E)*$C71*$D71)</f>
        <v>0</v>
      </c>
      <c r="W71" s="39">
        <f ca="1">IF(SUMIF(SALIDAS!$D:$E,_xlfn.CONCAT($B71,W$8,$A71),SALIDAS!$E:$E)*$C71*$D71=0,SUMIF(SALIDAS!$D:$E,_xlfn.CONCAT($B71,W$8,$A71),SALIDAS!$E:$E)*$C71,SUMIF(SALIDAS!$D:$E,_xlfn.CONCAT($B71,W$8,$A71),SALIDAS!$E:$E)*$C71*$D71)</f>
        <v>0</v>
      </c>
      <c r="X71" s="39">
        <f ca="1">IF(SUMIF(SALIDAS!$D:$E,_xlfn.CONCAT($B71,X$8,$A71),SALIDAS!$E:$E)*$C71*$D71=0,SUMIF(SALIDAS!$D:$E,_xlfn.CONCAT($B71,X$8,$A71),SALIDAS!$E:$E)*$C71,SUMIF(SALIDAS!$D:$E,_xlfn.CONCAT($B71,X$8,$A71),SALIDAS!$E:$E)*$C71*$D71)</f>
        <v>0</v>
      </c>
      <c r="Y71" s="39">
        <f ca="1">IF(SUMIF(SALIDAS!$D:$E,_xlfn.CONCAT($B71,Y$8,$A71),SALIDAS!$E:$E)*$C71*$D71=0,SUMIF(SALIDAS!$D:$E,_xlfn.CONCAT($B71,Y$8,$A71),SALIDAS!$E:$E)*$C71,SUMIF(SALIDAS!$D:$E,_xlfn.CONCAT($B71,Y$8,$A71),SALIDAS!$E:$E)*$C71*$D71)</f>
        <v>0</v>
      </c>
      <c r="Z71" s="39">
        <f ca="1">IF(SUMIF(SALIDAS!$D:$E,_xlfn.CONCAT($B71,Z$8,$A71),SALIDAS!$E:$E)*$C71*$D71=0,SUMIF(SALIDAS!$D:$E,_xlfn.CONCAT($B71,Z$8,$A71),SALIDAS!$E:$E)*$C71,SUMIF(SALIDAS!$D:$E,_xlfn.CONCAT($B71,Z$8,$A71),SALIDAS!$E:$E)*$C71*$D71)</f>
        <v>0</v>
      </c>
      <c r="AA71" s="39">
        <f ca="1">IF(SUMIF(SALIDAS!$D:$E,_xlfn.CONCAT($B71,AA$8,$A71),SALIDAS!$E:$E)*$C71*$D71=0,SUMIF(SALIDAS!$D:$E,_xlfn.CONCAT($B71,AA$8,$A71),SALIDAS!$E:$E)*$C71,SUMIF(SALIDAS!$D:$E,_xlfn.CONCAT($B71,AA$8,$A71),SALIDAS!$E:$E)*$C71*$D71)</f>
        <v>0</v>
      </c>
      <c r="AB71" s="39">
        <f ca="1">IF(SUMIF(SALIDAS!$D:$E,_xlfn.CONCAT($B71,AB$8,$A71),SALIDAS!$E:$E)*$C71*$D71=0,SUMIF(SALIDAS!$D:$E,_xlfn.CONCAT($B71,AB$8,$A71),SALIDAS!$E:$E)*$C71,SUMIF(SALIDAS!$D:$E,_xlfn.CONCAT($B71,AB$8,$A71),SALIDAS!$E:$E)*$C71*$D71)</f>
        <v>0</v>
      </c>
      <c r="AC71" s="39">
        <f ca="1">IF(SUMIF(SALIDAS!$D:$E,_xlfn.CONCAT($B71,AC$8,$A71),SALIDAS!$E:$E)*$C71*$D71=0,SUMIF(SALIDAS!$D:$E,_xlfn.CONCAT($B71,AC$8,$A71),SALIDAS!$E:$E)*$C71,SUMIF(SALIDAS!$D:$E,_xlfn.CONCAT($B71,AC$8,$A71),SALIDAS!$E:$E)*$C71*$D71)</f>
        <v>0</v>
      </c>
    </row>
    <row r="72" spans="1:29" x14ac:dyDescent="0.2">
      <c r="A72" s="35"/>
      <c r="B72" s="4" t="s">
        <v>52</v>
      </c>
      <c r="C72" s="36">
        <v>0</v>
      </c>
      <c r="D72" s="37">
        <v>0</v>
      </c>
      <c r="E72" s="39">
        <f ca="1">IF(SUMIF(SALIDAS!$D:$E,_xlfn.CONCAT($B72,E$8,$A72),SALIDAS!$E:$E)*$C72*$D72=0,SUMIF(SALIDAS!$D:$E,_xlfn.CONCAT($B72,E$8,$A72),SALIDAS!$E:$E)*$C72,SUMIF(SALIDAS!$D:$E,_xlfn.CONCAT($B72,E$8,$A72),SALIDAS!$E:$E)*$C72*$D72)</f>
        <v>0</v>
      </c>
      <c r="F72" s="39">
        <f ca="1">IF(SUMIF(SALIDAS!$D:$E,_xlfn.CONCAT($B72,F$8,$A72),SALIDAS!$E:$E)*$C72*$D72=0,SUMIF(SALIDAS!$D:$E,_xlfn.CONCAT($B72,F$8,$A72),SALIDAS!$E:$E)*$C72,SUMIF(SALIDAS!$D:$E,_xlfn.CONCAT($B72,F$8,$A72),SALIDAS!$E:$E)*$C72*$D72)</f>
        <v>0</v>
      </c>
      <c r="G72" s="39">
        <f ca="1">IF(SUMIF(SALIDAS!$D:$E,_xlfn.CONCAT($B72,G$8,$A72),SALIDAS!$E:$E)*$C72*$D72=0,SUMIF(SALIDAS!$D:$E,_xlfn.CONCAT($B72,G$8,$A72),SALIDAS!$E:$E)*$C72,SUMIF(SALIDAS!$D:$E,_xlfn.CONCAT($B72,G$8,$A72),SALIDAS!$E:$E)*$C72*$D72)</f>
        <v>0</v>
      </c>
      <c r="H72" s="39">
        <f ca="1">IF(SUMIF(SALIDAS!$D:$E,_xlfn.CONCAT($B72,H$8,$A72),SALIDAS!$E:$E)*$C72*$D72=0,SUMIF(SALIDAS!$D:$E,_xlfn.CONCAT($B72,H$8,$A72),SALIDAS!$E:$E)*$C72,SUMIF(SALIDAS!$D:$E,_xlfn.CONCAT($B72,H$8,$A72),SALIDAS!$E:$E)*$C72*$D72)</f>
        <v>0</v>
      </c>
      <c r="I72" s="39">
        <f ca="1">IF(SUMIF(SALIDAS!$D:$E,_xlfn.CONCAT($B72,I$8,$A72),SALIDAS!$E:$E)*$C72*$D72=0,SUMIF(SALIDAS!$D:$E,_xlfn.CONCAT($B72,I$8,$A72),SALIDAS!$E:$E)*$C72,SUMIF(SALIDAS!$D:$E,_xlfn.CONCAT($B72,I$8,$A72),SALIDAS!$E:$E)*$C72*$D72)</f>
        <v>0</v>
      </c>
      <c r="J72" s="39">
        <f ca="1">IF(SUMIF(SALIDAS!$D:$E,_xlfn.CONCAT($B72,J$8,$A72),SALIDAS!$E:$E)*$C72*$D72=0,SUMIF(SALIDAS!$D:$E,_xlfn.CONCAT($B72,J$8,$A72),SALIDAS!$E:$E)*$C72,SUMIF(SALIDAS!$D:$E,_xlfn.CONCAT($B72,J$8,$A72),SALIDAS!$E:$E)*$C72*$D72)</f>
        <v>0</v>
      </c>
      <c r="K72" s="39">
        <f ca="1">IF(SUMIF(SALIDAS!$D:$E,_xlfn.CONCAT($B72,K$8,$A72),SALIDAS!$E:$E)*$C72*$D72=0,SUMIF(SALIDAS!$D:$E,_xlfn.CONCAT($B72,K$8,$A72),SALIDAS!$E:$E)*$C72,SUMIF(SALIDAS!$D:$E,_xlfn.CONCAT($B72,K$8,$A72),SALIDAS!$E:$E)*$C72*$D72)</f>
        <v>0</v>
      </c>
      <c r="L72" s="38">
        <f ca="1">IF(SUMIF(SALIDAS!$D:$E,_xlfn.CONCAT($B72,L$8,$A72),SALIDAS!$E:$E)*$C72*$D72=0,SUMIF(SALIDAS!$D:$E,_xlfn.CONCAT($B72,L$8,$A72),SALIDAS!$E:$E)*$C72,SUMIF(SALIDAS!$D:$E,_xlfn.CONCAT($B72,L$8,$A72),SALIDAS!$E:$E)*$C72*$D72)</f>
        <v>0</v>
      </c>
      <c r="M72" s="39">
        <f ca="1">IF(SUMIF(SALIDAS!$D:$E,_xlfn.CONCAT($B72,M$8,$A72),SALIDAS!$E:$E)*$C72*$D72=0,SUMIF(SALIDAS!$D:$E,_xlfn.CONCAT($B72,M$8,$A72),SALIDAS!$E:$E)*$C72,SUMIF(SALIDAS!$D:$E,_xlfn.CONCAT($B72,M$8,$A72),SALIDAS!$E:$E)*$C72*$D72)</f>
        <v>0</v>
      </c>
      <c r="N72" s="39">
        <f ca="1">IF(SUMIF(SALIDAS!$D:$E,_xlfn.CONCAT($B72,N$8,$A72),SALIDAS!$E:$E)*$C72*$D72=0,SUMIF(SALIDAS!$D:$E,_xlfn.CONCAT($B72,N$8,$A72),SALIDAS!$E:$E)*$C72,SUMIF(SALIDAS!$D:$E,_xlfn.CONCAT($B72,N$8,$A72),SALIDAS!$E:$E)*$C72*$D72)</f>
        <v>0</v>
      </c>
      <c r="O72" s="39">
        <f ca="1">IF(SUMIF(SALIDAS!$D:$E,_xlfn.CONCAT($B72,O$8,$A72),SALIDAS!$E:$E)*$C72*$D72=0,SUMIF(SALIDAS!$D:$E,_xlfn.CONCAT($B72,O$8,$A72),SALIDAS!$E:$E)*$C72,SUMIF(SALIDAS!$D:$E,_xlfn.CONCAT($B72,O$8,$A72),SALIDAS!$E:$E)*$C72*$D72)</f>
        <v>0</v>
      </c>
      <c r="P72" s="39">
        <f ca="1">IF(SUMIF(SALIDAS!$D:$E,_xlfn.CONCAT($B72,P$8,$A72),SALIDAS!$E:$E)*$C72*$D72=0,SUMIF(SALIDAS!$D:$E,_xlfn.CONCAT($B72,P$8,$A72),SALIDAS!$E:$E)*$C72,SUMIF(SALIDAS!$D:$E,_xlfn.CONCAT($B72,P$8,$A72),SALIDAS!$E:$E)*$C72*$D72)</f>
        <v>0</v>
      </c>
      <c r="Q72" s="39">
        <f ca="1">IF(SUMIF(SALIDAS!$D:$E,_xlfn.CONCAT($B72,Q$8,$A72),SALIDAS!$E:$E)*$C72*$D72=0,SUMIF(SALIDAS!$D:$E,_xlfn.CONCAT($B72,Q$8,$A72),SALIDAS!$E:$E)*$C72,SUMIF(SALIDAS!$D:$E,_xlfn.CONCAT($B72,Q$8,$A72),SALIDAS!$E:$E)*$C72*$D72)</f>
        <v>0</v>
      </c>
      <c r="R72" s="39">
        <f ca="1">IF(SUMIF(SALIDAS!$D:$E,_xlfn.CONCAT($B72,R$8,$A72),SALIDAS!$E:$E)*$C72*$D72=0,SUMIF(SALIDAS!$D:$E,_xlfn.CONCAT($B72,R$8,$A72),SALIDAS!$E:$E)*$C72,SUMIF(SALIDAS!$D:$E,_xlfn.CONCAT($B72,R$8,$A72),SALIDAS!$E:$E)*$C72*$D72)</f>
        <v>0</v>
      </c>
      <c r="S72" s="39">
        <f ca="1">IF(SUMIF(SALIDAS!$D:$E,_xlfn.CONCAT($B72,S$8,$A72),SALIDAS!$E:$E)*$C72*$D72=0,SUMIF(SALIDAS!$D:$E,_xlfn.CONCAT($B72,S$8,$A72),SALIDAS!$E:$E)*$C72,SUMIF(SALIDAS!$D:$E,_xlfn.CONCAT($B72,S$8,$A72),SALIDAS!$E:$E)*$C72*$D72)</f>
        <v>0</v>
      </c>
      <c r="T72" s="39">
        <f ca="1">IF(SUMIF(SALIDAS!$D:$E,_xlfn.CONCAT($B72,T$8,$A72),SALIDAS!$E:$E)*$C72*$D72=0,SUMIF(SALIDAS!$D:$E,_xlfn.CONCAT($B72,T$8,$A72),SALIDAS!$E:$E)*$C72,SUMIF(SALIDAS!$D:$E,_xlfn.CONCAT($B72,T$8,$A72),SALIDAS!$E:$E)*$C72*$D72)</f>
        <v>0</v>
      </c>
      <c r="U72" s="39">
        <f ca="1">IF(SUMIF(SALIDAS!$D:$E,_xlfn.CONCAT($B72,U$8,$A72),SALIDAS!$E:$E)*$C72*$D72=0,SUMIF(SALIDAS!$D:$E,_xlfn.CONCAT($B72,U$8,$A72),SALIDAS!$E:$E)*$C72,SUMIF(SALIDAS!$D:$E,_xlfn.CONCAT($B72,U$8,$A72),SALIDAS!$E:$E)*$C72*$D72)</f>
        <v>0</v>
      </c>
      <c r="V72" s="39">
        <f ca="1">IF(SUMIF(SALIDAS!$D:$E,_xlfn.CONCAT($B72,V$8,$A72),SALIDAS!$E:$E)*$C72*$D72=0,SUMIF(SALIDAS!$D:$E,_xlfn.CONCAT($B72,V$8,$A72),SALIDAS!$E:$E)*$C72,SUMIF(SALIDAS!$D:$E,_xlfn.CONCAT($B72,V$8,$A72),SALIDAS!$E:$E)*$C72*$D72)</f>
        <v>0</v>
      </c>
      <c r="W72" s="39">
        <f ca="1">IF(SUMIF(SALIDAS!$D:$E,_xlfn.CONCAT($B72,W$8,$A72),SALIDAS!$E:$E)*$C72*$D72=0,SUMIF(SALIDAS!$D:$E,_xlfn.CONCAT($B72,W$8,$A72),SALIDAS!$E:$E)*$C72,SUMIF(SALIDAS!$D:$E,_xlfn.CONCAT($B72,W$8,$A72),SALIDAS!$E:$E)*$C72*$D72)</f>
        <v>0</v>
      </c>
      <c r="X72" s="39">
        <f ca="1">IF(SUMIF(SALIDAS!$D:$E,_xlfn.CONCAT($B72,X$8,$A72),SALIDAS!$E:$E)*$C72*$D72=0,SUMIF(SALIDAS!$D:$E,_xlfn.CONCAT($B72,X$8,$A72),SALIDAS!$E:$E)*$C72,SUMIF(SALIDAS!$D:$E,_xlfn.CONCAT($B72,X$8,$A72),SALIDAS!$E:$E)*$C72*$D72)</f>
        <v>0</v>
      </c>
      <c r="Y72" s="39">
        <f ca="1">IF(SUMIF(SALIDAS!$D:$E,_xlfn.CONCAT($B72,Y$8,$A72),SALIDAS!$E:$E)*$C72*$D72=0,SUMIF(SALIDAS!$D:$E,_xlfn.CONCAT($B72,Y$8,$A72),SALIDAS!$E:$E)*$C72,SUMIF(SALIDAS!$D:$E,_xlfn.CONCAT($B72,Y$8,$A72),SALIDAS!$E:$E)*$C72*$D72)</f>
        <v>0</v>
      </c>
      <c r="Z72" s="39">
        <f ca="1">IF(SUMIF(SALIDAS!$D:$E,_xlfn.CONCAT($B72,Z$8,$A72),SALIDAS!$E:$E)*$C72*$D72=0,SUMIF(SALIDAS!$D:$E,_xlfn.CONCAT($B72,Z$8,$A72),SALIDAS!$E:$E)*$C72,SUMIF(SALIDAS!$D:$E,_xlfn.CONCAT($B72,Z$8,$A72),SALIDAS!$E:$E)*$C72*$D72)</f>
        <v>0</v>
      </c>
      <c r="AA72" s="39">
        <f ca="1">IF(SUMIF(SALIDAS!$D:$E,_xlfn.CONCAT($B72,AA$8,$A72),SALIDAS!$E:$E)*$C72*$D72=0,SUMIF(SALIDAS!$D:$E,_xlfn.CONCAT($B72,AA$8,$A72),SALIDAS!$E:$E)*$C72,SUMIF(SALIDAS!$D:$E,_xlfn.CONCAT($B72,AA$8,$A72),SALIDAS!$E:$E)*$C72*$D72)</f>
        <v>0</v>
      </c>
      <c r="AB72" s="39">
        <f ca="1">IF(SUMIF(SALIDAS!$D:$E,_xlfn.CONCAT($B72,AB$8,$A72),SALIDAS!$E:$E)*$C72*$D72=0,SUMIF(SALIDAS!$D:$E,_xlfn.CONCAT($B72,AB$8,$A72),SALIDAS!$E:$E)*$C72,SUMIF(SALIDAS!$D:$E,_xlfn.CONCAT($B72,AB$8,$A72),SALIDAS!$E:$E)*$C72*$D72)</f>
        <v>0</v>
      </c>
      <c r="AC72" s="39">
        <f ca="1">IF(SUMIF(SALIDAS!$D:$E,_xlfn.CONCAT($B72,AC$8,$A72),SALIDAS!$E:$E)*$C72*$D72=0,SUMIF(SALIDAS!$D:$E,_xlfn.CONCAT($B72,AC$8,$A72),SALIDAS!$E:$E)*$C72,SUMIF(SALIDAS!$D:$E,_xlfn.CONCAT($B72,AC$8,$A72),SALIDAS!$E:$E)*$C72*$D72)</f>
        <v>0</v>
      </c>
    </row>
    <row r="73" spans="1:29" x14ac:dyDescent="0.2">
      <c r="A73" s="35"/>
      <c r="B73" s="4" t="s">
        <v>54</v>
      </c>
      <c r="C73" s="36">
        <v>0</v>
      </c>
      <c r="D73" s="37">
        <v>0</v>
      </c>
      <c r="E73" s="39">
        <f ca="1">IF(SUMIF(SALIDAS!$D:$E,_xlfn.CONCAT($B73,E$8,$A73),SALIDAS!$E:$E)*$C73*$D73=0,SUMIF(SALIDAS!$D:$E,_xlfn.CONCAT($B73,E$8,$A73),SALIDAS!$E:$E)*$C73,SUMIF(SALIDAS!$D:$E,_xlfn.CONCAT($B73,E$8,$A73),SALIDAS!$E:$E)*$C73*$D73)</f>
        <v>0</v>
      </c>
      <c r="F73" s="39">
        <f ca="1">IF(SUMIF(SALIDAS!$D:$E,_xlfn.CONCAT($B73,F$8,$A73),SALIDAS!$E:$E)*$C73*$D73=0,SUMIF(SALIDAS!$D:$E,_xlfn.CONCAT($B73,F$8,$A73),SALIDAS!$E:$E)*$C73,SUMIF(SALIDAS!$D:$E,_xlfn.CONCAT($B73,F$8,$A73),SALIDAS!$E:$E)*$C73*$D73)</f>
        <v>0</v>
      </c>
      <c r="G73" s="39">
        <f ca="1">IF(SUMIF(SALIDAS!$D:$E,_xlfn.CONCAT($B73,G$8,$A73),SALIDAS!$E:$E)*$C73*$D73=0,SUMIF(SALIDAS!$D:$E,_xlfn.CONCAT($B73,G$8,$A73),SALIDAS!$E:$E)*$C73,SUMIF(SALIDAS!$D:$E,_xlfn.CONCAT($B73,G$8,$A73),SALIDAS!$E:$E)*$C73*$D73)</f>
        <v>0</v>
      </c>
      <c r="H73" s="39">
        <f ca="1">IF(SUMIF(SALIDAS!$D:$E,_xlfn.CONCAT($B73,H$8,$A73),SALIDAS!$E:$E)*$C73*$D73=0,SUMIF(SALIDAS!$D:$E,_xlfn.CONCAT($B73,H$8,$A73),SALIDAS!$E:$E)*$C73,SUMIF(SALIDAS!$D:$E,_xlfn.CONCAT($B73,H$8,$A73),SALIDAS!$E:$E)*$C73*$D73)</f>
        <v>0</v>
      </c>
      <c r="I73" s="39">
        <f ca="1">IF(SUMIF(SALIDAS!$D:$E,_xlfn.CONCAT($B73,I$8,$A73),SALIDAS!$E:$E)*$C73*$D73=0,SUMIF(SALIDAS!$D:$E,_xlfn.CONCAT($B73,I$8,$A73),SALIDAS!$E:$E)*$C73,SUMIF(SALIDAS!$D:$E,_xlfn.CONCAT($B73,I$8,$A73),SALIDAS!$E:$E)*$C73*$D73)</f>
        <v>0</v>
      </c>
      <c r="J73" s="39">
        <f ca="1">IF(SUMIF(SALIDAS!$D:$E,_xlfn.CONCAT($B73,J$8,$A73),SALIDAS!$E:$E)*$C73*$D73=0,SUMIF(SALIDAS!$D:$E,_xlfn.CONCAT($B73,J$8,$A73),SALIDAS!$E:$E)*$C73,SUMIF(SALIDAS!$D:$E,_xlfn.CONCAT($B73,J$8,$A73),SALIDAS!$E:$E)*$C73*$D73)</f>
        <v>0</v>
      </c>
      <c r="K73" s="39">
        <f ca="1">IF(SUMIF(SALIDAS!$D:$E,_xlfn.CONCAT($B73,K$8,$A73),SALIDAS!$E:$E)*$C73*$D73=0,SUMIF(SALIDAS!$D:$E,_xlfn.CONCAT($B73,K$8,$A73),SALIDAS!$E:$E)*$C73,SUMIF(SALIDAS!$D:$E,_xlfn.CONCAT($B73,K$8,$A73),SALIDAS!$E:$E)*$C73*$D73)</f>
        <v>0</v>
      </c>
      <c r="L73" s="38">
        <f ca="1">IF(SUMIF(SALIDAS!$D:$E,_xlfn.CONCAT($B73,L$8,$A73),SALIDAS!$E:$E)*$C73*$D73=0,SUMIF(SALIDAS!$D:$E,_xlfn.CONCAT($B73,L$8,$A73),SALIDAS!$E:$E)*$C73,SUMIF(SALIDAS!$D:$E,_xlfn.CONCAT($B73,L$8,$A73),SALIDAS!$E:$E)*$C73*$D73)</f>
        <v>0</v>
      </c>
      <c r="M73" s="39">
        <f ca="1">IF(SUMIF(SALIDAS!$D:$E,_xlfn.CONCAT($B73,M$8,$A73),SALIDAS!$E:$E)*$C73*$D73=0,SUMIF(SALIDAS!$D:$E,_xlfn.CONCAT($B73,M$8,$A73),SALIDAS!$E:$E)*$C73,SUMIF(SALIDAS!$D:$E,_xlfn.CONCAT($B73,M$8,$A73),SALIDAS!$E:$E)*$C73*$D73)</f>
        <v>0</v>
      </c>
      <c r="N73" s="39">
        <f ca="1">IF(SUMIF(SALIDAS!$D:$E,_xlfn.CONCAT($B73,N$8,$A73),SALIDAS!$E:$E)*$C73*$D73=0,SUMIF(SALIDAS!$D:$E,_xlfn.CONCAT($B73,N$8,$A73),SALIDAS!$E:$E)*$C73,SUMIF(SALIDAS!$D:$E,_xlfn.CONCAT($B73,N$8,$A73),SALIDAS!$E:$E)*$C73*$D73)</f>
        <v>0</v>
      </c>
      <c r="O73" s="39">
        <f ca="1">IF(SUMIF(SALIDAS!$D:$E,_xlfn.CONCAT($B73,O$8,$A73),SALIDAS!$E:$E)*$C73*$D73=0,SUMIF(SALIDAS!$D:$E,_xlfn.CONCAT($B73,O$8,$A73),SALIDAS!$E:$E)*$C73,SUMIF(SALIDAS!$D:$E,_xlfn.CONCAT($B73,O$8,$A73),SALIDAS!$E:$E)*$C73*$D73)</f>
        <v>0</v>
      </c>
      <c r="P73" s="39">
        <f ca="1">IF(SUMIF(SALIDAS!$D:$E,_xlfn.CONCAT($B73,P$8,$A73),SALIDAS!$E:$E)*$C73*$D73=0,SUMIF(SALIDAS!$D:$E,_xlfn.CONCAT($B73,P$8,$A73),SALIDAS!$E:$E)*$C73,SUMIF(SALIDAS!$D:$E,_xlfn.CONCAT($B73,P$8,$A73),SALIDAS!$E:$E)*$C73*$D73)</f>
        <v>0</v>
      </c>
      <c r="Q73" s="39">
        <f ca="1">IF(SUMIF(SALIDAS!$D:$E,_xlfn.CONCAT($B73,Q$8,$A73),SALIDAS!$E:$E)*$C73*$D73=0,SUMIF(SALIDAS!$D:$E,_xlfn.CONCAT($B73,Q$8,$A73),SALIDAS!$E:$E)*$C73,SUMIF(SALIDAS!$D:$E,_xlfn.CONCAT($B73,Q$8,$A73),SALIDAS!$E:$E)*$C73*$D73)</f>
        <v>0</v>
      </c>
      <c r="R73" s="39">
        <f ca="1">IF(SUMIF(SALIDAS!$D:$E,_xlfn.CONCAT($B73,R$8,$A73),SALIDAS!$E:$E)*$C73*$D73=0,SUMIF(SALIDAS!$D:$E,_xlfn.CONCAT($B73,R$8,$A73),SALIDAS!$E:$E)*$C73,SUMIF(SALIDAS!$D:$E,_xlfn.CONCAT($B73,R$8,$A73),SALIDAS!$E:$E)*$C73*$D73)</f>
        <v>0</v>
      </c>
      <c r="S73" s="39">
        <f ca="1">IF(SUMIF(SALIDAS!$D:$E,_xlfn.CONCAT($B73,S$8,$A73),SALIDAS!$E:$E)*$C73*$D73=0,SUMIF(SALIDAS!$D:$E,_xlfn.CONCAT($B73,S$8,$A73),SALIDAS!$E:$E)*$C73,SUMIF(SALIDAS!$D:$E,_xlfn.CONCAT($B73,S$8,$A73),SALIDAS!$E:$E)*$C73*$D73)</f>
        <v>0</v>
      </c>
      <c r="T73" s="39">
        <f ca="1">IF(SUMIF(SALIDAS!$D:$E,_xlfn.CONCAT($B73,T$8,$A73),SALIDAS!$E:$E)*$C73*$D73=0,SUMIF(SALIDAS!$D:$E,_xlfn.CONCAT($B73,T$8,$A73),SALIDAS!$E:$E)*$C73,SUMIF(SALIDAS!$D:$E,_xlfn.CONCAT($B73,T$8,$A73),SALIDAS!$E:$E)*$C73*$D73)</f>
        <v>0</v>
      </c>
      <c r="U73" s="39">
        <f ca="1">IF(SUMIF(SALIDAS!$D:$E,_xlfn.CONCAT($B73,U$8,$A73),SALIDAS!$E:$E)*$C73*$D73=0,SUMIF(SALIDAS!$D:$E,_xlfn.CONCAT($B73,U$8,$A73),SALIDAS!$E:$E)*$C73,SUMIF(SALIDAS!$D:$E,_xlfn.CONCAT($B73,U$8,$A73),SALIDAS!$E:$E)*$C73*$D73)</f>
        <v>0</v>
      </c>
      <c r="V73" s="39">
        <f ca="1">IF(SUMIF(SALIDAS!$D:$E,_xlfn.CONCAT($B73,V$8,$A73),SALIDAS!$E:$E)*$C73*$D73=0,SUMIF(SALIDAS!$D:$E,_xlfn.CONCAT($B73,V$8,$A73),SALIDAS!$E:$E)*$C73,SUMIF(SALIDAS!$D:$E,_xlfn.CONCAT($B73,V$8,$A73),SALIDAS!$E:$E)*$C73*$D73)</f>
        <v>0</v>
      </c>
      <c r="W73" s="39">
        <f ca="1">IF(SUMIF(SALIDAS!$D:$E,_xlfn.CONCAT($B73,W$8,$A73),SALIDAS!$E:$E)*$C73*$D73=0,SUMIF(SALIDAS!$D:$E,_xlfn.CONCAT($B73,W$8,$A73),SALIDAS!$E:$E)*$C73,SUMIF(SALIDAS!$D:$E,_xlfn.CONCAT($B73,W$8,$A73),SALIDAS!$E:$E)*$C73*$D73)</f>
        <v>0</v>
      </c>
      <c r="X73" s="39">
        <f ca="1">IF(SUMIF(SALIDAS!$D:$E,_xlfn.CONCAT($B73,X$8,$A73),SALIDAS!$E:$E)*$C73*$D73=0,SUMIF(SALIDAS!$D:$E,_xlfn.CONCAT($B73,X$8,$A73),SALIDAS!$E:$E)*$C73,SUMIF(SALIDAS!$D:$E,_xlfn.CONCAT($B73,X$8,$A73),SALIDAS!$E:$E)*$C73*$D73)</f>
        <v>0</v>
      </c>
      <c r="Y73" s="39">
        <f ca="1">IF(SUMIF(SALIDAS!$D:$E,_xlfn.CONCAT($B73,Y$8,$A73),SALIDAS!$E:$E)*$C73*$D73=0,SUMIF(SALIDAS!$D:$E,_xlfn.CONCAT($B73,Y$8,$A73),SALIDAS!$E:$E)*$C73,SUMIF(SALIDAS!$D:$E,_xlfn.CONCAT($B73,Y$8,$A73),SALIDAS!$E:$E)*$C73*$D73)</f>
        <v>0</v>
      </c>
      <c r="Z73" s="39">
        <f ca="1">IF(SUMIF(SALIDAS!$D:$E,_xlfn.CONCAT($B73,Z$8,$A73),SALIDAS!$E:$E)*$C73*$D73=0,SUMIF(SALIDAS!$D:$E,_xlfn.CONCAT($B73,Z$8,$A73),SALIDAS!$E:$E)*$C73,SUMIF(SALIDAS!$D:$E,_xlfn.CONCAT($B73,Z$8,$A73),SALIDAS!$E:$E)*$C73*$D73)</f>
        <v>0</v>
      </c>
      <c r="AA73" s="39">
        <f ca="1">IF(SUMIF(SALIDAS!$D:$E,_xlfn.CONCAT($B73,AA$8,$A73),SALIDAS!$E:$E)*$C73*$D73=0,SUMIF(SALIDAS!$D:$E,_xlfn.CONCAT($B73,AA$8,$A73),SALIDAS!$E:$E)*$C73,SUMIF(SALIDAS!$D:$E,_xlfn.CONCAT($B73,AA$8,$A73),SALIDAS!$E:$E)*$C73*$D73)</f>
        <v>0</v>
      </c>
      <c r="AB73" s="39">
        <f ca="1">IF(SUMIF(SALIDAS!$D:$E,_xlfn.CONCAT($B73,AB$8,$A73),SALIDAS!$E:$E)*$C73*$D73=0,SUMIF(SALIDAS!$D:$E,_xlfn.CONCAT($B73,AB$8,$A73),SALIDAS!$E:$E)*$C73,SUMIF(SALIDAS!$D:$E,_xlfn.CONCAT($B73,AB$8,$A73),SALIDAS!$E:$E)*$C73*$D73)</f>
        <v>0</v>
      </c>
      <c r="AC73" s="39">
        <f ca="1">IF(SUMIF(SALIDAS!$D:$E,_xlfn.CONCAT($B73,AC$8,$A73),SALIDAS!$E:$E)*$C73*$D73=0,SUMIF(SALIDAS!$D:$E,_xlfn.CONCAT($B73,AC$8,$A73),SALIDAS!$E:$E)*$C73,SUMIF(SALIDAS!$D:$E,_xlfn.CONCAT($B73,AC$8,$A73),SALIDAS!$E:$E)*$C73*$D73)</f>
        <v>0</v>
      </c>
    </row>
    <row r="74" spans="1:29" x14ac:dyDescent="0.2">
      <c r="A74" s="35"/>
      <c r="B74" s="4" t="s">
        <v>112</v>
      </c>
      <c r="C74" s="36">
        <v>0</v>
      </c>
      <c r="D74" s="37">
        <v>0</v>
      </c>
      <c r="E74" s="39">
        <f ca="1">IF(SUMIF(SALIDAS!$D:$E,_xlfn.CONCAT($B74,E$8,$A74),SALIDAS!$E:$E)*$C74*$D74=0,SUMIF(SALIDAS!$D:$E,_xlfn.CONCAT($B74,E$8,$A74),SALIDAS!$E:$E)*$C74,SUMIF(SALIDAS!$D:$E,_xlfn.CONCAT($B74,E$8,$A74),SALIDAS!$E:$E)*$C74*$D74)</f>
        <v>0</v>
      </c>
      <c r="F74" s="39">
        <f ca="1">IF(SUMIF(SALIDAS!$D:$E,_xlfn.CONCAT($B74,F$8,$A74),SALIDAS!$E:$E)*$C74*$D74=0,SUMIF(SALIDAS!$D:$E,_xlfn.CONCAT($B74,F$8,$A74),SALIDAS!$E:$E)*$C74,SUMIF(SALIDAS!$D:$E,_xlfn.CONCAT($B74,F$8,$A74),SALIDAS!$E:$E)*$C74*$D74)</f>
        <v>0</v>
      </c>
      <c r="G74" s="39">
        <f ca="1">IF(SUMIF(SALIDAS!$D:$E,_xlfn.CONCAT($B74,G$8,$A74),SALIDAS!$E:$E)*$C74*$D74=0,SUMIF(SALIDAS!$D:$E,_xlfn.CONCAT($B74,G$8,$A74),SALIDAS!$E:$E)*$C74,SUMIF(SALIDAS!$D:$E,_xlfn.CONCAT($B74,G$8,$A74),SALIDAS!$E:$E)*$C74*$D74)</f>
        <v>0</v>
      </c>
      <c r="H74" s="39">
        <f ca="1">IF(SUMIF(SALIDAS!$D:$E,_xlfn.CONCAT($B74,H$8,$A74),SALIDAS!$E:$E)*$C74*$D74=0,SUMIF(SALIDAS!$D:$E,_xlfn.CONCAT($B74,H$8,$A74),SALIDAS!$E:$E)*$C74,SUMIF(SALIDAS!$D:$E,_xlfn.CONCAT($B74,H$8,$A74),SALIDAS!$E:$E)*$C74*$D74)</f>
        <v>0</v>
      </c>
      <c r="I74" s="39">
        <f ca="1">IF(SUMIF(SALIDAS!$D:$E,_xlfn.CONCAT($B74,I$8,$A74),SALIDAS!$E:$E)*$C74*$D74=0,SUMIF(SALIDAS!$D:$E,_xlfn.CONCAT($B74,I$8,$A74),SALIDAS!$E:$E)*$C74,SUMIF(SALIDAS!$D:$E,_xlfn.CONCAT($B74,I$8,$A74),SALIDAS!$E:$E)*$C74*$D74)</f>
        <v>0</v>
      </c>
      <c r="J74" s="39">
        <f ca="1">IF(SUMIF(SALIDAS!$D:$E,_xlfn.CONCAT($B74,J$8,$A74),SALIDAS!$E:$E)*$C74*$D74=0,SUMIF(SALIDAS!$D:$E,_xlfn.CONCAT($B74,J$8,$A74),SALIDAS!$E:$E)*$C74,SUMIF(SALIDAS!$D:$E,_xlfn.CONCAT($B74,J$8,$A74),SALIDAS!$E:$E)*$C74*$D74)</f>
        <v>0</v>
      </c>
      <c r="K74" s="39">
        <f ca="1">IF(SUMIF(SALIDAS!$D:$E,_xlfn.CONCAT($B74,K$8,$A74),SALIDAS!$E:$E)*$C74*$D74=0,SUMIF(SALIDAS!$D:$E,_xlfn.CONCAT($B74,K$8,$A74),SALIDAS!$E:$E)*$C74,SUMIF(SALIDAS!$D:$E,_xlfn.CONCAT($B74,K$8,$A74),SALIDAS!$E:$E)*$C74*$D74)</f>
        <v>0</v>
      </c>
      <c r="L74" s="38">
        <f ca="1">IF(SUMIF(SALIDAS!$D:$E,_xlfn.CONCAT($B74,L$8,$A74),SALIDAS!$E:$E)*$C74*$D74=0,SUMIF(SALIDAS!$D:$E,_xlfn.CONCAT($B74,L$8,$A74),SALIDAS!$E:$E)*$C74,SUMIF(SALIDAS!$D:$E,_xlfn.CONCAT($B74,L$8,$A74),SALIDAS!$E:$E)*$C74*$D74)</f>
        <v>0</v>
      </c>
      <c r="M74" s="39">
        <f ca="1">IF(SUMIF(SALIDAS!$D:$E,_xlfn.CONCAT($B74,M$8,$A74),SALIDAS!$E:$E)*$C74*$D74=0,SUMIF(SALIDAS!$D:$E,_xlfn.CONCAT($B74,M$8,$A74),SALIDAS!$E:$E)*$C74,SUMIF(SALIDAS!$D:$E,_xlfn.CONCAT($B74,M$8,$A74),SALIDAS!$E:$E)*$C74*$D74)</f>
        <v>0</v>
      </c>
      <c r="N74" s="39">
        <f ca="1">IF(SUMIF(SALIDAS!$D:$E,_xlfn.CONCAT($B74,N$8,$A74),SALIDAS!$E:$E)*$C74*$D74=0,SUMIF(SALIDAS!$D:$E,_xlfn.CONCAT($B74,N$8,$A74),SALIDAS!$E:$E)*$C74,SUMIF(SALIDAS!$D:$E,_xlfn.CONCAT($B74,N$8,$A74),SALIDAS!$E:$E)*$C74*$D74)</f>
        <v>0</v>
      </c>
      <c r="O74" s="39">
        <f ca="1">IF(SUMIF(SALIDAS!$D:$E,_xlfn.CONCAT($B74,O$8,$A74),SALIDAS!$E:$E)*$C74*$D74=0,SUMIF(SALIDAS!$D:$E,_xlfn.CONCAT($B74,O$8,$A74),SALIDAS!$E:$E)*$C74,SUMIF(SALIDAS!$D:$E,_xlfn.CONCAT($B74,O$8,$A74),SALIDAS!$E:$E)*$C74*$D74)</f>
        <v>0</v>
      </c>
      <c r="P74" s="39">
        <f ca="1">IF(SUMIF(SALIDAS!$D:$E,_xlfn.CONCAT($B74,P$8,$A74),SALIDAS!$E:$E)*$C74*$D74=0,SUMIF(SALIDAS!$D:$E,_xlfn.CONCAT($B74,P$8,$A74),SALIDAS!$E:$E)*$C74,SUMIF(SALIDAS!$D:$E,_xlfn.CONCAT($B74,P$8,$A74),SALIDAS!$E:$E)*$C74*$D74)</f>
        <v>0</v>
      </c>
      <c r="Q74" s="39">
        <f ca="1">IF(SUMIF(SALIDAS!$D:$E,_xlfn.CONCAT($B74,Q$8,$A74),SALIDAS!$E:$E)*$C74*$D74=0,SUMIF(SALIDAS!$D:$E,_xlfn.CONCAT($B74,Q$8,$A74),SALIDAS!$E:$E)*$C74,SUMIF(SALIDAS!$D:$E,_xlfn.CONCAT($B74,Q$8,$A74),SALIDAS!$E:$E)*$C74*$D74)</f>
        <v>0</v>
      </c>
      <c r="R74" s="39">
        <f ca="1">IF(SUMIF(SALIDAS!$D:$E,_xlfn.CONCAT($B74,R$8,$A74),SALIDAS!$E:$E)*$C74*$D74=0,SUMIF(SALIDAS!$D:$E,_xlfn.CONCAT($B74,R$8,$A74),SALIDAS!$E:$E)*$C74,SUMIF(SALIDAS!$D:$E,_xlfn.CONCAT($B74,R$8,$A74),SALIDAS!$E:$E)*$C74*$D74)</f>
        <v>0</v>
      </c>
      <c r="S74" s="39">
        <f ca="1">IF(SUMIF(SALIDAS!$D:$E,_xlfn.CONCAT($B74,S$8,$A74),SALIDAS!$E:$E)*$C74*$D74=0,SUMIF(SALIDAS!$D:$E,_xlfn.CONCAT($B74,S$8,$A74),SALIDAS!$E:$E)*$C74,SUMIF(SALIDAS!$D:$E,_xlfn.CONCAT($B74,S$8,$A74),SALIDAS!$E:$E)*$C74*$D74)</f>
        <v>0</v>
      </c>
      <c r="T74" s="39">
        <f ca="1">IF(SUMIF(SALIDAS!$D:$E,_xlfn.CONCAT($B74,T$8,$A74),SALIDAS!$E:$E)*$C74*$D74=0,SUMIF(SALIDAS!$D:$E,_xlfn.CONCAT($B74,T$8,$A74),SALIDAS!$E:$E)*$C74,SUMIF(SALIDAS!$D:$E,_xlfn.CONCAT($B74,T$8,$A74),SALIDAS!$E:$E)*$C74*$D74)</f>
        <v>0</v>
      </c>
      <c r="U74" s="39">
        <f ca="1">IF(SUMIF(SALIDAS!$D:$E,_xlfn.CONCAT($B74,U$8,$A74),SALIDAS!$E:$E)*$C74*$D74=0,SUMIF(SALIDAS!$D:$E,_xlfn.CONCAT($B74,U$8,$A74),SALIDAS!$E:$E)*$C74,SUMIF(SALIDAS!$D:$E,_xlfn.CONCAT($B74,U$8,$A74),SALIDAS!$E:$E)*$C74*$D74)</f>
        <v>0</v>
      </c>
      <c r="V74" s="39">
        <f ca="1">IF(SUMIF(SALIDAS!$D:$E,_xlfn.CONCAT($B74,V$8,$A74),SALIDAS!$E:$E)*$C74*$D74=0,SUMIF(SALIDAS!$D:$E,_xlfn.CONCAT($B74,V$8,$A74),SALIDAS!$E:$E)*$C74,SUMIF(SALIDAS!$D:$E,_xlfn.CONCAT($B74,V$8,$A74),SALIDAS!$E:$E)*$C74*$D74)</f>
        <v>0</v>
      </c>
      <c r="W74" s="39">
        <f ca="1">IF(SUMIF(SALIDAS!$D:$E,_xlfn.CONCAT($B74,W$8,$A74),SALIDAS!$E:$E)*$C74*$D74=0,SUMIF(SALIDAS!$D:$E,_xlfn.CONCAT($B74,W$8,$A74),SALIDAS!$E:$E)*$C74,SUMIF(SALIDAS!$D:$E,_xlfn.CONCAT($B74,W$8,$A74),SALIDAS!$E:$E)*$C74*$D74)</f>
        <v>0</v>
      </c>
      <c r="X74" s="39">
        <f ca="1">IF(SUMIF(SALIDAS!$D:$E,_xlfn.CONCAT($B74,X$8,$A74),SALIDAS!$E:$E)*$C74*$D74=0,SUMIF(SALIDAS!$D:$E,_xlfn.CONCAT($B74,X$8,$A74),SALIDAS!$E:$E)*$C74,SUMIF(SALIDAS!$D:$E,_xlfn.CONCAT($B74,X$8,$A74),SALIDAS!$E:$E)*$C74*$D74)</f>
        <v>0</v>
      </c>
      <c r="Y74" s="39">
        <f ca="1">IF(SUMIF(SALIDAS!$D:$E,_xlfn.CONCAT($B74,Y$8,$A74),SALIDAS!$E:$E)*$C74*$D74=0,SUMIF(SALIDAS!$D:$E,_xlfn.CONCAT($B74,Y$8,$A74),SALIDAS!$E:$E)*$C74,SUMIF(SALIDAS!$D:$E,_xlfn.CONCAT($B74,Y$8,$A74),SALIDAS!$E:$E)*$C74*$D74)</f>
        <v>0</v>
      </c>
      <c r="Z74" s="39">
        <f ca="1">IF(SUMIF(SALIDAS!$D:$E,_xlfn.CONCAT($B74,Z$8,$A74),SALIDAS!$E:$E)*$C74*$D74=0,SUMIF(SALIDAS!$D:$E,_xlfn.CONCAT($B74,Z$8,$A74),SALIDAS!$E:$E)*$C74,SUMIF(SALIDAS!$D:$E,_xlfn.CONCAT($B74,Z$8,$A74),SALIDAS!$E:$E)*$C74*$D74)</f>
        <v>0</v>
      </c>
      <c r="AA74" s="39">
        <f ca="1">IF(SUMIF(SALIDAS!$D:$E,_xlfn.CONCAT($B74,AA$8,$A74),SALIDAS!$E:$E)*$C74*$D74=0,SUMIF(SALIDAS!$D:$E,_xlfn.CONCAT($B74,AA$8,$A74),SALIDAS!$E:$E)*$C74,SUMIF(SALIDAS!$D:$E,_xlfn.CONCAT($B74,AA$8,$A74),SALIDAS!$E:$E)*$C74*$D74)</f>
        <v>0</v>
      </c>
      <c r="AB74" s="39">
        <f ca="1">IF(SUMIF(SALIDAS!$D:$E,_xlfn.CONCAT($B74,AB$8,$A74),SALIDAS!$E:$E)*$C74*$D74=0,SUMIF(SALIDAS!$D:$E,_xlfn.CONCAT($B74,AB$8,$A74),SALIDAS!$E:$E)*$C74,SUMIF(SALIDAS!$D:$E,_xlfn.CONCAT($B74,AB$8,$A74),SALIDAS!$E:$E)*$C74*$D74)</f>
        <v>0</v>
      </c>
      <c r="AC74" s="39">
        <f ca="1">IF(SUMIF(SALIDAS!$D:$E,_xlfn.CONCAT($B74,AC$8,$A74),SALIDAS!$E:$E)*$C74*$D74=0,SUMIF(SALIDAS!$D:$E,_xlfn.CONCAT($B74,AC$8,$A74),SALIDAS!$E:$E)*$C74,SUMIF(SALIDAS!$D:$E,_xlfn.CONCAT($B74,AC$8,$A74),SALIDAS!$E:$E)*$C74*$D74)</f>
        <v>0</v>
      </c>
    </row>
    <row r="75" spans="1:29" x14ac:dyDescent="0.2">
      <c r="A75" s="35"/>
      <c r="B75" s="4" t="s">
        <v>125</v>
      </c>
      <c r="C75" s="36">
        <v>0</v>
      </c>
      <c r="D75" s="37">
        <v>0</v>
      </c>
      <c r="E75" s="39">
        <f ca="1">IF(SUMIF(SALIDAS!$D:$E,_xlfn.CONCAT($B75,E$8,$A75),SALIDAS!$E:$E)*$C75*$D75=0,SUMIF(SALIDAS!$D:$E,_xlfn.CONCAT($B75,E$8,$A75),SALIDAS!$E:$E)*$C75,SUMIF(SALIDAS!$D:$E,_xlfn.CONCAT($B75,E$8,$A75),SALIDAS!$E:$E)*$C75*$D75)</f>
        <v>0</v>
      </c>
      <c r="F75" s="39">
        <f ca="1">IF(SUMIF(SALIDAS!$D:$E,_xlfn.CONCAT($B75,F$8,$A75),SALIDAS!$E:$E)*$C75*$D75=0,SUMIF(SALIDAS!$D:$E,_xlfn.CONCAT($B75,F$8,$A75),SALIDAS!$E:$E)*$C75,SUMIF(SALIDAS!$D:$E,_xlfn.CONCAT($B75,F$8,$A75),SALIDAS!$E:$E)*$C75*$D75)</f>
        <v>0</v>
      </c>
      <c r="G75" s="39">
        <f ca="1">IF(SUMIF(SALIDAS!$D:$E,_xlfn.CONCAT($B75,G$8,$A75),SALIDAS!$E:$E)*$C75*$D75=0,SUMIF(SALIDAS!$D:$E,_xlfn.CONCAT($B75,G$8,$A75),SALIDAS!$E:$E)*$C75,SUMIF(SALIDAS!$D:$E,_xlfn.CONCAT($B75,G$8,$A75),SALIDAS!$E:$E)*$C75*$D75)</f>
        <v>0</v>
      </c>
      <c r="H75" s="39">
        <f ca="1">IF(SUMIF(SALIDAS!$D:$E,_xlfn.CONCAT($B75,H$8,$A75),SALIDAS!$E:$E)*$C75*$D75=0,SUMIF(SALIDAS!$D:$E,_xlfn.CONCAT($B75,H$8,$A75),SALIDAS!$E:$E)*$C75,SUMIF(SALIDAS!$D:$E,_xlfn.CONCAT($B75,H$8,$A75),SALIDAS!$E:$E)*$C75*$D75)</f>
        <v>0</v>
      </c>
      <c r="I75" s="39">
        <f ca="1">IF(SUMIF(SALIDAS!$D:$E,_xlfn.CONCAT($B75,I$8,$A75),SALIDAS!$E:$E)*$C75*$D75=0,SUMIF(SALIDAS!$D:$E,_xlfn.CONCAT($B75,I$8,$A75),SALIDAS!$E:$E)*$C75,SUMIF(SALIDAS!$D:$E,_xlfn.CONCAT($B75,I$8,$A75),SALIDAS!$E:$E)*$C75*$D75)</f>
        <v>0</v>
      </c>
      <c r="J75" s="39">
        <f ca="1">IF(SUMIF(SALIDAS!$D:$E,_xlfn.CONCAT($B75,J$8,$A75),SALIDAS!$E:$E)*$C75*$D75=0,SUMIF(SALIDAS!$D:$E,_xlfn.CONCAT($B75,J$8,$A75),SALIDAS!$E:$E)*$C75,SUMIF(SALIDAS!$D:$E,_xlfn.CONCAT($B75,J$8,$A75),SALIDAS!$E:$E)*$C75*$D75)</f>
        <v>0</v>
      </c>
      <c r="K75" s="39">
        <f ca="1">IF(SUMIF(SALIDAS!$D:$E,_xlfn.CONCAT($B75,K$8,$A75),SALIDAS!$E:$E)*$C75*$D75=0,SUMIF(SALIDAS!$D:$E,_xlfn.CONCAT($B75,K$8,$A75),SALIDAS!$E:$E)*$C75,SUMIF(SALIDAS!$D:$E,_xlfn.CONCAT($B75,K$8,$A75),SALIDAS!$E:$E)*$C75*$D75)</f>
        <v>0</v>
      </c>
      <c r="L75" s="38">
        <f ca="1">IF(SUMIF(SALIDAS!$D:$E,_xlfn.CONCAT($B75,L$8,$A75),SALIDAS!$E:$E)*$C75*$D75=0,SUMIF(SALIDAS!$D:$E,_xlfn.CONCAT($B75,L$8,$A75),SALIDAS!$E:$E)*$C75,SUMIF(SALIDAS!$D:$E,_xlfn.CONCAT($B75,L$8,$A75),SALIDAS!$E:$E)*$C75*$D75)</f>
        <v>0</v>
      </c>
      <c r="M75" s="39">
        <f ca="1">IF(SUMIF(SALIDAS!$D:$E,_xlfn.CONCAT($B75,M$8,$A75),SALIDAS!$E:$E)*$C75*$D75=0,SUMIF(SALIDAS!$D:$E,_xlfn.CONCAT($B75,M$8,$A75),SALIDAS!$E:$E)*$C75,SUMIF(SALIDAS!$D:$E,_xlfn.CONCAT($B75,M$8,$A75),SALIDAS!$E:$E)*$C75*$D75)</f>
        <v>0</v>
      </c>
      <c r="N75" s="39">
        <f ca="1">IF(SUMIF(SALIDAS!$D:$E,_xlfn.CONCAT($B75,N$8,$A75),SALIDAS!$E:$E)*$C75*$D75=0,SUMIF(SALIDAS!$D:$E,_xlfn.CONCAT($B75,N$8,$A75),SALIDAS!$E:$E)*$C75,SUMIF(SALIDAS!$D:$E,_xlfn.CONCAT($B75,N$8,$A75),SALIDAS!$E:$E)*$C75*$D75)</f>
        <v>0</v>
      </c>
      <c r="O75" s="39">
        <f ca="1">IF(SUMIF(SALIDAS!$D:$E,_xlfn.CONCAT($B75,O$8,$A75),SALIDAS!$E:$E)*$C75*$D75=0,SUMIF(SALIDAS!$D:$E,_xlfn.CONCAT($B75,O$8,$A75),SALIDAS!$E:$E)*$C75,SUMIF(SALIDAS!$D:$E,_xlfn.CONCAT($B75,O$8,$A75),SALIDAS!$E:$E)*$C75*$D75)</f>
        <v>0</v>
      </c>
      <c r="P75" s="39">
        <f ca="1">IF(SUMIF(SALIDAS!$D:$E,_xlfn.CONCAT($B75,P$8,$A75),SALIDAS!$E:$E)*$C75*$D75=0,SUMIF(SALIDAS!$D:$E,_xlfn.CONCAT($B75,P$8,$A75),SALIDAS!$E:$E)*$C75,SUMIF(SALIDAS!$D:$E,_xlfn.CONCAT($B75,P$8,$A75),SALIDAS!$E:$E)*$C75*$D75)</f>
        <v>0</v>
      </c>
      <c r="Q75" s="39">
        <f ca="1">IF(SUMIF(SALIDAS!$D:$E,_xlfn.CONCAT($B75,Q$8,$A75),SALIDAS!$E:$E)*$C75*$D75=0,SUMIF(SALIDAS!$D:$E,_xlfn.CONCAT($B75,Q$8,$A75),SALIDAS!$E:$E)*$C75,SUMIF(SALIDAS!$D:$E,_xlfn.CONCAT($B75,Q$8,$A75),SALIDAS!$E:$E)*$C75*$D75)</f>
        <v>0</v>
      </c>
      <c r="R75" s="39">
        <f ca="1">IF(SUMIF(SALIDAS!$D:$E,_xlfn.CONCAT($B75,R$8,$A75),SALIDAS!$E:$E)*$C75*$D75=0,SUMIF(SALIDAS!$D:$E,_xlfn.CONCAT($B75,R$8,$A75),SALIDAS!$E:$E)*$C75,SUMIF(SALIDAS!$D:$E,_xlfn.CONCAT($B75,R$8,$A75),SALIDAS!$E:$E)*$C75*$D75)</f>
        <v>0</v>
      </c>
      <c r="S75" s="39">
        <f ca="1">IF(SUMIF(SALIDAS!$D:$E,_xlfn.CONCAT($B75,S$8,$A75),SALIDAS!$E:$E)*$C75*$D75=0,SUMIF(SALIDAS!$D:$E,_xlfn.CONCAT($B75,S$8,$A75),SALIDAS!$E:$E)*$C75,SUMIF(SALIDAS!$D:$E,_xlfn.CONCAT($B75,S$8,$A75),SALIDAS!$E:$E)*$C75*$D75)</f>
        <v>0</v>
      </c>
      <c r="T75" s="39">
        <f ca="1">IF(SUMIF(SALIDAS!$D:$E,_xlfn.CONCAT($B75,T$8,$A75),SALIDAS!$E:$E)*$C75*$D75=0,SUMIF(SALIDAS!$D:$E,_xlfn.CONCAT($B75,T$8,$A75),SALIDAS!$E:$E)*$C75,SUMIF(SALIDAS!$D:$E,_xlfn.CONCAT($B75,T$8,$A75),SALIDAS!$E:$E)*$C75*$D75)</f>
        <v>0</v>
      </c>
      <c r="U75" s="39">
        <f ca="1">IF(SUMIF(SALIDAS!$D:$E,_xlfn.CONCAT($B75,U$8,$A75),SALIDAS!$E:$E)*$C75*$D75=0,SUMIF(SALIDAS!$D:$E,_xlfn.CONCAT($B75,U$8,$A75),SALIDAS!$E:$E)*$C75,SUMIF(SALIDAS!$D:$E,_xlfn.CONCAT($B75,U$8,$A75),SALIDAS!$E:$E)*$C75*$D75)</f>
        <v>0</v>
      </c>
      <c r="V75" s="39">
        <f ca="1">IF(SUMIF(SALIDAS!$D:$E,_xlfn.CONCAT($B75,V$8,$A75),SALIDAS!$E:$E)*$C75*$D75=0,SUMIF(SALIDAS!$D:$E,_xlfn.CONCAT($B75,V$8,$A75),SALIDAS!$E:$E)*$C75,SUMIF(SALIDAS!$D:$E,_xlfn.CONCAT($B75,V$8,$A75),SALIDAS!$E:$E)*$C75*$D75)</f>
        <v>0</v>
      </c>
      <c r="W75" s="39">
        <f ca="1">IF(SUMIF(SALIDAS!$D:$E,_xlfn.CONCAT($B75,W$8,$A75),SALIDAS!$E:$E)*$C75*$D75=0,SUMIF(SALIDAS!$D:$E,_xlfn.CONCAT($B75,W$8,$A75),SALIDAS!$E:$E)*$C75,SUMIF(SALIDAS!$D:$E,_xlfn.CONCAT($B75,W$8,$A75),SALIDAS!$E:$E)*$C75*$D75)</f>
        <v>0</v>
      </c>
      <c r="X75" s="39">
        <f ca="1">IF(SUMIF(SALIDAS!$D:$E,_xlfn.CONCAT($B75,X$8,$A75),SALIDAS!$E:$E)*$C75*$D75=0,SUMIF(SALIDAS!$D:$E,_xlfn.CONCAT($B75,X$8,$A75),SALIDAS!$E:$E)*$C75,SUMIF(SALIDAS!$D:$E,_xlfn.CONCAT($B75,X$8,$A75),SALIDAS!$E:$E)*$C75*$D75)</f>
        <v>0</v>
      </c>
      <c r="Y75" s="39">
        <f ca="1">IF(SUMIF(SALIDAS!$D:$E,_xlfn.CONCAT($B75,Y$8,$A75),SALIDAS!$E:$E)*$C75*$D75=0,SUMIF(SALIDAS!$D:$E,_xlfn.CONCAT($B75,Y$8,$A75),SALIDAS!$E:$E)*$C75,SUMIF(SALIDAS!$D:$E,_xlfn.CONCAT($B75,Y$8,$A75),SALIDAS!$E:$E)*$C75*$D75)</f>
        <v>0</v>
      </c>
      <c r="Z75" s="39">
        <f ca="1">IF(SUMIF(SALIDAS!$D:$E,_xlfn.CONCAT($B75,Z$8,$A75),SALIDAS!$E:$E)*$C75*$D75=0,SUMIF(SALIDAS!$D:$E,_xlfn.CONCAT($B75,Z$8,$A75),SALIDAS!$E:$E)*$C75,SUMIF(SALIDAS!$D:$E,_xlfn.CONCAT($B75,Z$8,$A75),SALIDAS!$E:$E)*$C75*$D75)</f>
        <v>0</v>
      </c>
      <c r="AA75" s="39">
        <f ca="1">IF(SUMIF(SALIDAS!$D:$E,_xlfn.CONCAT($B75,AA$8,$A75),SALIDAS!$E:$E)*$C75*$D75=0,SUMIF(SALIDAS!$D:$E,_xlfn.CONCAT($B75,AA$8,$A75),SALIDAS!$E:$E)*$C75,SUMIF(SALIDAS!$D:$E,_xlfn.CONCAT($B75,AA$8,$A75),SALIDAS!$E:$E)*$C75*$D75)</f>
        <v>0</v>
      </c>
      <c r="AB75" s="39">
        <f ca="1">IF(SUMIF(SALIDAS!$D:$E,_xlfn.CONCAT($B75,AB$8,$A75),SALIDAS!$E:$E)*$C75*$D75=0,SUMIF(SALIDAS!$D:$E,_xlfn.CONCAT($B75,AB$8,$A75),SALIDAS!$E:$E)*$C75,SUMIF(SALIDAS!$D:$E,_xlfn.CONCAT($B75,AB$8,$A75),SALIDAS!$E:$E)*$C75*$D75)</f>
        <v>0</v>
      </c>
      <c r="AC75" s="39">
        <f ca="1">IF(SUMIF(SALIDAS!$D:$E,_xlfn.CONCAT($B75,AC$8,$A75),SALIDAS!$E:$E)*$C75*$D75=0,SUMIF(SALIDAS!$D:$E,_xlfn.CONCAT($B75,AC$8,$A75),SALIDAS!$E:$E)*$C75,SUMIF(SALIDAS!$D:$E,_xlfn.CONCAT($B75,AC$8,$A75),SALIDAS!$E:$E)*$C75*$D75)</f>
        <v>0</v>
      </c>
    </row>
    <row r="76" spans="1:29" x14ac:dyDescent="0.2">
      <c r="A76" s="35"/>
      <c r="B76" s="4" t="s">
        <v>135</v>
      </c>
      <c r="C76" s="36">
        <v>0</v>
      </c>
      <c r="D76" s="37">
        <v>0</v>
      </c>
      <c r="E76" s="39">
        <f ca="1">IF(SUMIF(SALIDAS!$D:$E,_xlfn.CONCAT($B76,E$8,$A76),SALIDAS!$E:$E)*$C76*$D76=0,SUMIF(SALIDAS!$D:$E,_xlfn.CONCAT($B76,E$8,$A76),SALIDAS!$E:$E)*$C76,SUMIF(SALIDAS!$D:$E,_xlfn.CONCAT($B76,E$8,$A76),SALIDAS!$E:$E)*$C76*$D76)</f>
        <v>0</v>
      </c>
      <c r="F76" s="39">
        <f ca="1">IF(SUMIF(SALIDAS!$D:$E,_xlfn.CONCAT($B76,F$8,$A76),SALIDAS!$E:$E)*$C76*$D76=0,SUMIF(SALIDAS!$D:$E,_xlfn.CONCAT($B76,F$8,$A76),SALIDAS!$E:$E)*$C76,SUMIF(SALIDAS!$D:$E,_xlfn.CONCAT($B76,F$8,$A76),SALIDAS!$E:$E)*$C76*$D76)</f>
        <v>0</v>
      </c>
      <c r="G76" s="39">
        <f ca="1">IF(SUMIF(SALIDAS!$D:$E,_xlfn.CONCAT($B76,G$8,$A76),SALIDAS!$E:$E)*$C76*$D76=0,SUMIF(SALIDAS!$D:$E,_xlfn.CONCAT($B76,G$8,$A76),SALIDAS!$E:$E)*$C76,SUMIF(SALIDAS!$D:$E,_xlfn.CONCAT($B76,G$8,$A76),SALIDAS!$E:$E)*$C76*$D76)</f>
        <v>0</v>
      </c>
      <c r="H76" s="39">
        <f ca="1">IF(SUMIF(SALIDAS!$D:$E,_xlfn.CONCAT($B76,H$8,$A76),SALIDAS!$E:$E)*$C76*$D76=0,SUMIF(SALIDAS!$D:$E,_xlfn.CONCAT($B76,H$8,$A76),SALIDAS!$E:$E)*$C76,SUMIF(SALIDAS!$D:$E,_xlfn.CONCAT($B76,H$8,$A76),SALIDAS!$E:$E)*$C76*$D76)</f>
        <v>0</v>
      </c>
      <c r="I76" s="39">
        <f ca="1">IF(SUMIF(SALIDAS!$D:$E,_xlfn.CONCAT($B76,I$8,$A76),SALIDAS!$E:$E)*$C76*$D76=0,SUMIF(SALIDAS!$D:$E,_xlfn.CONCAT($B76,I$8,$A76),SALIDAS!$E:$E)*$C76,SUMIF(SALIDAS!$D:$E,_xlfn.CONCAT($B76,I$8,$A76),SALIDAS!$E:$E)*$C76*$D76)</f>
        <v>0</v>
      </c>
      <c r="J76" s="39">
        <f ca="1">IF(SUMIF(SALIDAS!$D:$E,_xlfn.CONCAT($B76,J$8,$A76),SALIDAS!$E:$E)*$C76*$D76=0,SUMIF(SALIDAS!$D:$E,_xlfn.CONCAT($B76,J$8,$A76),SALIDAS!$E:$E)*$C76,SUMIF(SALIDAS!$D:$E,_xlfn.CONCAT($B76,J$8,$A76),SALIDAS!$E:$E)*$C76*$D76)</f>
        <v>0</v>
      </c>
      <c r="K76" s="39">
        <f ca="1">IF(SUMIF(SALIDAS!$D:$E,_xlfn.CONCAT($B76,K$8,$A76),SALIDAS!$E:$E)*$C76*$D76=0,SUMIF(SALIDAS!$D:$E,_xlfn.CONCAT($B76,K$8,$A76),SALIDAS!$E:$E)*$C76,SUMIF(SALIDAS!$D:$E,_xlfn.CONCAT($B76,K$8,$A76),SALIDAS!$E:$E)*$C76*$D76)</f>
        <v>0</v>
      </c>
      <c r="L76" s="38">
        <f ca="1">IF(SUMIF(SALIDAS!$D:$E,_xlfn.CONCAT($B76,L$8,$A76),SALIDAS!$E:$E)*$C76*$D76=0,SUMIF(SALIDAS!$D:$E,_xlfn.CONCAT($B76,L$8,$A76),SALIDAS!$E:$E)*$C76,SUMIF(SALIDAS!$D:$E,_xlfn.CONCAT($B76,L$8,$A76),SALIDAS!$E:$E)*$C76*$D76)</f>
        <v>0</v>
      </c>
      <c r="M76" s="39">
        <f ca="1">IF(SUMIF(SALIDAS!$D:$E,_xlfn.CONCAT($B76,M$8,$A76),SALIDAS!$E:$E)*$C76*$D76=0,SUMIF(SALIDAS!$D:$E,_xlfn.CONCAT($B76,M$8,$A76),SALIDAS!$E:$E)*$C76,SUMIF(SALIDAS!$D:$E,_xlfn.CONCAT($B76,M$8,$A76),SALIDAS!$E:$E)*$C76*$D76)</f>
        <v>0</v>
      </c>
      <c r="N76" s="39">
        <f ca="1">IF(SUMIF(SALIDAS!$D:$E,_xlfn.CONCAT($B76,N$8,$A76),SALIDAS!$E:$E)*$C76*$D76=0,SUMIF(SALIDAS!$D:$E,_xlfn.CONCAT($B76,N$8,$A76),SALIDAS!$E:$E)*$C76,SUMIF(SALIDAS!$D:$E,_xlfn.CONCAT($B76,N$8,$A76),SALIDAS!$E:$E)*$C76*$D76)</f>
        <v>0</v>
      </c>
      <c r="O76" s="39">
        <f ca="1">IF(SUMIF(SALIDAS!$D:$E,_xlfn.CONCAT($B76,O$8,$A76),SALIDAS!$E:$E)*$C76*$D76=0,SUMIF(SALIDAS!$D:$E,_xlfn.CONCAT($B76,O$8,$A76),SALIDAS!$E:$E)*$C76,SUMIF(SALIDAS!$D:$E,_xlfn.CONCAT($B76,O$8,$A76),SALIDAS!$E:$E)*$C76*$D76)</f>
        <v>0</v>
      </c>
      <c r="P76" s="39">
        <f ca="1">IF(SUMIF(SALIDAS!$D:$E,_xlfn.CONCAT($B76,P$8,$A76),SALIDAS!$E:$E)*$C76*$D76=0,SUMIF(SALIDAS!$D:$E,_xlfn.CONCAT($B76,P$8,$A76),SALIDAS!$E:$E)*$C76,SUMIF(SALIDAS!$D:$E,_xlfn.CONCAT($B76,P$8,$A76),SALIDAS!$E:$E)*$C76*$D76)</f>
        <v>0</v>
      </c>
      <c r="Q76" s="39">
        <f ca="1">IF(SUMIF(SALIDAS!$D:$E,_xlfn.CONCAT($B76,Q$8,$A76),SALIDAS!$E:$E)*$C76*$D76=0,SUMIF(SALIDAS!$D:$E,_xlfn.CONCAT($B76,Q$8,$A76),SALIDAS!$E:$E)*$C76,SUMIF(SALIDAS!$D:$E,_xlfn.CONCAT($B76,Q$8,$A76),SALIDAS!$E:$E)*$C76*$D76)</f>
        <v>0</v>
      </c>
      <c r="R76" s="39">
        <f ca="1">IF(SUMIF(SALIDAS!$D:$E,_xlfn.CONCAT($B76,R$8,$A76),SALIDAS!$E:$E)*$C76*$D76=0,SUMIF(SALIDAS!$D:$E,_xlfn.CONCAT($B76,R$8,$A76),SALIDAS!$E:$E)*$C76,SUMIF(SALIDAS!$D:$E,_xlfn.CONCAT($B76,R$8,$A76),SALIDAS!$E:$E)*$C76*$D76)</f>
        <v>0</v>
      </c>
      <c r="S76" s="39">
        <f ca="1">IF(SUMIF(SALIDAS!$D:$E,_xlfn.CONCAT($B76,S$8,$A76),SALIDAS!$E:$E)*$C76*$D76=0,SUMIF(SALIDAS!$D:$E,_xlfn.CONCAT($B76,S$8,$A76),SALIDAS!$E:$E)*$C76,SUMIF(SALIDAS!$D:$E,_xlfn.CONCAT($B76,S$8,$A76),SALIDAS!$E:$E)*$C76*$D76)</f>
        <v>0</v>
      </c>
      <c r="T76" s="39">
        <f ca="1">IF(SUMIF(SALIDAS!$D:$E,_xlfn.CONCAT($B76,T$8,$A76),SALIDAS!$E:$E)*$C76*$D76=0,SUMIF(SALIDAS!$D:$E,_xlfn.CONCAT($B76,T$8,$A76),SALIDAS!$E:$E)*$C76,SUMIF(SALIDAS!$D:$E,_xlfn.CONCAT($B76,T$8,$A76),SALIDAS!$E:$E)*$C76*$D76)</f>
        <v>0</v>
      </c>
      <c r="U76" s="39">
        <f ca="1">IF(SUMIF(SALIDAS!$D:$E,_xlfn.CONCAT($B76,U$8,$A76),SALIDAS!$E:$E)*$C76*$D76=0,SUMIF(SALIDAS!$D:$E,_xlfn.CONCAT($B76,U$8,$A76),SALIDAS!$E:$E)*$C76,SUMIF(SALIDAS!$D:$E,_xlfn.CONCAT($B76,U$8,$A76),SALIDAS!$E:$E)*$C76*$D76)</f>
        <v>0</v>
      </c>
      <c r="V76" s="39">
        <f ca="1">IF(SUMIF(SALIDAS!$D:$E,_xlfn.CONCAT($B76,V$8,$A76),SALIDAS!$E:$E)*$C76*$D76=0,SUMIF(SALIDAS!$D:$E,_xlfn.CONCAT($B76,V$8,$A76),SALIDAS!$E:$E)*$C76,SUMIF(SALIDAS!$D:$E,_xlfn.CONCAT($B76,V$8,$A76),SALIDAS!$E:$E)*$C76*$D76)</f>
        <v>0</v>
      </c>
      <c r="W76" s="39">
        <f ca="1">IF(SUMIF(SALIDAS!$D:$E,_xlfn.CONCAT($B76,W$8,$A76),SALIDAS!$E:$E)*$C76*$D76=0,SUMIF(SALIDAS!$D:$E,_xlfn.CONCAT($B76,W$8,$A76),SALIDAS!$E:$E)*$C76,SUMIF(SALIDAS!$D:$E,_xlfn.CONCAT($B76,W$8,$A76),SALIDAS!$E:$E)*$C76*$D76)</f>
        <v>0</v>
      </c>
      <c r="X76" s="39">
        <f ca="1">IF(SUMIF(SALIDAS!$D:$E,_xlfn.CONCAT($B76,X$8,$A76),SALIDAS!$E:$E)*$C76*$D76=0,SUMIF(SALIDAS!$D:$E,_xlfn.CONCAT($B76,X$8,$A76),SALIDAS!$E:$E)*$C76,SUMIF(SALIDAS!$D:$E,_xlfn.CONCAT($B76,X$8,$A76),SALIDAS!$E:$E)*$C76*$D76)</f>
        <v>0</v>
      </c>
      <c r="Y76" s="39">
        <f ca="1">IF(SUMIF(SALIDAS!$D:$E,_xlfn.CONCAT($B76,Y$8,$A76),SALIDAS!$E:$E)*$C76*$D76=0,SUMIF(SALIDAS!$D:$E,_xlfn.CONCAT($B76,Y$8,$A76),SALIDAS!$E:$E)*$C76,SUMIF(SALIDAS!$D:$E,_xlfn.CONCAT($B76,Y$8,$A76),SALIDAS!$E:$E)*$C76*$D76)</f>
        <v>0</v>
      </c>
      <c r="Z76" s="39">
        <f ca="1">IF(SUMIF(SALIDAS!$D:$E,_xlfn.CONCAT($B76,Z$8,$A76),SALIDAS!$E:$E)*$C76*$D76=0,SUMIF(SALIDAS!$D:$E,_xlfn.CONCAT($B76,Z$8,$A76),SALIDAS!$E:$E)*$C76,SUMIF(SALIDAS!$D:$E,_xlfn.CONCAT($B76,Z$8,$A76),SALIDAS!$E:$E)*$C76*$D76)</f>
        <v>0</v>
      </c>
      <c r="AA76" s="39">
        <f ca="1">IF(SUMIF(SALIDAS!$D:$E,_xlfn.CONCAT($B76,AA$8,$A76),SALIDAS!$E:$E)*$C76*$D76=0,SUMIF(SALIDAS!$D:$E,_xlfn.CONCAT($B76,AA$8,$A76),SALIDAS!$E:$E)*$C76,SUMIF(SALIDAS!$D:$E,_xlfn.CONCAT($B76,AA$8,$A76),SALIDAS!$E:$E)*$C76*$D76)</f>
        <v>0</v>
      </c>
      <c r="AB76" s="39">
        <f ca="1">IF(SUMIF(SALIDAS!$D:$E,_xlfn.CONCAT($B76,AB$8,$A76),SALIDAS!$E:$E)*$C76*$D76=0,SUMIF(SALIDAS!$D:$E,_xlfn.CONCAT($B76,AB$8,$A76),SALIDAS!$E:$E)*$C76,SUMIF(SALIDAS!$D:$E,_xlfn.CONCAT($B76,AB$8,$A76),SALIDAS!$E:$E)*$C76*$D76)</f>
        <v>0</v>
      </c>
      <c r="AC76" s="39">
        <f ca="1">IF(SUMIF(SALIDAS!$D:$E,_xlfn.CONCAT($B76,AC$8,$A76),SALIDAS!$E:$E)*$C76*$D76=0,SUMIF(SALIDAS!$D:$E,_xlfn.CONCAT($B76,AC$8,$A76),SALIDAS!$E:$E)*$C76,SUMIF(SALIDAS!$D:$E,_xlfn.CONCAT($B76,AC$8,$A76),SALIDAS!$E:$E)*$C76*$D76)</f>
        <v>0</v>
      </c>
    </row>
    <row r="77" spans="1:29" x14ac:dyDescent="0.2">
      <c r="A77" s="35"/>
      <c r="B77" s="4" t="s">
        <v>141</v>
      </c>
      <c r="C77" s="36">
        <v>0</v>
      </c>
      <c r="D77" s="37">
        <v>0</v>
      </c>
      <c r="E77" s="39">
        <f ca="1">IF(SUMIF(SALIDAS!$D:$E,_xlfn.CONCAT($B77,E$8,$A77),SALIDAS!$E:$E)*$C77*$D77=0,SUMIF(SALIDAS!$D:$E,_xlfn.CONCAT($B77,E$8,$A77),SALIDAS!$E:$E)*$C77,SUMIF(SALIDAS!$D:$E,_xlfn.CONCAT($B77,E$8,$A77),SALIDAS!$E:$E)*$C77*$D77)</f>
        <v>0</v>
      </c>
      <c r="F77" s="39">
        <f ca="1">IF(SUMIF(SALIDAS!$D:$E,_xlfn.CONCAT($B77,F$8,$A77),SALIDAS!$E:$E)*$C77*$D77=0,SUMIF(SALIDAS!$D:$E,_xlfn.CONCAT($B77,F$8,$A77),SALIDAS!$E:$E)*$C77,SUMIF(SALIDAS!$D:$E,_xlfn.CONCAT($B77,F$8,$A77),SALIDAS!$E:$E)*$C77*$D77)</f>
        <v>0</v>
      </c>
      <c r="G77" s="39">
        <f ca="1">IF(SUMIF(SALIDAS!$D:$E,_xlfn.CONCAT($B77,G$8,$A77),SALIDAS!$E:$E)*$C77*$D77=0,SUMIF(SALIDAS!$D:$E,_xlfn.CONCAT($B77,G$8,$A77),SALIDAS!$E:$E)*$C77,SUMIF(SALIDAS!$D:$E,_xlfn.CONCAT($B77,G$8,$A77),SALIDAS!$E:$E)*$C77*$D77)</f>
        <v>0</v>
      </c>
      <c r="H77" s="39">
        <f ca="1">IF(SUMIF(SALIDAS!$D:$E,_xlfn.CONCAT($B77,H$8,$A77),SALIDAS!$E:$E)*$C77*$D77=0,SUMIF(SALIDAS!$D:$E,_xlfn.CONCAT($B77,H$8,$A77),SALIDAS!$E:$E)*$C77,SUMIF(SALIDAS!$D:$E,_xlfn.CONCAT($B77,H$8,$A77),SALIDAS!$E:$E)*$C77*$D77)</f>
        <v>0</v>
      </c>
      <c r="I77" s="39">
        <f ca="1">IF(SUMIF(SALIDAS!$D:$E,_xlfn.CONCAT($B77,I$8,$A77),SALIDAS!$E:$E)*$C77*$D77=0,SUMIF(SALIDAS!$D:$E,_xlfn.CONCAT($B77,I$8,$A77),SALIDAS!$E:$E)*$C77,SUMIF(SALIDAS!$D:$E,_xlfn.CONCAT($B77,I$8,$A77),SALIDAS!$E:$E)*$C77*$D77)</f>
        <v>0</v>
      </c>
      <c r="J77" s="39">
        <f ca="1">IF(SUMIF(SALIDAS!$D:$E,_xlfn.CONCAT($B77,J$8,$A77),SALIDAS!$E:$E)*$C77*$D77=0,SUMIF(SALIDAS!$D:$E,_xlfn.CONCAT($B77,J$8,$A77),SALIDAS!$E:$E)*$C77,SUMIF(SALIDAS!$D:$E,_xlfn.CONCAT($B77,J$8,$A77),SALIDAS!$E:$E)*$C77*$D77)</f>
        <v>0</v>
      </c>
      <c r="K77" s="39">
        <f ca="1">IF(SUMIF(SALIDAS!$D:$E,_xlfn.CONCAT($B77,K$8,$A77),SALIDAS!$E:$E)*$C77*$D77=0,SUMIF(SALIDAS!$D:$E,_xlfn.CONCAT($B77,K$8,$A77),SALIDAS!$E:$E)*$C77,SUMIF(SALIDAS!$D:$E,_xlfn.CONCAT($B77,K$8,$A77),SALIDAS!$E:$E)*$C77*$D77)</f>
        <v>0</v>
      </c>
      <c r="L77" s="38">
        <f ca="1">IF(SUMIF(SALIDAS!$D:$E,_xlfn.CONCAT($B77,L$8,$A77),SALIDAS!$E:$E)*$C77*$D77=0,SUMIF(SALIDAS!$D:$E,_xlfn.CONCAT($B77,L$8,$A77),SALIDAS!$E:$E)*$C77,SUMIF(SALIDAS!$D:$E,_xlfn.CONCAT($B77,L$8,$A77),SALIDAS!$E:$E)*$C77*$D77)</f>
        <v>0</v>
      </c>
      <c r="M77" s="39">
        <f ca="1">IF(SUMIF(SALIDAS!$D:$E,_xlfn.CONCAT($B77,M$8,$A77),SALIDAS!$E:$E)*$C77*$D77=0,SUMIF(SALIDAS!$D:$E,_xlfn.CONCAT($B77,M$8,$A77),SALIDAS!$E:$E)*$C77,SUMIF(SALIDAS!$D:$E,_xlfn.CONCAT($B77,M$8,$A77),SALIDAS!$E:$E)*$C77*$D77)</f>
        <v>0</v>
      </c>
      <c r="N77" s="39">
        <f ca="1">IF(SUMIF(SALIDAS!$D:$E,_xlfn.CONCAT($B77,N$8,$A77),SALIDAS!$E:$E)*$C77*$D77=0,SUMIF(SALIDAS!$D:$E,_xlfn.CONCAT($B77,N$8,$A77),SALIDAS!$E:$E)*$C77,SUMIF(SALIDAS!$D:$E,_xlfn.CONCAT($B77,N$8,$A77),SALIDAS!$E:$E)*$C77*$D77)</f>
        <v>0</v>
      </c>
      <c r="O77" s="39">
        <f ca="1">IF(SUMIF(SALIDAS!$D:$E,_xlfn.CONCAT($B77,O$8,$A77),SALIDAS!$E:$E)*$C77*$D77=0,SUMIF(SALIDAS!$D:$E,_xlfn.CONCAT($B77,O$8,$A77),SALIDAS!$E:$E)*$C77,SUMIF(SALIDAS!$D:$E,_xlfn.CONCAT($B77,O$8,$A77),SALIDAS!$E:$E)*$C77*$D77)</f>
        <v>0</v>
      </c>
      <c r="P77" s="39">
        <f ca="1">IF(SUMIF(SALIDAS!$D:$E,_xlfn.CONCAT($B77,P$8,$A77),SALIDAS!$E:$E)*$C77*$D77=0,SUMIF(SALIDAS!$D:$E,_xlfn.CONCAT($B77,P$8,$A77),SALIDAS!$E:$E)*$C77,SUMIF(SALIDAS!$D:$E,_xlfn.CONCAT($B77,P$8,$A77),SALIDAS!$E:$E)*$C77*$D77)</f>
        <v>0</v>
      </c>
      <c r="Q77" s="39">
        <f ca="1">IF(SUMIF(SALIDAS!$D:$E,_xlfn.CONCAT($B77,Q$8,$A77),SALIDAS!$E:$E)*$C77*$D77=0,SUMIF(SALIDAS!$D:$E,_xlfn.CONCAT($B77,Q$8,$A77),SALIDAS!$E:$E)*$C77,SUMIF(SALIDAS!$D:$E,_xlfn.CONCAT($B77,Q$8,$A77),SALIDAS!$E:$E)*$C77*$D77)</f>
        <v>0</v>
      </c>
      <c r="R77" s="39">
        <f ca="1">IF(SUMIF(SALIDAS!$D:$E,_xlfn.CONCAT($B77,R$8,$A77),SALIDAS!$E:$E)*$C77*$D77=0,SUMIF(SALIDAS!$D:$E,_xlfn.CONCAT($B77,R$8,$A77),SALIDAS!$E:$E)*$C77,SUMIF(SALIDAS!$D:$E,_xlfn.CONCAT($B77,R$8,$A77),SALIDAS!$E:$E)*$C77*$D77)</f>
        <v>0</v>
      </c>
      <c r="S77" s="39">
        <f ca="1">IF(SUMIF(SALIDAS!$D:$E,_xlfn.CONCAT($B77,S$8,$A77),SALIDAS!$E:$E)*$C77*$D77=0,SUMIF(SALIDAS!$D:$E,_xlfn.CONCAT($B77,S$8,$A77),SALIDAS!$E:$E)*$C77,SUMIF(SALIDAS!$D:$E,_xlfn.CONCAT($B77,S$8,$A77),SALIDAS!$E:$E)*$C77*$D77)</f>
        <v>0</v>
      </c>
      <c r="T77" s="39">
        <f ca="1">IF(SUMIF(SALIDAS!$D:$E,_xlfn.CONCAT($B77,T$8,$A77),SALIDAS!$E:$E)*$C77*$D77=0,SUMIF(SALIDAS!$D:$E,_xlfn.CONCAT($B77,T$8,$A77),SALIDAS!$E:$E)*$C77,SUMIF(SALIDAS!$D:$E,_xlfn.CONCAT($B77,T$8,$A77),SALIDAS!$E:$E)*$C77*$D77)</f>
        <v>0</v>
      </c>
      <c r="U77" s="39">
        <f ca="1">IF(SUMIF(SALIDAS!$D:$E,_xlfn.CONCAT($B77,U$8,$A77),SALIDAS!$E:$E)*$C77*$D77=0,SUMIF(SALIDAS!$D:$E,_xlfn.CONCAT($B77,U$8,$A77),SALIDAS!$E:$E)*$C77,SUMIF(SALIDAS!$D:$E,_xlfn.CONCAT($B77,U$8,$A77),SALIDAS!$E:$E)*$C77*$D77)</f>
        <v>0</v>
      </c>
      <c r="V77" s="39">
        <f ca="1">IF(SUMIF(SALIDAS!$D:$E,_xlfn.CONCAT($B77,V$8,$A77),SALIDAS!$E:$E)*$C77*$D77=0,SUMIF(SALIDAS!$D:$E,_xlfn.CONCAT($B77,V$8,$A77),SALIDAS!$E:$E)*$C77,SUMIF(SALIDAS!$D:$E,_xlfn.CONCAT($B77,V$8,$A77),SALIDAS!$E:$E)*$C77*$D77)</f>
        <v>0</v>
      </c>
      <c r="W77" s="39">
        <f ca="1">IF(SUMIF(SALIDAS!$D:$E,_xlfn.CONCAT($B77,W$8,$A77),SALIDAS!$E:$E)*$C77*$D77=0,SUMIF(SALIDAS!$D:$E,_xlfn.CONCAT($B77,W$8,$A77),SALIDAS!$E:$E)*$C77,SUMIF(SALIDAS!$D:$E,_xlfn.CONCAT($B77,W$8,$A77),SALIDAS!$E:$E)*$C77*$D77)</f>
        <v>0</v>
      </c>
      <c r="X77" s="39">
        <f ca="1">IF(SUMIF(SALIDAS!$D:$E,_xlfn.CONCAT($B77,X$8,$A77),SALIDAS!$E:$E)*$C77*$D77=0,SUMIF(SALIDAS!$D:$E,_xlfn.CONCAT($B77,X$8,$A77),SALIDAS!$E:$E)*$C77,SUMIF(SALIDAS!$D:$E,_xlfn.CONCAT($B77,X$8,$A77),SALIDAS!$E:$E)*$C77*$D77)</f>
        <v>0</v>
      </c>
      <c r="Y77" s="39">
        <f ca="1">IF(SUMIF(SALIDAS!$D:$E,_xlfn.CONCAT($B77,Y$8,$A77),SALIDAS!$E:$E)*$C77*$D77=0,SUMIF(SALIDAS!$D:$E,_xlfn.CONCAT($B77,Y$8,$A77),SALIDAS!$E:$E)*$C77,SUMIF(SALIDAS!$D:$E,_xlfn.CONCAT($B77,Y$8,$A77),SALIDAS!$E:$E)*$C77*$D77)</f>
        <v>0</v>
      </c>
      <c r="Z77" s="39">
        <f ca="1">IF(SUMIF(SALIDAS!$D:$E,_xlfn.CONCAT($B77,Z$8,$A77),SALIDAS!$E:$E)*$C77*$D77=0,SUMIF(SALIDAS!$D:$E,_xlfn.CONCAT($B77,Z$8,$A77),SALIDAS!$E:$E)*$C77,SUMIF(SALIDAS!$D:$E,_xlfn.CONCAT($B77,Z$8,$A77),SALIDAS!$E:$E)*$C77*$D77)</f>
        <v>0</v>
      </c>
      <c r="AA77" s="39">
        <f ca="1">IF(SUMIF(SALIDAS!$D:$E,_xlfn.CONCAT($B77,AA$8,$A77),SALIDAS!$E:$E)*$C77*$D77=0,SUMIF(SALIDAS!$D:$E,_xlfn.CONCAT($B77,AA$8,$A77),SALIDAS!$E:$E)*$C77,SUMIF(SALIDAS!$D:$E,_xlfn.CONCAT($B77,AA$8,$A77),SALIDAS!$E:$E)*$C77*$D77)</f>
        <v>0</v>
      </c>
      <c r="AB77" s="39">
        <f ca="1">IF(SUMIF(SALIDAS!$D:$E,_xlfn.CONCAT($B77,AB$8,$A77),SALIDAS!$E:$E)*$C77*$D77=0,SUMIF(SALIDAS!$D:$E,_xlfn.CONCAT($B77,AB$8,$A77),SALIDAS!$E:$E)*$C77,SUMIF(SALIDAS!$D:$E,_xlfn.CONCAT($B77,AB$8,$A77),SALIDAS!$E:$E)*$C77*$D77)</f>
        <v>0</v>
      </c>
      <c r="AC77" s="39">
        <f ca="1">IF(SUMIF(SALIDAS!$D:$E,_xlfn.CONCAT($B77,AC$8,$A77),SALIDAS!$E:$E)*$C77*$D77=0,SUMIF(SALIDAS!$D:$E,_xlfn.CONCAT($B77,AC$8,$A77),SALIDAS!$E:$E)*$C77,SUMIF(SALIDAS!$D:$E,_xlfn.CONCAT($B77,AC$8,$A77),SALIDAS!$E:$E)*$C77*$D77)</f>
        <v>0</v>
      </c>
    </row>
    <row r="78" spans="1:29" x14ac:dyDescent="0.2">
      <c r="A78" s="35"/>
      <c r="B78" s="4" t="s">
        <v>131</v>
      </c>
      <c r="C78" s="36">
        <v>0</v>
      </c>
      <c r="D78" s="37">
        <v>0</v>
      </c>
      <c r="E78" s="39">
        <f ca="1">IF(SUMIF(SALIDAS!$D:$E,_xlfn.CONCAT($B78,E$8,$A78),SALIDAS!$E:$E)*$C78*$D78=0,SUMIF(SALIDAS!$D:$E,_xlfn.CONCAT($B78,E$8,$A78),SALIDAS!$E:$E)*$C78,SUMIF(SALIDAS!$D:$E,_xlfn.CONCAT($B78,E$8,$A78),SALIDAS!$E:$E)*$C78*$D78)</f>
        <v>0</v>
      </c>
      <c r="F78" s="39">
        <f ca="1">IF(SUMIF(SALIDAS!$D:$E,_xlfn.CONCAT($B78,F$8,$A78),SALIDAS!$E:$E)*$C78*$D78=0,SUMIF(SALIDAS!$D:$E,_xlfn.CONCAT($B78,F$8,$A78),SALIDAS!$E:$E)*$C78,SUMIF(SALIDAS!$D:$E,_xlfn.CONCAT($B78,F$8,$A78),SALIDAS!$E:$E)*$C78*$D78)</f>
        <v>0</v>
      </c>
      <c r="G78" s="39">
        <f ca="1">IF(SUMIF(SALIDAS!$D:$E,_xlfn.CONCAT($B78,G$8,$A78),SALIDAS!$E:$E)*$C78*$D78=0,SUMIF(SALIDAS!$D:$E,_xlfn.CONCAT($B78,G$8,$A78),SALIDAS!$E:$E)*$C78,SUMIF(SALIDAS!$D:$E,_xlfn.CONCAT($B78,G$8,$A78),SALIDAS!$E:$E)*$C78*$D78)</f>
        <v>0</v>
      </c>
      <c r="H78" s="39">
        <f ca="1">IF(SUMIF(SALIDAS!$D:$E,_xlfn.CONCAT($B78,H$8,$A78),SALIDAS!$E:$E)*$C78*$D78=0,SUMIF(SALIDAS!$D:$E,_xlfn.CONCAT($B78,H$8,$A78),SALIDAS!$E:$E)*$C78,SUMIF(SALIDAS!$D:$E,_xlfn.CONCAT($B78,H$8,$A78),SALIDAS!$E:$E)*$C78*$D78)</f>
        <v>0</v>
      </c>
      <c r="I78" s="39">
        <f ca="1">IF(SUMIF(SALIDAS!$D:$E,_xlfn.CONCAT($B78,I$8,$A78),SALIDAS!$E:$E)*$C78*$D78=0,SUMIF(SALIDAS!$D:$E,_xlfn.CONCAT($B78,I$8,$A78),SALIDAS!$E:$E)*$C78,SUMIF(SALIDAS!$D:$E,_xlfn.CONCAT($B78,I$8,$A78),SALIDAS!$E:$E)*$C78*$D78)</f>
        <v>0</v>
      </c>
      <c r="J78" s="39">
        <f ca="1">IF(SUMIF(SALIDAS!$D:$E,_xlfn.CONCAT($B78,J$8,$A78),SALIDAS!$E:$E)*$C78*$D78=0,SUMIF(SALIDAS!$D:$E,_xlfn.CONCAT($B78,J$8,$A78),SALIDAS!$E:$E)*$C78,SUMIF(SALIDAS!$D:$E,_xlfn.CONCAT($B78,J$8,$A78),SALIDAS!$E:$E)*$C78*$D78)</f>
        <v>0</v>
      </c>
      <c r="K78" s="39">
        <f ca="1">IF(SUMIF(SALIDAS!$D:$E,_xlfn.CONCAT($B78,K$8,$A78),SALIDAS!$E:$E)*$C78*$D78=0,SUMIF(SALIDAS!$D:$E,_xlfn.CONCAT($B78,K$8,$A78),SALIDAS!$E:$E)*$C78,SUMIF(SALIDAS!$D:$E,_xlfn.CONCAT($B78,K$8,$A78),SALIDAS!$E:$E)*$C78*$D78)</f>
        <v>0</v>
      </c>
      <c r="L78" s="38">
        <f ca="1">IF(SUMIF(SALIDAS!$D:$E,_xlfn.CONCAT($B78,L$8,$A78),SALIDAS!$E:$E)*$C78*$D78=0,SUMIF(SALIDAS!$D:$E,_xlfn.CONCAT($B78,L$8,$A78),SALIDAS!$E:$E)*$C78,SUMIF(SALIDAS!$D:$E,_xlfn.CONCAT($B78,L$8,$A78),SALIDAS!$E:$E)*$C78*$D78)</f>
        <v>0</v>
      </c>
      <c r="M78" s="39">
        <f ca="1">IF(SUMIF(SALIDAS!$D:$E,_xlfn.CONCAT($B78,M$8,$A78),SALIDAS!$E:$E)*$C78*$D78=0,SUMIF(SALIDAS!$D:$E,_xlfn.CONCAT($B78,M$8,$A78),SALIDAS!$E:$E)*$C78,SUMIF(SALIDAS!$D:$E,_xlfn.CONCAT($B78,M$8,$A78),SALIDAS!$E:$E)*$C78*$D78)</f>
        <v>0</v>
      </c>
      <c r="N78" s="39">
        <f ca="1">IF(SUMIF(SALIDAS!$D:$E,_xlfn.CONCAT($B78,N$8,$A78),SALIDAS!$E:$E)*$C78*$D78=0,SUMIF(SALIDAS!$D:$E,_xlfn.CONCAT($B78,N$8,$A78),SALIDAS!$E:$E)*$C78,SUMIF(SALIDAS!$D:$E,_xlfn.CONCAT($B78,N$8,$A78),SALIDAS!$E:$E)*$C78*$D78)</f>
        <v>0</v>
      </c>
      <c r="O78" s="39">
        <f ca="1">IF(SUMIF(SALIDAS!$D:$E,_xlfn.CONCAT($B78,O$8,$A78),SALIDAS!$E:$E)*$C78*$D78=0,SUMIF(SALIDAS!$D:$E,_xlfn.CONCAT($B78,O$8,$A78),SALIDAS!$E:$E)*$C78,SUMIF(SALIDAS!$D:$E,_xlfn.CONCAT($B78,O$8,$A78),SALIDAS!$E:$E)*$C78*$D78)</f>
        <v>0</v>
      </c>
      <c r="P78" s="39">
        <f ca="1">IF(SUMIF(SALIDAS!$D:$E,_xlfn.CONCAT($B78,P$8,$A78),SALIDAS!$E:$E)*$C78*$D78=0,SUMIF(SALIDAS!$D:$E,_xlfn.CONCAT($B78,P$8,$A78),SALIDAS!$E:$E)*$C78,SUMIF(SALIDAS!$D:$E,_xlfn.CONCAT($B78,P$8,$A78),SALIDAS!$E:$E)*$C78*$D78)</f>
        <v>0</v>
      </c>
      <c r="Q78" s="39">
        <f ca="1">IF(SUMIF(SALIDAS!$D:$E,_xlfn.CONCAT($B78,Q$8,$A78),SALIDAS!$E:$E)*$C78*$D78=0,SUMIF(SALIDAS!$D:$E,_xlfn.CONCAT($B78,Q$8,$A78),SALIDAS!$E:$E)*$C78,SUMIF(SALIDAS!$D:$E,_xlfn.CONCAT($B78,Q$8,$A78),SALIDAS!$E:$E)*$C78*$D78)</f>
        <v>0</v>
      </c>
      <c r="R78" s="39">
        <f ca="1">IF(SUMIF(SALIDAS!$D:$E,_xlfn.CONCAT($B78,R$8,$A78),SALIDAS!$E:$E)*$C78*$D78=0,SUMIF(SALIDAS!$D:$E,_xlfn.CONCAT($B78,R$8,$A78),SALIDAS!$E:$E)*$C78,SUMIF(SALIDAS!$D:$E,_xlfn.CONCAT($B78,R$8,$A78),SALIDAS!$E:$E)*$C78*$D78)</f>
        <v>0</v>
      </c>
      <c r="S78" s="39">
        <f ca="1">IF(SUMIF(SALIDAS!$D:$E,_xlfn.CONCAT($B78,S$8,$A78),SALIDAS!$E:$E)*$C78*$D78=0,SUMIF(SALIDAS!$D:$E,_xlfn.CONCAT($B78,S$8,$A78),SALIDAS!$E:$E)*$C78,SUMIF(SALIDAS!$D:$E,_xlfn.CONCAT($B78,S$8,$A78),SALIDAS!$E:$E)*$C78*$D78)</f>
        <v>0</v>
      </c>
      <c r="T78" s="39">
        <f ca="1">IF(SUMIF(SALIDAS!$D:$E,_xlfn.CONCAT($B78,T$8,$A78),SALIDAS!$E:$E)*$C78*$D78=0,SUMIF(SALIDAS!$D:$E,_xlfn.CONCAT($B78,T$8,$A78),SALIDAS!$E:$E)*$C78,SUMIF(SALIDAS!$D:$E,_xlfn.CONCAT($B78,T$8,$A78),SALIDAS!$E:$E)*$C78*$D78)</f>
        <v>0</v>
      </c>
      <c r="U78" s="39">
        <f ca="1">IF(SUMIF(SALIDAS!$D:$E,_xlfn.CONCAT($B78,U$8,$A78),SALIDAS!$E:$E)*$C78*$D78=0,SUMIF(SALIDAS!$D:$E,_xlfn.CONCAT($B78,U$8,$A78),SALIDAS!$E:$E)*$C78,SUMIF(SALIDAS!$D:$E,_xlfn.CONCAT($B78,U$8,$A78),SALIDAS!$E:$E)*$C78*$D78)</f>
        <v>0</v>
      </c>
      <c r="V78" s="39">
        <f ca="1">IF(SUMIF(SALIDAS!$D:$E,_xlfn.CONCAT($B78,V$8,$A78),SALIDAS!$E:$E)*$C78*$D78=0,SUMIF(SALIDAS!$D:$E,_xlfn.CONCAT($B78,V$8,$A78),SALIDAS!$E:$E)*$C78,SUMIF(SALIDAS!$D:$E,_xlfn.CONCAT($B78,V$8,$A78),SALIDAS!$E:$E)*$C78*$D78)</f>
        <v>0</v>
      </c>
      <c r="W78" s="39">
        <f ca="1">IF(SUMIF(SALIDAS!$D:$E,_xlfn.CONCAT($B78,W$8,$A78),SALIDAS!$E:$E)*$C78*$D78=0,SUMIF(SALIDAS!$D:$E,_xlfn.CONCAT($B78,W$8,$A78),SALIDAS!$E:$E)*$C78,SUMIF(SALIDAS!$D:$E,_xlfn.CONCAT($B78,W$8,$A78),SALIDAS!$E:$E)*$C78*$D78)</f>
        <v>0</v>
      </c>
      <c r="X78" s="39">
        <f ca="1">IF(SUMIF(SALIDAS!$D:$E,_xlfn.CONCAT($B78,X$8,$A78),SALIDAS!$E:$E)*$C78*$D78=0,SUMIF(SALIDAS!$D:$E,_xlfn.CONCAT($B78,X$8,$A78),SALIDAS!$E:$E)*$C78,SUMIF(SALIDAS!$D:$E,_xlfn.CONCAT($B78,X$8,$A78),SALIDAS!$E:$E)*$C78*$D78)</f>
        <v>0</v>
      </c>
      <c r="Y78" s="39">
        <f ca="1">IF(SUMIF(SALIDAS!$D:$E,_xlfn.CONCAT($B78,Y$8,$A78),SALIDAS!$E:$E)*$C78*$D78=0,SUMIF(SALIDAS!$D:$E,_xlfn.CONCAT($B78,Y$8,$A78),SALIDAS!$E:$E)*$C78,SUMIF(SALIDAS!$D:$E,_xlfn.CONCAT($B78,Y$8,$A78),SALIDAS!$E:$E)*$C78*$D78)</f>
        <v>0</v>
      </c>
      <c r="Z78" s="39">
        <f ca="1">IF(SUMIF(SALIDAS!$D:$E,_xlfn.CONCAT($B78,Z$8,$A78),SALIDAS!$E:$E)*$C78*$D78=0,SUMIF(SALIDAS!$D:$E,_xlfn.CONCAT($B78,Z$8,$A78),SALIDAS!$E:$E)*$C78,SUMIF(SALIDAS!$D:$E,_xlfn.CONCAT($B78,Z$8,$A78),SALIDAS!$E:$E)*$C78*$D78)</f>
        <v>0</v>
      </c>
      <c r="AA78" s="39">
        <f ca="1">IF(SUMIF(SALIDAS!$D:$E,_xlfn.CONCAT($B78,AA$8,$A78),SALIDAS!$E:$E)*$C78*$D78=0,SUMIF(SALIDAS!$D:$E,_xlfn.CONCAT($B78,AA$8,$A78),SALIDAS!$E:$E)*$C78,SUMIF(SALIDAS!$D:$E,_xlfn.CONCAT($B78,AA$8,$A78),SALIDAS!$E:$E)*$C78*$D78)</f>
        <v>0</v>
      </c>
      <c r="AB78" s="39">
        <f ca="1">IF(SUMIF(SALIDAS!$D:$E,_xlfn.CONCAT($B78,AB$8,$A78),SALIDAS!$E:$E)*$C78*$D78=0,SUMIF(SALIDAS!$D:$E,_xlfn.CONCAT($B78,AB$8,$A78),SALIDAS!$E:$E)*$C78,SUMIF(SALIDAS!$D:$E,_xlfn.CONCAT($B78,AB$8,$A78),SALIDAS!$E:$E)*$C78*$D78)</f>
        <v>0</v>
      </c>
      <c r="AC78" s="39">
        <f ca="1">IF(SUMIF(SALIDAS!$D:$E,_xlfn.CONCAT($B78,AC$8,$A78),SALIDAS!$E:$E)*$C78*$D78=0,SUMIF(SALIDAS!$D:$E,_xlfn.CONCAT($B78,AC$8,$A78),SALIDAS!$E:$E)*$C78,SUMIF(SALIDAS!$D:$E,_xlfn.CONCAT($B78,AC$8,$A78),SALIDAS!$E:$E)*$C78*$D78)</f>
        <v>0</v>
      </c>
    </row>
    <row r="79" spans="1:29" x14ac:dyDescent="0.2">
      <c r="A79" s="35"/>
      <c r="B79" s="4" t="s">
        <v>158</v>
      </c>
      <c r="C79" s="36">
        <v>0</v>
      </c>
      <c r="D79" s="37">
        <v>0</v>
      </c>
      <c r="E79" s="39">
        <f ca="1">IF(SUMIF(SALIDAS!$D:$E,_xlfn.CONCAT($B79,E$8,$A79),SALIDAS!$E:$E)*$C79*$D79=0,SUMIF(SALIDAS!$D:$E,_xlfn.CONCAT($B79,E$8,$A79),SALIDAS!$E:$E)*$C79,SUMIF(SALIDAS!$D:$E,_xlfn.CONCAT($B79,E$8,$A79),SALIDAS!$E:$E)*$C79*$D79)</f>
        <v>0</v>
      </c>
      <c r="F79" s="39">
        <f ca="1">IF(SUMIF(SALIDAS!$D:$E,_xlfn.CONCAT($B79,F$8,$A79),SALIDAS!$E:$E)*$C79*$D79=0,SUMIF(SALIDAS!$D:$E,_xlfn.CONCAT($B79,F$8,$A79),SALIDAS!$E:$E)*$C79,SUMIF(SALIDAS!$D:$E,_xlfn.CONCAT($B79,F$8,$A79),SALIDAS!$E:$E)*$C79*$D79)</f>
        <v>0</v>
      </c>
      <c r="G79" s="39">
        <f ca="1">IF(SUMIF(SALIDAS!$D:$E,_xlfn.CONCAT($B79,G$8,$A79),SALIDAS!$E:$E)*$C79*$D79=0,SUMIF(SALIDAS!$D:$E,_xlfn.CONCAT($B79,G$8,$A79),SALIDAS!$E:$E)*$C79,SUMIF(SALIDAS!$D:$E,_xlfn.CONCAT($B79,G$8,$A79),SALIDAS!$E:$E)*$C79*$D79)</f>
        <v>0</v>
      </c>
      <c r="H79" s="39">
        <f ca="1">IF(SUMIF(SALIDAS!$D:$E,_xlfn.CONCAT($B79,H$8,$A79),SALIDAS!$E:$E)*$C79*$D79=0,SUMIF(SALIDAS!$D:$E,_xlfn.CONCAT($B79,H$8,$A79),SALIDAS!$E:$E)*$C79,SUMIF(SALIDAS!$D:$E,_xlfn.CONCAT($B79,H$8,$A79),SALIDAS!$E:$E)*$C79*$D79)</f>
        <v>0</v>
      </c>
      <c r="I79" s="39">
        <f ca="1">IF(SUMIF(SALIDAS!$D:$E,_xlfn.CONCAT($B79,I$8,$A79),SALIDAS!$E:$E)*$C79*$D79=0,SUMIF(SALIDAS!$D:$E,_xlfn.CONCAT($B79,I$8,$A79),SALIDAS!$E:$E)*$C79,SUMIF(SALIDAS!$D:$E,_xlfn.CONCAT($B79,I$8,$A79),SALIDAS!$E:$E)*$C79*$D79)</f>
        <v>0</v>
      </c>
      <c r="J79" s="39">
        <f ca="1">IF(SUMIF(SALIDAS!$D:$E,_xlfn.CONCAT($B79,J$8,$A79),SALIDAS!$E:$E)*$C79*$D79=0,SUMIF(SALIDAS!$D:$E,_xlfn.CONCAT($B79,J$8,$A79),SALIDAS!$E:$E)*$C79,SUMIF(SALIDAS!$D:$E,_xlfn.CONCAT($B79,J$8,$A79),SALIDAS!$E:$E)*$C79*$D79)</f>
        <v>0</v>
      </c>
      <c r="K79" s="39">
        <f ca="1">IF(SUMIF(SALIDAS!$D:$E,_xlfn.CONCAT($B79,K$8,$A79),SALIDAS!$E:$E)*$C79*$D79=0,SUMIF(SALIDAS!$D:$E,_xlfn.CONCAT($B79,K$8,$A79),SALIDAS!$E:$E)*$C79,SUMIF(SALIDAS!$D:$E,_xlfn.CONCAT($B79,K$8,$A79),SALIDAS!$E:$E)*$C79*$D79)</f>
        <v>0</v>
      </c>
      <c r="L79" s="38">
        <f ca="1">IF(SUMIF(SALIDAS!$D:$E,_xlfn.CONCAT($B79,L$8,$A79),SALIDAS!$E:$E)*$C79*$D79=0,SUMIF(SALIDAS!$D:$E,_xlfn.CONCAT($B79,L$8,$A79),SALIDAS!$E:$E)*$C79,SUMIF(SALIDAS!$D:$E,_xlfn.CONCAT($B79,L$8,$A79),SALIDAS!$E:$E)*$C79*$D79)</f>
        <v>0</v>
      </c>
      <c r="M79" s="39">
        <f ca="1">IF(SUMIF(SALIDAS!$D:$E,_xlfn.CONCAT($B79,M$8,$A79),SALIDAS!$E:$E)*$C79*$D79=0,SUMIF(SALIDAS!$D:$E,_xlfn.CONCAT($B79,M$8,$A79),SALIDAS!$E:$E)*$C79,SUMIF(SALIDAS!$D:$E,_xlfn.CONCAT($B79,M$8,$A79),SALIDAS!$E:$E)*$C79*$D79)</f>
        <v>0</v>
      </c>
      <c r="N79" s="39">
        <f ca="1">IF(SUMIF(SALIDAS!$D:$E,_xlfn.CONCAT($B79,N$8,$A79),SALIDAS!$E:$E)*$C79*$D79=0,SUMIF(SALIDAS!$D:$E,_xlfn.CONCAT($B79,N$8,$A79),SALIDAS!$E:$E)*$C79,SUMIF(SALIDAS!$D:$E,_xlfn.CONCAT($B79,N$8,$A79),SALIDAS!$E:$E)*$C79*$D79)</f>
        <v>0</v>
      </c>
      <c r="O79" s="39">
        <f ca="1">IF(SUMIF(SALIDAS!$D:$E,_xlfn.CONCAT($B79,O$8,$A79),SALIDAS!$E:$E)*$C79*$D79=0,SUMIF(SALIDAS!$D:$E,_xlfn.CONCAT($B79,O$8,$A79),SALIDAS!$E:$E)*$C79,SUMIF(SALIDAS!$D:$E,_xlfn.CONCAT($B79,O$8,$A79),SALIDAS!$E:$E)*$C79*$D79)</f>
        <v>0</v>
      </c>
      <c r="P79" s="39">
        <f ca="1">IF(SUMIF(SALIDAS!$D:$E,_xlfn.CONCAT($B79,P$8,$A79),SALIDAS!$E:$E)*$C79*$D79=0,SUMIF(SALIDAS!$D:$E,_xlfn.CONCAT($B79,P$8,$A79),SALIDAS!$E:$E)*$C79,SUMIF(SALIDAS!$D:$E,_xlfn.CONCAT($B79,P$8,$A79),SALIDAS!$E:$E)*$C79*$D79)</f>
        <v>0</v>
      </c>
      <c r="Q79" s="39">
        <f ca="1">IF(SUMIF(SALIDAS!$D:$E,_xlfn.CONCAT($B79,Q$8,$A79),SALIDAS!$E:$E)*$C79*$D79=0,SUMIF(SALIDAS!$D:$E,_xlfn.CONCAT($B79,Q$8,$A79),SALIDAS!$E:$E)*$C79,SUMIF(SALIDAS!$D:$E,_xlfn.CONCAT($B79,Q$8,$A79),SALIDAS!$E:$E)*$C79*$D79)</f>
        <v>0</v>
      </c>
      <c r="R79" s="39">
        <f ca="1">IF(SUMIF(SALIDAS!$D:$E,_xlfn.CONCAT($B79,R$8,$A79),SALIDAS!$E:$E)*$C79*$D79=0,SUMIF(SALIDAS!$D:$E,_xlfn.CONCAT($B79,R$8,$A79),SALIDAS!$E:$E)*$C79,SUMIF(SALIDAS!$D:$E,_xlfn.CONCAT($B79,R$8,$A79),SALIDAS!$E:$E)*$C79*$D79)</f>
        <v>0</v>
      </c>
      <c r="S79" s="39">
        <f ca="1">IF(SUMIF(SALIDAS!$D:$E,_xlfn.CONCAT($B79,S$8,$A79),SALIDAS!$E:$E)*$C79*$D79=0,SUMIF(SALIDAS!$D:$E,_xlfn.CONCAT($B79,S$8,$A79),SALIDAS!$E:$E)*$C79,SUMIF(SALIDAS!$D:$E,_xlfn.CONCAT($B79,S$8,$A79),SALIDAS!$E:$E)*$C79*$D79)</f>
        <v>0</v>
      </c>
      <c r="T79" s="39">
        <f ca="1">IF(SUMIF(SALIDAS!$D:$E,_xlfn.CONCAT($B79,T$8,$A79),SALIDAS!$E:$E)*$C79*$D79=0,SUMIF(SALIDAS!$D:$E,_xlfn.CONCAT($B79,T$8,$A79),SALIDAS!$E:$E)*$C79,SUMIF(SALIDAS!$D:$E,_xlfn.CONCAT($B79,T$8,$A79),SALIDAS!$E:$E)*$C79*$D79)</f>
        <v>0</v>
      </c>
      <c r="U79" s="39">
        <f ca="1">IF(SUMIF(SALIDAS!$D:$E,_xlfn.CONCAT($B79,U$8,$A79),SALIDAS!$E:$E)*$C79*$D79=0,SUMIF(SALIDAS!$D:$E,_xlfn.CONCAT($B79,U$8,$A79),SALIDAS!$E:$E)*$C79,SUMIF(SALIDAS!$D:$E,_xlfn.CONCAT($B79,U$8,$A79),SALIDAS!$E:$E)*$C79*$D79)</f>
        <v>0</v>
      </c>
      <c r="V79" s="39">
        <f ca="1">IF(SUMIF(SALIDAS!$D:$E,_xlfn.CONCAT($B79,V$8,$A79),SALIDAS!$E:$E)*$C79*$D79=0,SUMIF(SALIDAS!$D:$E,_xlfn.CONCAT($B79,V$8,$A79),SALIDAS!$E:$E)*$C79,SUMIF(SALIDAS!$D:$E,_xlfn.CONCAT($B79,V$8,$A79),SALIDAS!$E:$E)*$C79*$D79)</f>
        <v>0</v>
      </c>
      <c r="W79" s="39">
        <f ca="1">IF(SUMIF(SALIDAS!$D:$E,_xlfn.CONCAT($B79,W$8,$A79),SALIDAS!$E:$E)*$C79*$D79=0,SUMIF(SALIDAS!$D:$E,_xlfn.CONCAT($B79,W$8,$A79),SALIDAS!$E:$E)*$C79,SUMIF(SALIDAS!$D:$E,_xlfn.CONCAT($B79,W$8,$A79),SALIDAS!$E:$E)*$C79*$D79)</f>
        <v>0</v>
      </c>
      <c r="X79" s="39">
        <f ca="1">IF(SUMIF(SALIDAS!$D:$E,_xlfn.CONCAT($B79,X$8,$A79),SALIDAS!$E:$E)*$C79*$D79=0,SUMIF(SALIDAS!$D:$E,_xlfn.CONCAT($B79,X$8,$A79),SALIDAS!$E:$E)*$C79,SUMIF(SALIDAS!$D:$E,_xlfn.CONCAT($B79,X$8,$A79),SALIDAS!$E:$E)*$C79*$D79)</f>
        <v>0</v>
      </c>
      <c r="Y79" s="39">
        <f ca="1">IF(SUMIF(SALIDAS!$D:$E,_xlfn.CONCAT($B79,Y$8,$A79),SALIDAS!$E:$E)*$C79*$D79=0,SUMIF(SALIDAS!$D:$E,_xlfn.CONCAT($B79,Y$8,$A79),SALIDAS!$E:$E)*$C79,SUMIF(SALIDAS!$D:$E,_xlfn.CONCAT($B79,Y$8,$A79),SALIDAS!$E:$E)*$C79*$D79)</f>
        <v>0</v>
      </c>
      <c r="Z79" s="39">
        <f ca="1">IF(SUMIF(SALIDAS!$D:$E,_xlfn.CONCAT($B79,Z$8,$A79),SALIDAS!$E:$E)*$C79*$D79=0,SUMIF(SALIDAS!$D:$E,_xlfn.CONCAT($B79,Z$8,$A79),SALIDAS!$E:$E)*$C79,SUMIF(SALIDAS!$D:$E,_xlfn.CONCAT($B79,Z$8,$A79),SALIDAS!$E:$E)*$C79*$D79)</f>
        <v>0</v>
      </c>
      <c r="AA79" s="39">
        <f ca="1">IF(SUMIF(SALIDAS!$D:$E,_xlfn.CONCAT($B79,AA$8,$A79),SALIDAS!$E:$E)*$C79*$D79=0,SUMIF(SALIDAS!$D:$E,_xlfn.CONCAT($B79,AA$8,$A79),SALIDAS!$E:$E)*$C79,SUMIF(SALIDAS!$D:$E,_xlfn.CONCAT($B79,AA$8,$A79),SALIDAS!$E:$E)*$C79*$D79)</f>
        <v>0</v>
      </c>
      <c r="AB79" s="39">
        <f ca="1">IF(SUMIF(SALIDAS!$D:$E,_xlfn.CONCAT($B79,AB$8,$A79),SALIDAS!$E:$E)*$C79*$D79=0,SUMIF(SALIDAS!$D:$E,_xlfn.CONCAT($B79,AB$8,$A79),SALIDAS!$E:$E)*$C79,SUMIF(SALIDAS!$D:$E,_xlfn.CONCAT($B79,AB$8,$A79),SALIDAS!$E:$E)*$C79*$D79)</f>
        <v>0</v>
      </c>
      <c r="AC79" s="39">
        <f ca="1">IF(SUMIF(SALIDAS!$D:$E,_xlfn.CONCAT($B79,AC$8,$A79),SALIDAS!$E:$E)*$C79*$D79=0,SUMIF(SALIDAS!$D:$E,_xlfn.CONCAT($B79,AC$8,$A79),SALIDAS!$E:$E)*$C79,SUMIF(SALIDAS!$D:$E,_xlfn.CONCAT($B79,AC$8,$A79),SALIDAS!$E:$E)*$C79*$D79)</f>
        <v>0</v>
      </c>
    </row>
    <row r="80" spans="1:29" x14ac:dyDescent="0.2">
      <c r="A80" s="35"/>
      <c r="B80" s="4" t="s">
        <v>161</v>
      </c>
      <c r="C80" s="36">
        <v>0</v>
      </c>
      <c r="D80" s="37">
        <v>0</v>
      </c>
      <c r="E80" s="39">
        <f ca="1">IF(SUMIF(SALIDAS!$D:$E,_xlfn.CONCAT($B80,E$8,$A80),SALIDAS!$E:$E)*$C80*$D80=0,SUMIF(SALIDAS!$D:$E,_xlfn.CONCAT($B80,E$8,$A80),SALIDAS!$E:$E)*$C80,SUMIF(SALIDAS!$D:$E,_xlfn.CONCAT($B80,E$8,$A80),SALIDAS!$E:$E)*$C80*$D80)</f>
        <v>0</v>
      </c>
      <c r="F80" s="39">
        <f ca="1">IF(SUMIF(SALIDAS!$D:$E,_xlfn.CONCAT($B80,F$8,$A80),SALIDAS!$E:$E)*$C80*$D80=0,SUMIF(SALIDAS!$D:$E,_xlfn.CONCAT($B80,F$8,$A80),SALIDAS!$E:$E)*$C80,SUMIF(SALIDAS!$D:$E,_xlfn.CONCAT($B80,F$8,$A80),SALIDAS!$E:$E)*$C80*$D80)</f>
        <v>0</v>
      </c>
      <c r="G80" s="39">
        <f ca="1">IF(SUMIF(SALIDAS!$D:$E,_xlfn.CONCAT($B80,G$8,$A80),SALIDAS!$E:$E)*$C80*$D80=0,SUMIF(SALIDAS!$D:$E,_xlfn.CONCAT($B80,G$8,$A80),SALIDAS!$E:$E)*$C80,SUMIF(SALIDAS!$D:$E,_xlfn.CONCAT($B80,G$8,$A80),SALIDAS!$E:$E)*$C80*$D80)</f>
        <v>0</v>
      </c>
      <c r="H80" s="39">
        <f ca="1">IF(SUMIF(SALIDAS!$D:$E,_xlfn.CONCAT($B80,H$8,$A80),SALIDAS!$E:$E)*$C80*$D80=0,SUMIF(SALIDAS!$D:$E,_xlfn.CONCAT($B80,H$8,$A80),SALIDAS!$E:$E)*$C80,SUMIF(SALIDAS!$D:$E,_xlfn.CONCAT($B80,H$8,$A80),SALIDAS!$E:$E)*$C80*$D80)</f>
        <v>0</v>
      </c>
      <c r="I80" s="39">
        <f ca="1">IF(SUMIF(SALIDAS!$D:$E,_xlfn.CONCAT($B80,I$8,$A80),SALIDAS!$E:$E)*$C80*$D80=0,SUMIF(SALIDAS!$D:$E,_xlfn.CONCAT($B80,I$8,$A80),SALIDAS!$E:$E)*$C80,SUMIF(SALIDAS!$D:$E,_xlfn.CONCAT($B80,I$8,$A80),SALIDAS!$E:$E)*$C80*$D80)</f>
        <v>0</v>
      </c>
      <c r="J80" s="39">
        <f ca="1">IF(SUMIF(SALIDAS!$D:$E,_xlfn.CONCAT($B80,J$8,$A80),SALIDAS!$E:$E)*$C80*$D80=0,SUMIF(SALIDAS!$D:$E,_xlfn.CONCAT($B80,J$8,$A80),SALIDAS!$E:$E)*$C80,SUMIF(SALIDAS!$D:$E,_xlfn.CONCAT($B80,J$8,$A80),SALIDAS!$E:$E)*$C80*$D80)</f>
        <v>0</v>
      </c>
      <c r="K80" s="39">
        <f ca="1">IF(SUMIF(SALIDAS!$D:$E,_xlfn.CONCAT($B80,K$8,$A80),SALIDAS!$E:$E)*$C80*$D80=0,SUMIF(SALIDAS!$D:$E,_xlfn.CONCAT($B80,K$8,$A80),SALIDAS!$E:$E)*$C80,SUMIF(SALIDAS!$D:$E,_xlfn.CONCAT($B80,K$8,$A80),SALIDAS!$E:$E)*$C80*$D80)</f>
        <v>0</v>
      </c>
      <c r="L80" s="38">
        <f ca="1">IF(SUMIF(SALIDAS!$D:$E,_xlfn.CONCAT($B80,L$8,$A80),SALIDAS!$E:$E)*$C80*$D80=0,SUMIF(SALIDAS!$D:$E,_xlfn.CONCAT($B80,L$8,$A80),SALIDAS!$E:$E)*$C80,SUMIF(SALIDAS!$D:$E,_xlfn.CONCAT($B80,L$8,$A80),SALIDAS!$E:$E)*$C80*$D80)</f>
        <v>0</v>
      </c>
      <c r="M80" s="39">
        <f ca="1">IF(SUMIF(SALIDAS!$D:$E,_xlfn.CONCAT($B80,M$8,$A80),SALIDAS!$E:$E)*$C80*$D80=0,SUMIF(SALIDAS!$D:$E,_xlfn.CONCAT($B80,M$8,$A80),SALIDAS!$E:$E)*$C80,SUMIF(SALIDAS!$D:$E,_xlfn.CONCAT($B80,M$8,$A80),SALIDAS!$E:$E)*$C80*$D80)</f>
        <v>0</v>
      </c>
      <c r="N80" s="39">
        <f ca="1">IF(SUMIF(SALIDAS!$D:$E,_xlfn.CONCAT($B80,N$8,$A80),SALIDAS!$E:$E)*$C80*$D80=0,SUMIF(SALIDAS!$D:$E,_xlfn.CONCAT($B80,N$8,$A80),SALIDAS!$E:$E)*$C80,SUMIF(SALIDAS!$D:$E,_xlfn.CONCAT($B80,N$8,$A80),SALIDAS!$E:$E)*$C80*$D80)</f>
        <v>0</v>
      </c>
      <c r="O80" s="39">
        <f ca="1">IF(SUMIF(SALIDAS!$D:$E,_xlfn.CONCAT($B80,O$8,$A80),SALIDAS!$E:$E)*$C80*$D80=0,SUMIF(SALIDAS!$D:$E,_xlfn.CONCAT($B80,O$8,$A80),SALIDAS!$E:$E)*$C80,SUMIF(SALIDAS!$D:$E,_xlfn.CONCAT($B80,O$8,$A80),SALIDAS!$E:$E)*$C80*$D80)</f>
        <v>0</v>
      </c>
      <c r="P80" s="39">
        <f ca="1">IF(SUMIF(SALIDAS!$D:$E,_xlfn.CONCAT($B80,P$8,$A80),SALIDAS!$E:$E)*$C80*$D80=0,SUMIF(SALIDAS!$D:$E,_xlfn.CONCAT($B80,P$8,$A80),SALIDAS!$E:$E)*$C80,SUMIF(SALIDAS!$D:$E,_xlfn.CONCAT($B80,P$8,$A80),SALIDAS!$E:$E)*$C80*$D80)</f>
        <v>0</v>
      </c>
      <c r="Q80" s="39">
        <f ca="1">IF(SUMIF(SALIDAS!$D:$E,_xlfn.CONCAT($B80,Q$8,$A80),SALIDAS!$E:$E)*$C80*$D80=0,SUMIF(SALIDAS!$D:$E,_xlfn.CONCAT($B80,Q$8,$A80),SALIDAS!$E:$E)*$C80,SUMIF(SALIDAS!$D:$E,_xlfn.CONCAT($B80,Q$8,$A80),SALIDAS!$E:$E)*$C80*$D80)</f>
        <v>0</v>
      </c>
      <c r="R80" s="39">
        <f ca="1">IF(SUMIF(SALIDAS!$D:$E,_xlfn.CONCAT($B80,R$8,$A80),SALIDAS!$E:$E)*$C80*$D80=0,SUMIF(SALIDAS!$D:$E,_xlfn.CONCAT($B80,R$8,$A80),SALIDAS!$E:$E)*$C80,SUMIF(SALIDAS!$D:$E,_xlfn.CONCAT($B80,R$8,$A80),SALIDAS!$E:$E)*$C80*$D80)</f>
        <v>0</v>
      </c>
      <c r="S80" s="39">
        <f ca="1">IF(SUMIF(SALIDAS!$D:$E,_xlfn.CONCAT($B80,S$8,$A80),SALIDAS!$E:$E)*$C80*$D80=0,SUMIF(SALIDAS!$D:$E,_xlfn.CONCAT($B80,S$8,$A80),SALIDAS!$E:$E)*$C80,SUMIF(SALIDAS!$D:$E,_xlfn.CONCAT($B80,S$8,$A80),SALIDAS!$E:$E)*$C80*$D80)</f>
        <v>0</v>
      </c>
      <c r="T80" s="39">
        <f ca="1">IF(SUMIF(SALIDAS!$D:$E,_xlfn.CONCAT($B80,T$8,$A80),SALIDAS!$E:$E)*$C80*$D80=0,SUMIF(SALIDAS!$D:$E,_xlfn.CONCAT($B80,T$8,$A80),SALIDAS!$E:$E)*$C80,SUMIF(SALIDAS!$D:$E,_xlfn.CONCAT($B80,T$8,$A80),SALIDAS!$E:$E)*$C80*$D80)</f>
        <v>0</v>
      </c>
      <c r="U80" s="39">
        <f ca="1">IF(SUMIF(SALIDAS!$D:$E,_xlfn.CONCAT($B80,U$8,$A80),SALIDAS!$E:$E)*$C80*$D80=0,SUMIF(SALIDAS!$D:$E,_xlfn.CONCAT($B80,U$8,$A80),SALIDAS!$E:$E)*$C80,SUMIF(SALIDAS!$D:$E,_xlfn.CONCAT($B80,U$8,$A80),SALIDAS!$E:$E)*$C80*$D80)</f>
        <v>0</v>
      </c>
      <c r="V80" s="39">
        <f ca="1">IF(SUMIF(SALIDAS!$D:$E,_xlfn.CONCAT($B80,V$8,$A80),SALIDAS!$E:$E)*$C80*$D80=0,SUMIF(SALIDAS!$D:$E,_xlfn.CONCAT($B80,V$8,$A80),SALIDAS!$E:$E)*$C80,SUMIF(SALIDAS!$D:$E,_xlfn.CONCAT($B80,V$8,$A80),SALIDAS!$E:$E)*$C80*$D80)</f>
        <v>0</v>
      </c>
      <c r="W80" s="39">
        <f ca="1">IF(SUMIF(SALIDAS!$D:$E,_xlfn.CONCAT($B80,W$8,$A80),SALIDAS!$E:$E)*$C80*$D80=0,SUMIF(SALIDAS!$D:$E,_xlfn.CONCAT($B80,W$8,$A80),SALIDAS!$E:$E)*$C80,SUMIF(SALIDAS!$D:$E,_xlfn.CONCAT($B80,W$8,$A80),SALIDAS!$E:$E)*$C80*$D80)</f>
        <v>0</v>
      </c>
      <c r="X80" s="39">
        <f ca="1">IF(SUMIF(SALIDAS!$D:$E,_xlfn.CONCAT($B80,X$8,$A80),SALIDAS!$E:$E)*$C80*$D80=0,SUMIF(SALIDAS!$D:$E,_xlfn.CONCAT($B80,X$8,$A80),SALIDAS!$E:$E)*$C80,SUMIF(SALIDAS!$D:$E,_xlfn.CONCAT($B80,X$8,$A80),SALIDAS!$E:$E)*$C80*$D80)</f>
        <v>0</v>
      </c>
      <c r="Y80" s="39">
        <f ca="1">IF(SUMIF(SALIDAS!$D:$E,_xlfn.CONCAT($B80,Y$8,$A80),SALIDAS!$E:$E)*$C80*$D80=0,SUMIF(SALIDAS!$D:$E,_xlfn.CONCAT($B80,Y$8,$A80),SALIDAS!$E:$E)*$C80,SUMIF(SALIDAS!$D:$E,_xlfn.CONCAT($B80,Y$8,$A80),SALIDAS!$E:$E)*$C80*$D80)</f>
        <v>0</v>
      </c>
      <c r="Z80" s="39">
        <f ca="1">IF(SUMIF(SALIDAS!$D:$E,_xlfn.CONCAT($B80,Z$8,$A80),SALIDAS!$E:$E)*$C80*$D80=0,SUMIF(SALIDAS!$D:$E,_xlfn.CONCAT($B80,Z$8,$A80),SALIDAS!$E:$E)*$C80,SUMIF(SALIDAS!$D:$E,_xlfn.CONCAT($B80,Z$8,$A80),SALIDAS!$E:$E)*$C80*$D80)</f>
        <v>0</v>
      </c>
      <c r="AA80" s="39">
        <f ca="1">IF(SUMIF(SALIDAS!$D:$E,_xlfn.CONCAT($B80,AA$8,$A80),SALIDAS!$E:$E)*$C80*$D80=0,SUMIF(SALIDAS!$D:$E,_xlfn.CONCAT($B80,AA$8,$A80),SALIDAS!$E:$E)*$C80,SUMIF(SALIDAS!$D:$E,_xlfn.CONCAT($B80,AA$8,$A80),SALIDAS!$E:$E)*$C80*$D80)</f>
        <v>0</v>
      </c>
      <c r="AB80" s="39">
        <f ca="1">IF(SUMIF(SALIDAS!$D:$E,_xlfn.CONCAT($B80,AB$8,$A80),SALIDAS!$E:$E)*$C80*$D80=0,SUMIF(SALIDAS!$D:$E,_xlfn.CONCAT($B80,AB$8,$A80),SALIDAS!$E:$E)*$C80,SUMIF(SALIDAS!$D:$E,_xlfn.CONCAT($B80,AB$8,$A80),SALIDAS!$E:$E)*$C80*$D80)</f>
        <v>0</v>
      </c>
      <c r="AC80" s="39">
        <f ca="1">IF(SUMIF(SALIDAS!$D:$E,_xlfn.CONCAT($B80,AC$8,$A80),SALIDAS!$E:$E)*$C80*$D80=0,SUMIF(SALIDAS!$D:$E,_xlfn.CONCAT($B80,AC$8,$A80),SALIDAS!$E:$E)*$C80,SUMIF(SALIDAS!$D:$E,_xlfn.CONCAT($B80,AC$8,$A80),SALIDAS!$E:$E)*$C80*$D80)</f>
        <v>0</v>
      </c>
    </row>
    <row r="81" spans="1:29" x14ac:dyDescent="0.2">
      <c r="A81" s="35"/>
      <c r="B81" s="4" t="s">
        <v>165</v>
      </c>
      <c r="C81" s="36">
        <v>0</v>
      </c>
      <c r="D81" s="37">
        <v>0</v>
      </c>
      <c r="E81" s="39">
        <f ca="1">IF(SUMIF(SALIDAS!$D:$E,_xlfn.CONCAT($B81,E$8,$A81),SALIDAS!$E:$E)*$C81*$D81=0,SUMIF(SALIDAS!$D:$E,_xlfn.CONCAT($B81,E$8,$A81),SALIDAS!$E:$E)*$C81,SUMIF(SALIDAS!$D:$E,_xlfn.CONCAT($B81,E$8,$A81),SALIDAS!$E:$E)*$C81*$D81)</f>
        <v>0</v>
      </c>
      <c r="F81" s="39">
        <f ca="1">IF(SUMIF(SALIDAS!$D:$E,_xlfn.CONCAT($B81,F$8,$A81),SALIDAS!$E:$E)*$C81*$D81=0,SUMIF(SALIDAS!$D:$E,_xlfn.CONCAT($B81,F$8,$A81),SALIDAS!$E:$E)*$C81,SUMIF(SALIDAS!$D:$E,_xlfn.CONCAT($B81,F$8,$A81),SALIDAS!$E:$E)*$C81*$D81)</f>
        <v>0</v>
      </c>
      <c r="G81" s="39">
        <f ca="1">IF(SUMIF(SALIDAS!$D:$E,_xlfn.CONCAT($B81,G$8,$A81),SALIDAS!$E:$E)*$C81*$D81=0,SUMIF(SALIDAS!$D:$E,_xlfn.CONCAT($B81,G$8,$A81),SALIDAS!$E:$E)*$C81,SUMIF(SALIDAS!$D:$E,_xlfn.CONCAT($B81,G$8,$A81),SALIDAS!$E:$E)*$C81*$D81)</f>
        <v>0</v>
      </c>
      <c r="H81" s="39">
        <f ca="1">IF(SUMIF(SALIDAS!$D:$E,_xlfn.CONCAT($B81,H$8,$A81),SALIDAS!$E:$E)*$C81*$D81=0,SUMIF(SALIDAS!$D:$E,_xlfn.CONCAT($B81,H$8,$A81),SALIDAS!$E:$E)*$C81,SUMIF(SALIDAS!$D:$E,_xlfn.CONCAT($B81,H$8,$A81),SALIDAS!$E:$E)*$C81*$D81)</f>
        <v>0</v>
      </c>
      <c r="I81" s="39">
        <f ca="1">IF(SUMIF(SALIDAS!$D:$E,_xlfn.CONCAT($B81,I$8,$A81),SALIDAS!$E:$E)*$C81*$D81=0,SUMIF(SALIDAS!$D:$E,_xlfn.CONCAT($B81,I$8,$A81),SALIDAS!$E:$E)*$C81,SUMIF(SALIDAS!$D:$E,_xlfn.CONCAT($B81,I$8,$A81),SALIDAS!$E:$E)*$C81*$D81)</f>
        <v>0</v>
      </c>
      <c r="J81" s="39">
        <f ca="1">IF(SUMIF(SALIDAS!$D:$E,_xlfn.CONCAT($B81,J$8,$A81),SALIDAS!$E:$E)*$C81*$D81=0,SUMIF(SALIDAS!$D:$E,_xlfn.CONCAT($B81,J$8,$A81),SALIDAS!$E:$E)*$C81,SUMIF(SALIDAS!$D:$E,_xlfn.CONCAT($B81,J$8,$A81),SALIDAS!$E:$E)*$C81*$D81)</f>
        <v>0</v>
      </c>
      <c r="K81" s="39">
        <f ca="1">IF(SUMIF(SALIDAS!$D:$E,_xlfn.CONCAT($B81,K$8,$A81),SALIDAS!$E:$E)*$C81*$D81=0,SUMIF(SALIDAS!$D:$E,_xlfn.CONCAT($B81,K$8,$A81),SALIDAS!$E:$E)*$C81,SUMIF(SALIDAS!$D:$E,_xlfn.CONCAT($B81,K$8,$A81),SALIDAS!$E:$E)*$C81*$D81)</f>
        <v>0</v>
      </c>
      <c r="L81" s="38">
        <f ca="1">IF(SUMIF(SALIDAS!$D:$E,_xlfn.CONCAT($B81,L$8,$A81),SALIDAS!$E:$E)*$C81*$D81=0,SUMIF(SALIDAS!$D:$E,_xlfn.CONCAT($B81,L$8,$A81),SALIDAS!$E:$E)*$C81,SUMIF(SALIDAS!$D:$E,_xlfn.CONCAT($B81,L$8,$A81),SALIDAS!$E:$E)*$C81*$D81)</f>
        <v>0</v>
      </c>
      <c r="M81" s="39">
        <f ca="1">IF(SUMIF(SALIDAS!$D:$E,_xlfn.CONCAT($B81,M$8,$A81),SALIDAS!$E:$E)*$C81*$D81=0,SUMIF(SALIDAS!$D:$E,_xlfn.CONCAT($B81,M$8,$A81),SALIDAS!$E:$E)*$C81,SUMIF(SALIDAS!$D:$E,_xlfn.CONCAT($B81,M$8,$A81),SALIDAS!$E:$E)*$C81*$D81)</f>
        <v>0</v>
      </c>
      <c r="N81" s="39">
        <f ca="1">IF(SUMIF(SALIDAS!$D:$E,_xlfn.CONCAT($B81,N$8,$A81),SALIDAS!$E:$E)*$C81*$D81=0,SUMIF(SALIDAS!$D:$E,_xlfn.CONCAT($B81,N$8,$A81),SALIDAS!$E:$E)*$C81,SUMIF(SALIDAS!$D:$E,_xlfn.CONCAT($B81,N$8,$A81),SALIDAS!$E:$E)*$C81*$D81)</f>
        <v>0</v>
      </c>
      <c r="O81" s="39">
        <f ca="1">IF(SUMIF(SALIDAS!$D:$E,_xlfn.CONCAT($B81,O$8,$A81),SALIDAS!$E:$E)*$C81*$D81=0,SUMIF(SALIDAS!$D:$E,_xlfn.CONCAT($B81,O$8,$A81),SALIDAS!$E:$E)*$C81,SUMIF(SALIDAS!$D:$E,_xlfn.CONCAT($B81,O$8,$A81),SALIDAS!$E:$E)*$C81*$D81)</f>
        <v>0</v>
      </c>
      <c r="P81" s="39">
        <f ca="1">IF(SUMIF(SALIDAS!$D:$E,_xlfn.CONCAT($B81,P$8,$A81),SALIDAS!$E:$E)*$C81*$D81=0,SUMIF(SALIDAS!$D:$E,_xlfn.CONCAT($B81,P$8,$A81),SALIDAS!$E:$E)*$C81,SUMIF(SALIDAS!$D:$E,_xlfn.CONCAT($B81,P$8,$A81),SALIDAS!$E:$E)*$C81*$D81)</f>
        <v>0</v>
      </c>
      <c r="Q81" s="39">
        <f ca="1">IF(SUMIF(SALIDAS!$D:$E,_xlfn.CONCAT($B81,Q$8,$A81),SALIDAS!$E:$E)*$C81*$D81=0,SUMIF(SALIDAS!$D:$E,_xlfn.CONCAT($B81,Q$8,$A81),SALIDAS!$E:$E)*$C81,SUMIF(SALIDAS!$D:$E,_xlfn.CONCAT($B81,Q$8,$A81),SALIDAS!$E:$E)*$C81*$D81)</f>
        <v>0</v>
      </c>
      <c r="R81" s="39">
        <f ca="1">IF(SUMIF(SALIDAS!$D:$E,_xlfn.CONCAT($B81,R$8,$A81),SALIDAS!$E:$E)*$C81*$D81=0,SUMIF(SALIDAS!$D:$E,_xlfn.CONCAT($B81,R$8,$A81),SALIDAS!$E:$E)*$C81,SUMIF(SALIDAS!$D:$E,_xlfn.CONCAT($B81,R$8,$A81),SALIDAS!$E:$E)*$C81*$D81)</f>
        <v>0</v>
      </c>
      <c r="S81" s="39">
        <f ca="1">IF(SUMIF(SALIDAS!$D:$E,_xlfn.CONCAT($B81,S$8,$A81),SALIDAS!$E:$E)*$C81*$D81=0,SUMIF(SALIDAS!$D:$E,_xlfn.CONCAT($B81,S$8,$A81),SALIDAS!$E:$E)*$C81,SUMIF(SALIDAS!$D:$E,_xlfn.CONCAT($B81,S$8,$A81),SALIDAS!$E:$E)*$C81*$D81)</f>
        <v>0</v>
      </c>
      <c r="T81" s="39">
        <f ca="1">IF(SUMIF(SALIDAS!$D:$E,_xlfn.CONCAT($B81,T$8,$A81),SALIDAS!$E:$E)*$C81*$D81=0,SUMIF(SALIDAS!$D:$E,_xlfn.CONCAT($B81,T$8,$A81),SALIDAS!$E:$E)*$C81,SUMIF(SALIDAS!$D:$E,_xlfn.CONCAT($B81,T$8,$A81),SALIDAS!$E:$E)*$C81*$D81)</f>
        <v>0</v>
      </c>
      <c r="U81" s="39">
        <f ca="1">IF(SUMIF(SALIDAS!$D:$E,_xlfn.CONCAT($B81,U$8,$A81),SALIDAS!$E:$E)*$C81*$D81=0,SUMIF(SALIDAS!$D:$E,_xlfn.CONCAT($B81,U$8,$A81),SALIDAS!$E:$E)*$C81,SUMIF(SALIDAS!$D:$E,_xlfn.CONCAT($B81,U$8,$A81),SALIDAS!$E:$E)*$C81*$D81)</f>
        <v>0</v>
      </c>
      <c r="V81" s="39">
        <f ca="1">IF(SUMIF(SALIDAS!$D:$E,_xlfn.CONCAT($B81,V$8,$A81),SALIDAS!$E:$E)*$C81*$D81=0,SUMIF(SALIDAS!$D:$E,_xlfn.CONCAT($B81,V$8,$A81),SALIDAS!$E:$E)*$C81,SUMIF(SALIDAS!$D:$E,_xlfn.CONCAT($B81,V$8,$A81),SALIDAS!$E:$E)*$C81*$D81)</f>
        <v>0</v>
      </c>
      <c r="W81" s="39">
        <f ca="1">IF(SUMIF(SALIDAS!$D:$E,_xlfn.CONCAT($B81,W$8,$A81),SALIDAS!$E:$E)*$C81*$D81=0,SUMIF(SALIDAS!$D:$E,_xlfn.CONCAT($B81,W$8,$A81),SALIDAS!$E:$E)*$C81,SUMIF(SALIDAS!$D:$E,_xlfn.CONCAT($B81,W$8,$A81),SALIDAS!$E:$E)*$C81*$D81)</f>
        <v>0</v>
      </c>
      <c r="X81" s="39">
        <f ca="1">IF(SUMIF(SALIDAS!$D:$E,_xlfn.CONCAT($B81,X$8,$A81),SALIDAS!$E:$E)*$C81*$D81=0,SUMIF(SALIDAS!$D:$E,_xlfn.CONCAT($B81,X$8,$A81),SALIDAS!$E:$E)*$C81,SUMIF(SALIDAS!$D:$E,_xlfn.CONCAT($B81,X$8,$A81),SALIDAS!$E:$E)*$C81*$D81)</f>
        <v>0</v>
      </c>
      <c r="Y81" s="39">
        <f ca="1">IF(SUMIF(SALIDAS!$D:$E,_xlfn.CONCAT($B81,Y$8,$A81),SALIDAS!$E:$E)*$C81*$D81=0,SUMIF(SALIDAS!$D:$E,_xlfn.CONCAT($B81,Y$8,$A81),SALIDAS!$E:$E)*$C81,SUMIF(SALIDAS!$D:$E,_xlfn.CONCAT($B81,Y$8,$A81),SALIDAS!$E:$E)*$C81*$D81)</f>
        <v>0</v>
      </c>
      <c r="Z81" s="39">
        <f ca="1">IF(SUMIF(SALIDAS!$D:$E,_xlfn.CONCAT($B81,Z$8,$A81),SALIDAS!$E:$E)*$C81*$D81=0,SUMIF(SALIDAS!$D:$E,_xlfn.CONCAT($B81,Z$8,$A81),SALIDAS!$E:$E)*$C81,SUMIF(SALIDAS!$D:$E,_xlfn.CONCAT($B81,Z$8,$A81),SALIDAS!$E:$E)*$C81*$D81)</f>
        <v>0</v>
      </c>
      <c r="AA81" s="39">
        <f ca="1">IF(SUMIF(SALIDAS!$D:$E,_xlfn.CONCAT($B81,AA$8,$A81),SALIDAS!$E:$E)*$C81*$D81=0,SUMIF(SALIDAS!$D:$E,_xlfn.CONCAT($B81,AA$8,$A81),SALIDAS!$E:$E)*$C81,SUMIF(SALIDAS!$D:$E,_xlfn.CONCAT($B81,AA$8,$A81),SALIDAS!$E:$E)*$C81*$D81)</f>
        <v>0</v>
      </c>
      <c r="AB81" s="39">
        <f ca="1">IF(SUMIF(SALIDAS!$D:$E,_xlfn.CONCAT($B81,AB$8,$A81),SALIDAS!$E:$E)*$C81*$D81=0,SUMIF(SALIDAS!$D:$E,_xlfn.CONCAT($B81,AB$8,$A81),SALIDAS!$E:$E)*$C81,SUMIF(SALIDAS!$D:$E,_xlfn.CONCAT($B81,AB$8,$A81),SALIDAS!$E:$E)*$C81*$D81)</f>
        <v>0</v>
      </c>
      <c r="AC81" s="39">
        <f ca="1">IF(SUMIF(SALIDAS!$D:$E,_xlfn.CONCAT($B81,AC$8,$A81),SALIDAS!$E:$E)*$C81*$D81=0,SUMIF(SALIDAS!$D:$E,_xlfn.CONCAT($B81,AC$8,$A81),SALIDAS!$E:$E)*$C81,SUMIF(SALIDAS!$D:$E,_xlfn.CONCAT($B81,AC$8,$A81),SALIDAS!$E:$E)*$C81*$D81)</f>
        <v>0</v>
      </c>
    </row>
    <row r="82" spans="1:29" x14ac:dyDescent="0.2">
      <c r="A82" s="35"/>
      <c r="B82" s="4" t="s">
        <v>70</v>
      </c>
      <c r="C82" s="36">
        <v>0</v>
      </c>
      <c r="D82" s="37">
        <v>0</v>
      </c>
      <c r="E82" s="39">
        <f ca="1">IF(SUMIF(SALIDAS!$D:$E,_xlfn.CONCAT($B82,E$8,$A82),SALIDAS!$E:$E)*$C82*$D82=0,SUMIF(SALIDAS!$D:$E,_xlfn.CONCAT($B82,E$8,$A82),SALIDAS!$E:$E)*$C82,SUMIF(SALIDAS!$D:$E,_xlfn.CONCAT($B82,E$8,$A82),SALIDAS!$E:$E)*$C82*$D82)</f>
        <v>0</v>
      </c>
      <c r="F82" s="39">
        <f ca="1">IF(SUMIF(SALIDAS!$D:$E,_xlfn.CONCAT($B82,F$8,$A82),SALIDAS!$E:$E)*$C82*$D82=0,SUMIF(SALIDAS!$D:$E,_xlfn.CONCAT($B82,F$8,$A82),SALIDAS!$E:$E)*$C82,SUMIF(SALIDAS!$D:$E,_xlfn.CONCAT($B82,F$8,$A82),SALIDAS!$E:$E)*$C82*$D82)</f>
        <v>0</v>
      </c>
      <c r="G82" s="39">
        <f ca="1">IF(SUMIF(SALIDAS!$D:$E,_xlfn.CONCAT($B82,G$8,$A82),SALIDAS!$E:$E)*$C82*$D82=0,SUMIF(SALIDAS!$D:$E,_xlfn.CONCAT($B82,G$8,$A82),SALIDAS!$E:$E)*$C82,SUMIF(SALIDAS!$D:$E,_xlfn.CONCAT($B82,G$8,$A82),SALIDAS!$E:$E)*$C82*$D82)</f>
        <v>0</v>
      </c>
      <c r="H82" s="39">
        <f ca="1">IF(SUMIF(SALIDAS!$D:$E,_xlfn.CONCAT($B82,H$8,$A82),SALIDAS!$E:$E)*$C82*$D82=0,SUMIF(SALIDAS!$D:$E,_xlfn.CONCAT($B82,H$8,$A82),SALIDAS!$E:$E)*$C82,SUMIF(SALIDAS!$D:$E,_xlfn.CONCAT($B82,H$8,$A82),SALIDAS!$E:$E)*$C82*$D82)</f>
        <v>0</v>
      </c>
      <c r="I82" s="39">
        <f ca="1">IF(SUMIF(SALIDAS!$D:$E,_xlfn.CONCAT($B82,I$8,$A82),SALIDAS!$E:$E)*$C82*$D82=0,SUMIF(SALIDAS!$D:$E,_xlfn.CONCAT($B82,I$8,$A82),SALIDAS!$E:$E)*$C82,SUMIF(SALIDAS!$D:$E,_xlfn.CONCAT($B82,I$8,$A82),SALIDAS!$E:$E)*$C82*$D82)</f>
        <v>0</v>
      </c>
      <c r="J82" s="39">
        <f ca="1">IF(SUMIF(SALIDAS!$D:$E,_xlfn.CONCAT($B82,J$8,$A82),SALIDAS!$E:$E)*$C82*$D82=0,SUMIF(SALIDAS!$D:$E,_xlfn.CONCAT($B82,J$8,$A82),SALIDAS!$E:$E)*$C82,SUMIF(SALIDAS!$D:$E,_xlfn.CONCAT($B82,J$8,$A82),SALIDAS!$E:$E)*$C82*$D82)</f>
        <v>0</v>
      </c>
      <c r="K82" s="39">
        <f ca="1">IF(SUMIF(SALIDAS!$D:$E,_xlfn.CONCAT($B82,K$8,$A82),SALIDAS!$E:$E)*$C82*$D82=0,SUMIF(SALIDAS!$D:$E,_xlfn.CONCAT($B82,K$8,$A82),SALIDAS!$E:$E)*$C82,SUMIF(SALIDAS!$D:$E,_xlfn.CONCAT($B82,K$8,$A82),SALIDAS!$E:$E)*$C82*$D82)</f>
        <v>0</v>
      </c>
      <c r="L82" s="38">
        <f ca="1">IF(SUMIF(SALIDAS!$D:$E,_xlfn.CONCAT($B82,L$8,$A82),SALIDAS!$E:$E)*$C82*$D82=0,SUMIF(SALIDAS!$D:$E,_xlfn.CONCAT($B82,L$8,$A82),SALIDAS!$E:$E)*$C82,SUMIF(SALIDAS!$D:$E,_xlfn.CONCAT($B82,L$8,$A82),SALIDAS!$E:$E)*$C82*$D82)</f>
        <v>0</v>
      </c>
      <c r="M82" s="39">
        <f ca="1">IF(SUMIF(SALIDAS!$D:$E,_xlfn.CONCAT($B82,M$8,$A82),SALIDAS!$E:$E)*$C82*$D82=0,SUMIF(SALIDAS!$D:$E,_xlfn.CONCAT($B82,M$8,$A82),SALIDAS!$E:$E)*$C82,SUMIF(SALIDAS!$D:$E,_xlfn.CONCAT($B82,M$8,$A82),SALIDAS!$E:$E)*$C82*$D82)</f>
        <v>0</v>
      </c>
      <c r="N82" s="39">
        <f ca="1">IF(SUMIF(SALIDAS!$D:$E,_xlfn.CONCAT($B82,N$8,$A82),SALIDAS!$E:$E)*$C82*$D82=0,SUMIF(SALIDAS!$D:$E,_xlfn.CONCAT($B82,N$8,$A82),SALIDAS!$E:$E)*$C82,SUMIF(SALIDAS!$D:$E,_xlfn.CONCAT($B82,N$8,$A82),SALIDAS!$E:$E)*$C82*$D82)</f>
        <v>0</v>
      </c>
      <c r="O82" s="39">
        <f ca="1">IF(SUMIF(SALIDAS!$D:$E,_xlfn.CONCAT($B82,O$8,$A82),SALIDAS!$E:$E)*$C82*$D82=0,SUMIF(SALIDAS!$D:$E,_xlfn.CONCAT($B82,O$8,$A82),SALIDAS!$E:$E)*$C82,SUMIF(SALIDAS!$D:$E,_xlfn.CONCAT($B82,O$8,$A82),SALIDAS!$E:$E)*$C82*$D82)</f>
        <v>0</v>
      </c>
      <c r="P82" s="39">
        <f ca="1">IF(SUMIF(SALIDAS!$D:$E,_xlfn.CONCAT($B82,P$8,$A82),SALIDAS!$E:$E)*$C82*$D82=0,SUMIF(SALIDAS!$D:$E,_xlfn.CONCAT($B82,P$8,$A82),SALIDAS!$E:$E)*$C82,SUMIF(SALIDAS!$D:$E,_xlfn.CONCAT($B82,P$8,$A82),SALIDAS!$E:$E)*$C82*$D82)</f>
        <v>0</v>
      </c>
      <c r="Q82" s="39">
        <f ca="1">IF(SUMIF(SALIDAS!$D:$E,_xlfn.CONCAT($B82,Q$8,$A82),SALIDAS!$E:$E)*$C82*$D82=0,SUMIF(SALIDAS!$D:$E,_xlfn.CONCAT($B82,Q$8,$A82),SALIDAS!$E:$E)*$C82,SUMIF(SALIDAS!$D:$E,_xlfn.CONCAT($B82,Q$8,$A82),SALIDAS!$E:$E)*$C82*$D82)</f>
        <v>0</v>
      </c>
      <c r="R82" s="39">
        <f ca="1">IF(SUMIF(SALIDAS!$D:$E,_xlfn.CONCAT($B82,R$8,$A82),SALIDAS!$E:$E)*$C82*$D82=0,SUMIF(SALIDAS!$D:$E,_xlfn.CONCAT($B82,R$8,$A82),SALIDAS!$E:$E)*$C82,SUMIF(SALIDAS!$D:$E,_xlfn.CONCAT($B82,R$8,$A82),SALIDAS!$E:$E)*$C82*$D82)</f>
        <v>0</v>
      </c>
      <c r="S82" s="39">
        <f ca="1">IF(SUMIF(SALIDAS!$D:$E,_xlfn.CONCAT($B82,S$8,$A82),SALIDAS!$E:$E)*$C82*$D82=0,SUMIF(SALIDAS!$D:$E,_xlfn.CONCAT($B82,S$8,$A82),SALIDAS!$E:$E)*$C82,SUMIF(SALIDAS!$D:$E,_xlfn.CONCAT($B82,S$8,$A82),SALIDAS!$E:$E)*$C82*$D82)</f>
        <v>0</v>
      </c>
      <c r="T82" s="39">
        <f ca="1">IF(SUMIF(SALIDAS!$D:$E,_xlfn.CONCAT($B82,T$8,$A82),SALIDAS!$E:$E)*$C82*$D82=0,SUMIF(SALIDAS!$D:$E,_xlfn.CONCAT($B82,T$8,$A82),SALIDAS!$E:$E)*$C82,SUMIF(SALIDAS!$D:$E,_xlfn.CONCAT($B82,T$8,$A82),SALIDAS!$E:$E)*$C82*$D82)</f>
        <v>0</v>
      </c>
      <c r="U82" s="39">
        <f ca="1">IF(SUMIF(SALIDAS!$D:$E,_xlfn.CONCAT($B82,U$8,$A82),SALIDAS!$E:$E)*$C82*$D82=0,SUMIF(SALIDAS!$D:$E,_xlfn.CONCAT($B82,U$8,$A82),SALIDAS!$E:$E)*$C82,SUMIF(SALIDAS!$D:$E,_xlfn.CONCAT($B82,U$8,$A82),SALIDAS!$E:$E)*$C82*$D82)</f>
        <v>0</v>
      </c>
      <c r="V82" s="39">
        <f ca="1">IF(SUMIF(SALIDAS!$D:$E,_xlfn.CONCAT($B82,V$8,$A82),SALIDAS!$E:$E)*$C82*$D82=0,SUMIF(SALIDAS!$D:$E,_xlfn.CONCAT($B82,V$8,$A82),SALIDAS!$E:$E)*$C82,SUMIF(SALIDAS!$D:$E,_xlfn.CONCAT($B82,V$8,$A82),SALIDAS!$E:$E)*$C82*$D82)</f>
        <v>0</v>
      </c>
      <c r="W82" s="39">
        <f ca="1">IF(SUMIF(SALIDAS!$D:$E,_xlfn.CONCAT($B82,W$8,$A82),SALIDAS!$E:$E)*$C82*$D82=0,SUMIF(SALIDAS!$D:$E,_xlfn.CONCAT($B82,W$8,$A82),SALIDAS!$E:$E)*$C82,SUMIF(SALIDAS!$D:$E,_xlfn.CONCAT($B82,W$8,$A82),SALIDAS!$E:$E)*$C82*$D82)</f>
        <v>0</v>
      </c>
      <c r="X82" s="39">
        <f ca="1">IF(SUMIF(SALIDAS!$D:$E,_xlfn.CONCAT($B82,X$8,$A82),SALIDAS!$E:$E)*$C82*$D82=0,SUMIF(SALIDAS!$D:$E,_xlfn.CONCAT($B82,X$8,$A82),SALIDAS!$E:$E)*$C82,SUMIF(SALIDAS!$D:$E,_xlfn.CONCAT($B82,X$8,$A82),SALIDAS!$E:$E)*$C82*$D82)</f>
        <v>0</v>
      </c>
      <c r="Y82" s="39">
        <f ca="1">IF(SUMIF(SALIDAS!$D:$E,_xlfn.CONCAT($B82,Y$8,$A82),SALIDAS!$E:$E)*$C82*$D82=0,SUMIF(SALIDAS!$D:$E,_xlfn.CONCAT($B82,Y$8,$A82),SALIDAS!$E:$E)*$C82,SUMIF(SALIDAS!$D:$E,_xlfn.CONCAT($B82,Y$8,$A82),SALIDAS!$E:$E)*$C82*$D82)</f>
        <v>0</v>
      </c>
      <c r="Z82" s="39">
        <f ca="1">IF(SUMIF(SALIDAS!$D:$E,_xlfn.CONCAT($B82,Z$8,$A82),SALIDAS!$E:$E)*$C82*$D82=0,SUMIF(SALIDAS!$D:$E,_xlfn.CONCAT($B82,Z$8,$A82),SALIDAS!$E:$E)*$C82,SUMIF(SALIDAS!$D:$E,_xlfn.CONCAT($B82,Z$8,$A82),SALIDAS!$E:$E)*$C82*$D82)</f>
        <v>0</v>
      </c>
      <c r="AA82" s="39">
        <f ca="1">IF(SUMIF(SALIDAS!$D:$E,_xlfn.CONCAT($B82,AA$8,$A82),SALIDAS!$E:$E)*$C82*$D82=0,SUMIF(SALIDAS!$D:$E,_xlfn.CONCAT($B82,AA$8,$A82),SALIDAS!$E:$E)*$C82,SUMIF(SALIDAS!$D:$E,_xlfn.CONCAT($B82,AA$8,$A82),SALIDAS!$E:$E)*$C82*$D82)</f>
        <v>0</v>
      </c>
      <c r="AB82" s="39">
        <f ca="1">IF(SUMIF(SALIDAS!$D:$E,_xlfn.CONCAT($B82,AB$8,$A82),SALIDAS!$E:$E)*$C82*$D82=0,SUMIF(SALIDAS!$D:$E,_xlfn.CONCAT($B82,AB$8,$A82),SALIDAS!$E:$E)*$C82,SUMIF(SALIDAS!$D:$E,_xlfn.CONCAT($B82,AB$8,$A82),SALIDAS!$E:$E)*$C82*$D82)</f>
        <v>0</v>
      </c>
      <c r="AC82" s="39">
        <f ca="1">IF(SUMIF(SALIDAS!$D:$E,_xlfn.CONCAT($B82,AC$8,$A82),SALIDAS!$E:$E)*$C82*$D82=0,SUMIF(SALIDAS!$D:$E,_xlfn.CONCAT($B82,AC$8,$A82),SALIDAS!$E:$E)*$C82,SUMIF(SALIDAS!$D:$E,_xlfn.CONCAT($B82,AC$8,$A82),SALIDAS!$E:$E)*$C82*$D82)</f>
        <v>0</v>
      </c>
    </row>
    <row r="83" spans="1:29" x14ac:dyDescent="0.2">
      <c r="A83" s="35"/>
      <c r="B83" s="4" t="s">
        <v>170</v>
      </c>
      <c r="C83" s="36">
        <v>0</v>
      </c>
      <c r="D83" s="37">
        <v>0</v>
      </c>
      <c r="E83" s="39">
        <f ca="1">IF(SUMIF(SALIDAS!$D:$E,_xlfn.CONCAT($B83,E$8,$A83),SALIDAS!$E:$E)*$C83*$D83=0,SUMIF(SALIDAS!$D:$E,_xlfn.CONCAT($B83,E$8,$A83),SALIDAS!$E:$E)*$C83,SUMIF(SALIDAS!$D:$E,_xlfn.CONCAT($B83,E$8,$A83),SALIDAS!$E:$E)*$C83*$D83)</f>
        <v>0</v>
      </c>
      <c r="F83" s="39">
        <f ca="1">IF(SUMIF(SALIDAS!$D:$E,_xlfn.CONCAT($B83,F$8,$A83),SALIDAS!$E:$E)*$C83*$D83=0,SUMIF(SALIDAS!$D:$E,_xlfn.CONCAT($B83,F$8,$A83),SALIDAS!$E:$E)*$C83,SUMIF(SALIDAS!$D:$E,_xlfn.CONCAT($B83,F$8,$A83),SALIDAS!$E:$E)*$C83*$D83)</f>
        <v>0</v>
      </c>
      <c r="G83" s="39">
        <f ca="1">IF(SUMIF(SALIDAS!$D:$E,_xlfn.CONCAT($B83,G$8,$A83),SALIDAS!$E:$E)*$C83*$D83=0,SUMIF(SALIDAS!$D:$E,_xlfn.CONCAT($B83,G$8,$A83),SALIDAS!$E:$E)*$C83,SUMIF(SALIDAS!$D:$E,_xlfn.CONCAT($B83,G$8,$A83),SALIDAS!$E:$E)*$C83*$D83)</f>
        <v>0</v>
      </c>
      <c r="H83" s="39">
        <f ca="1">IF(SUMIF(SALIDAS!$D:$E,_xlfn.CONCAT($B83,H$8,$A83),SALIDAS!$E:$E)*$C83*$D83=0,SUMIF(SALIDAS!$D:$E,_xlfn.CONCAT($B83,H$8,$A83),SALIDAS!$E:$E)*$C83,SUMIF(SALIDAS!$D:$E,_xlfn.CONCAT($B83,H$8,$A83),SALIDAS!$E:$E)*$C83*$D83)</f>
        <v>0</v>
      </c>
      <c r="I83" s="39">
        <f ca="1">IF(SUMIF(SALIDAS!$D:$E,_xlfn.CONCAT($B83,I$8,$A83),SALIDAS!$E:$E)*$C83*$D83=0,SUMIF(SALIDAS!$D:$E,_xlfn.CONCAT($B83,I$8,$A83),SALIDAS!$E:$E)*$C83,SUMIF(SALIDAS!$D:$E,_xlfn.CONCAT($B83,I$8,$A83),SALIDAS!$E:$E)*$C83*$D83)</f>
        <v>0</v>
      </c>
      <c r="J83" s="39">
        <f ca="1">IF(SUMIF(SALIDAS!$D:$E,_xlfn.CONCAT($B83,J$8,$A83),SALIDAS!$E:$E)*$C83*$D83=0,SUMIF(SALIDAS!$D:$E,_xlfn.CONCAT($B83,J$8,$A83),SALIDAS!$E:$E)*$C83,SUMIF(SALIDAS!$D:$E,_xlfn.CONCAT($B83,J$8,$A83),SALIDAS!$E:$E)*$C83*$D83)</f>
        <v>0</v>
      </c>
      <c r="K83" s="39">
        <f ca="1">IF(SUMIF(SALIDAS!$D:$E,_xlfn.CONCAT($B83,K$8,$A83),SALIDAS!$E:$E)*$C83*$D83=0,SUMIF(SALIDAS!$D:$E,_xlfn.CONCAT($B83,K$8,$A83),SALIDAS!$E:$E)*$C83,SUMIF(SALIDAS!$D:$E,_xlfn.CONCAT($B83,K$8,$A83),SALIDAS!$E:$E)*$C83*$D83)</f>
        <v>0</v>
      </c>
      <c r="L83" s="38">
        <f ca="1">IF(SUMIF(SALIDAS!$D:$E,_xlfn.CONCAT($B83,L$8,$A83),SALIDAS!$E:$E)*$C83*$D83=0,SUMIF(SALIDAS!$D:$E,_xlfn.CONCAT($B83,L$8,$A83),SALIDAS!$E:$E)*$C83,SUMIF(SALIDAS!$D:$E,_xlfn.CONCAT($B83,L$8,$A83),SALIDAS!$E:$E)*$C83*$D83)</f>
        <v>0</v>
      </c>
      <c r="M83" s="39">
        <f ca="1">IF(SUMIF(SALIDAS!$D:$E,_xlfn.CONCAT($B83,M$8,$A83),SALIDAS!$E:$E)*$C83*$D83=0,SUMIF(SALIDAS!$D:$E,_xlfn.CONCAT($B83,M$8,$A83),SALIDAS!$E:$E)*$C83,SUMIF(SALIDAS!$D:$E,_xlfn.CONCAT($B83,M$8,$A83),SALIDAS!$E:$E)*$C83*$D83)</f>
        <v>0</v>
      </c>
      <c r="N83" s="39">
        <f ca="1">IF(SUMIF(SALIDAS!$D:$E,_xlfn.CONCAT($B83,N$8,$A83),SALIDAS!$E:$E)*$C83*$D83=0,SUMIF(SALIDAS!$D:$E,_xlfn.CONCAT($B83,N$8,$A83),SALIDAS!$E:$E)*$C83,SUMIF(SALIDAS!$D:$E,_xlfn.CONCAT($B83,N$8,$A83),SALIDAS!$E:$E)*$C83*$D83)</f>
        <v>0</v>
      </c>
      <c r="O83" s="39">
        <f ca="1">IF(SUMIF(SALIDAS!$D:$E,_xlfn.CONCAT($B83,O$8,$A83),SALIDAS!$E:$E)*$C83*$D83=0,SUMIF(SALIDAS!$D:$E,_xlfn.CONCAT($B83,O$8,$A83),SALIDAS!$E:$E)*$C83,SUMIF(SALIDAS!$D:$E,_xlfn.CONCAT($B83,O$8,$A83),SALIDAS!$E:$E)*$C83*$D83)</f>
        <v>0</v>
      </c>
      <c r="P83" s="39">
        <f ca="1">IF(SUMIF(SALIDAS!$D:$E,_xlfn.CONCAT($B83,P$8,$A83),SALIDAS!$E:$E)*$C83*$D83=0,SUMIF(SALIDAS!$D:$E,_xlfn.CONCAT($B83,P$8,$A83),SALIDAS!$E:$E)*$C83,SUMIF(SALIDAS!$D:$E,_xlfn.CONCAT($B83,P$8,$A83),SALIDAS!$E:$E)*$C83*$D83)</f>
        <v>0</v>
      </c>
      <c r="Q83" s="39">
        <f ca="1">IF(SUMIF(SALIDAS!$D:$E,_xlfn.CONCAT($B83,Q$8,$A83),SALIDAS!$E:$E)*$C83*$D83=0,SUMIF(SALIDAS!$D:$E,_xlfn.CONCAT($B83,Q$8,$A83),SALIDAS!$E:$E)*$C83,SUMIF(SALIDAS!$D:$E,_xlfn.CONCAT($B83,Q$8,$A83),SALIDAS!$E:$E)*$C83*$D83)</f>
        <v>0</v>
      </c>
      <c r="R83" s="39">
        <f ca="1">IF(SUMIF(SALIDAS!$D:$E,_xlfn.CONCAT($B83,R$8,$A83),SALIDAS!$E:$E)*$C83*$D83=0,SUMIF(SALIDAS!$D:$E,_xlfn.CONCAT($B83,R$8,$A83),SALIDAS!$E:$E)*$C83,SUMIF(SALIDAS!$D:$E,_xlfn.CONCAT($B83,R$8,$A83),SALIDAS!$E:$E)*$C83*$D83)</f>
        <v>0</v>
      </c>
      <c r="S83" s="39">
        <f ca="1">IF(SUMIF(SALIDAS!$D:$E,_xlfn.CONCAT($B83,S$8,$A83),SALIDAS!$E:$E)*$C83*$D83=0,SUMIF(SALIDAS!$D:$E,_xlfn.CONCAT($B83,S$8,$A83),SALIDAS!$E:$E)*$C83,SUMIF(SALIDAS!$D:$E,_xlfn.CONCAT($B83,S$8,$A83),SALIDAS!$E:$E)*$C83*$D83)</f>
        <v>0</v>
      </c>
      <c r="T83" s="39">
        <f ca="1">IF(SUMIF(SALIDAS!$D:$E,_xlfn.CONCAT($B83,T$8,$A83),SALIDAS!$E:$E)*$C83*$D83=0,SUMIF(SALIDAS!$D:$E,_xlfn.CONCAT($B83,T$8,$A83),SALIDAS!$E:$E)*$C83,SUMIF(SALIDAS!$D:$E,_xlfn.CONCAT($B83,T$8,$A83),SALIDAS!$E:$E)*$C83*$D83)</f>
        <v>0</v>
      </c>
      <c r="U83" s="39">
        <f ca="1">IF(SUMIF(SALIDAS!$D:$E,_xlfn.CONCAT($B83,U$8,$A83),SALIDAS!$E:$E)*$C83*$D83=0,SUMIF(SALIDAS!$D:$E,_xlfn.CONCAT($B83,U$8,$A83),SALIDAS!$E:$E)*$C83,SUMIF(SALIDAS!$D:$E,_xlfn.CONCAT($B83,U$8,$A83),SALIDAS!$E:$E)*$C83*$D83)</f>
        <v>0</v>
      </c>
      <c r="V83" s="39">
        <f ca="1">IF(SUMIF(SALIDAS!$D:$E,_xlfn.CONCAT($B83,V$8,$A83),SALIDAS!$E:$E)*$C83*$D83=0,SUMIF(SALIDAS!$D:$E,_xlfn.CONCAT($B83,V$8,$A83),SALIDAS!$E:$E)*$C83,SUMIF(SALIDAS!$D:$E,_xlfn.CONCAT($B83,V$8,$A83),SALIDAS!$E:$E)*$C83*$D83)</f>
        <v>0</v>
      </c>
      <c r="W83" s="39">
        <f ca="1">IF(SUMIF(SALIDAS!$D:$E,_xlfn.CONCAT($B83,W$8,$A83),SALIDAS!$E:$E)*$C83*$D83=0,SUMIF(SALIDAS!$D:$E,_xlfn.CONCAT($B83,W$8,$A83),SALIDAS!$E:$E)*$C83,SUMIF(SALIDAS!$D:$E,_xlfn.CONCAT($B83,W$8,$A83),SALIDAS!$E:$E)*$C83*$D83)</f>
        <v>0</v>
      </c>
      <c r="X83" s="39">
        <f ca="1">IF(SUMIF(SALIDAS!$D:$E,_xlfn.CONCAT($B83,X$8,$A83),SALIDAS!$E:$E)*$C83*$D83=0,SUMIF(SALIDAS!$D:$E,_xlfn.CONCAT($B83,X$8,$A83),SALIDAS!$E:$E)*$C83,SUMIF(SALIDAS!$D:$E,_xlfn.CONCAT($B83,X$8,$A83),SALIDAS!$E:$E)*$C83*$D83)</f>
        <v>0</v>
      </c>
      <c r="Y83" s="39">
        <f ca="1">IF(SUMIF(SALIDAS!$D:$E,_xlfn.CONCAT($B83,Y$8,$A83),SALIDAS!$E:$E)*$C83*$D83=0,SUMIF(SALIDAS!$D:$E,_xlfn.CONCAT($B83,Y$8,$A83),SALIDAS!$E:$E)*$C83,SUMIF(SALIDAS!$D:$E,_xlfn.CONCAT($B83,Y$8,$A83),SALIDAS!$E:$E)*$C83*$D83)</f>
        <v>0</v>
      </c>
      <c r="Z83" s="39">
        <f ca="1">IF(SUMIF(SALIDAS!$D:$E,_xlfn.CONCAT($B83,Z$8,$A83),SALIDAS!$E:$E)*$C83*$D83=0,SUMIF(SALIDAS!$D:$E,_xlfn.CONCAT($B83,Z$8,$A83),SALIDAS!$E:$E)*$C83,SUMIF(SALIDAS!$D:$E,_xlfn.CONCAT($B83,Z$8,$A83),SALIDAS!$E:$E)*$C83*$D83)</f>
        <v>0</v>
      </c>
      <c r="AA83" s="39">
        <f ca="1">IF(SUMIF(SALIDAS!$D:$E,_xlfn.CONCAT($B83,AA$8,$A83),SALIDAS!$E:$E)*$C83*$D83=0,SUMIF(SALIDAS!$D:$E,_xlfn.CONCAT($B83,AA$8,$A83),SALIDAS!$E:$E)*$C83,SUMIF(SALIDAS!$D:$E,_xlfn.CONCAT($B83,AA$8,$A83),SALIDAS!$E:$E)*$C83*$D83)</f>
        <v>0</v>
      </c>
      <c r="AB83" s="39">
        <f ca="1">IF(SUMIF(SALIDAS!$D:$E,_xlfn.CONCAT($B83,AB$8,$A83),SALIDAS!$E:$E)*$C83*$D83=0,SUMIF(SALIDAS!$D:$E,_xlfn.CONCAT($B83,AB$8,$A83),SALIDAS!$E:$E)*$C83,SUMIF(SALIDAS!$D:$E,_xlfn.CONCAT($B83,AB$8,$A83),SALIDAS!$E:$E)*$C83*$D83)</f>
        <v>0</v>
      </c>
      <c r="AC83" s="39">
        <f ca="1">IF(SUMIF(SALIDAS!$D:$E,_xlfn.CONCAT($B83,AC$8,$A83),SALIDAS!$E:$E)*$C83*$D83=0,SUMIF(SALIDAS!$D:$E,_xlfn.CONCAT($B83,AC$8,$A83),SALIDAS!$E:$E)*$C83,SUMIF(SALIDAS!$D:$E,_xlfn.CONCAT($B83,AC$8,$A83),SALIDAS!$E:$E)*$C83*$D83)</f>
        <v>0</v>
      </c>
    </row>
    <row r="84" spans="1:29" x14ac:dyDescent="0.2">
      <c r="A84" s="35"/>
      <c r="B84" s="4" t="s">
        <v>172</v>
      </c>
      <c r="C84" s="36">
        <v>0</v>
      </c>
      <c r="D84" s="37">
        <v>0</v>
      </c>
      <c r="E84" s="39">
        <f ca="1">IF(SUMIF(SALIDAS!$D:$E,_xlfn.CONCAT($B84,E$8,$A84),SALIDAS!$E:$E)*$C84*$D84=0,SUMIF(SALIDAS!$D:$E,_xlfn.CONCAT($B84,E$8,$A84),SALIDAS!$E:$E)*$C84,SUMIF(SALIDAS!$D:$E,_xlfn.CONCAT($B84,E$8,$A84),SALIDAS!$E:$E)*$C84*$D84)</f>
        <v>0</v>
      </c>
      <c r="F84" s="39">
        <f ca="1">IF(SUMIF(SALIDAS!$D:$E,_xlfn.CONCAT($B84,F$8,$A84),SALIDAS!$E:$E)*$C84*$D84=0,SUMIF(SALIDAS!$D:$E,_xlfn.CONCAT($B84,F$8,$A84),SALIDAS!$E:$E)*$C84,SUMIF(SALIDAS!$D:$E,_xlfn.CONCAT($B84,F$8,$A84),SALIDAS!$E:$E)*$C84*$D84)</f>
        <v>0</v>
      </c>
      <c r="G84" s="39">
        <f ca="1">IF(SUMIF(SALIDAS!$D:$E,_xlfn.CONCAT($B84,G$8,$A84),SALIDAS!$E:$E)*$C84*$D84=0,SUMIF(SALIDAS!$D:$E,_xlfn.CONCAT($B84,G$8,$A84),SALIDAS!$E:$E)*$C84,SUMIF(SALIDAS!$D:$E,_xlfn.CONCAT($B84,G$8,$A84),SALIDAS!$E:$E)*$C84*$D84)</f>
        <v>0</v>
      </c>
      <c r="H84" s="39">
        <f ca="1">IF(SUMIF(SALIDAS!$D:$E,_xlfn.CONCAT($B84,H$8,$A84),SALIDAS!$E:$E)*$C84*$D84=0,SUMIF(SALIDAS!$D:$E,_xlfn.CONCAT($B84,H$8,$A84),SALIDAS!$E:$E)*$C84,SUMIF(SALIDAS!$D:$E,_xlfn.CONCAT($B84,H$8,$A84),SALIDAS!$E:$E)*$C84*$D84)</f>
        <v>0</v>
      </c>
      <c r="I84" s="39">
        <f ca="1">IF(SUMIF(SALIDAS!$D:$E,_xlfn.CONCAT($B84,I$8,$A84),SALIDAS!$E:$E)*$C84*$D84=0,SUMIF(SALIDAS!$D:$E,_xlfn.CONCAT($B84,I$8,$A84),SALIDAS!$E:$E)*$C84,SUMIF(SALIDAS!$D:$E,_xlfn.CONCAT($B84,I$8,$A84),SALIDAS!$E:$E)*$C84*$D84)</f>
        <v>0</v>
      </c>
      <c r="J84" s="39">
        <f ca="1">IF(SUMIF(SALIDAS!$D:$E,_xlfn.CONCAT($B84,J$8,$A84),SALIDAS!$E:$E)*$C84*$D84=0,SUMIF(SALIDAS!$D:$E,_xlfn.CONCAT($B84,J$8,$A84),SALIDAS!$E:$E)*$C84,SUMIF(SALIDAS!$D:$E,_xlfn.CONCAT($B84,J$8,$A84),SALIDAS!$E:$E)*$C84*$D84)</f>
        <v>0</v>
      </c>
      <c r="K84" s="39">
        <f ca="1">IF(SUMIF(SALIDAS!$D:$E,_xlfn.CONCAT($B84,K$8,$A84),SALIDAS!$E:$E)*$C84*$D84=0,SUMIF(SALIDAS!$D:$E,_xlfn.CONCAT($B84,K$8,$A84),SALIDAS!$E:$E)*$C84,SUMIF(SALIDAS!$D:$E,_xlfn.CONCAT($B84,K$8,$A84),SALIDAS!$E:$E)*$C84*$D84)</f>
        <v>0</v>
      </c>
      <c r="L84" s="38">
        <f ca="1">IF(SUMIF(SALIDAS!$D:$E,_xlfn.CONCAT($B84,L$8,$A84),SALIDAS!$E:$E)*$C84*$D84=0,SUMIF(SALIDAS!$D:$E,_xlfn.CONCAT($B84,L$8,$A84),SALIDAS!$E:$E)*$C84,SUMIF(SALIDAS!$D:$E,_xlfn.CONCAT($B84,L$8,$A84),SALIDAS!$E:$E)*$C84*$D84)</f>
        <v>0</v>
      </c>
      <c r="M84" s="39">
        <f ca="1">IF(SUMIF(SALIDAS!$D:$E,_xlfn.CONCAT($B84,M$8,$A84),SALIDAS!$E:$E)*$C84*$D84=0,SUMIF(SALIDAS!$D:$E,_xlfn.CONCAT($B84,M$8,$A84),SALIDAS!$E:$E)*$C84,SUMIF(SALIDAS!$D:$E,_xlfn.CONCAT($B84,M$8,$A84),SALIDAS!$E:$E)*$C84*$D84)</f>
        <v>0</v>
      </c>
      <c r="N84" s="39">
        <f ca="1">IF(SUMIF(SALIDAS!$D:$E,_xlfn.CONCAT($B84,N$8,$A84),SALIDAS!$E:$E)*$C84*$D84=0,SUMIF(SALIDAS!$D:$E,_xlfn.CONCAT($B84,N$8,$A84),SALIDAS!$E:$E)*$C84,SUMIF(SALIDAS!$D:$E,_xlfn.CONCAT($B84,N$8,$A84),SALIDAS!$E:$E)*$C84*$D84)</f>
        <v>0</v>
      </c>
      <c r="O84" s="39">
        <f ca="1">IF(SUMIF(SALIDAS!$D:$E,_xlfn.CONCAT($B84,O$8,$A84),SALIDAS!$E:$E)*$C84*$D84=0,SUMIF(SALIDAS!$D:$E,_xlfn.CONCAT($B84,O$8,$A84),SALIDAS!$E:$E)*$C84,SUMIF(SALIDAS!$D:$E,_xlfn.CONCAT($B84,O$8,$A84),SALIDAS!$E:$E)*$C84*$D84)</f>
        <v>0</v>
      </c>
      <c r="P84" s="39">
        <f ca="1">IF(SUMIF(SALIDAS!$D:$E,_xlfn.CONCAT($B84,P$8,$A84),SALIDAS!$E:$E)*$C84*$D84=0,SUMIF(SALIDAS!$D:$E,_xlfn.CONCAT($B84,P$8,$A84),SALIDAS!$E:$E)*$C84,SUMIF(SALIDAS!$D:$E,_xlfn.CONCAT($B84,P$8,$A84),SALIDAS!$E:$E)*$C84*$D84)</f>
        <v>0</v>
      </c>
      <c r="Q84" s="39">
        <f ca="1">IF(SUMIF(SALIDAS!$D:$E,_xlfn.CONCAT($B84,Q$8,$A84),SALIDAS!$E:$E)*$C84*$D84=0,SUMIF(SALIDAS!$D:$E,_xlfn.CONCAT($B84,Q$8,$A84),SALIDAS!$E:$E)*$C84,SUMIF(SALIDAS!$D:$E,_xlfn.CONCAT($B84,Q$8,$A84),SALIDAS!$E:$E)*$C84*$D84)</f>
        <v>0</v>
      </c>
      <c r="R84" s="39">
        <f ca="1">IF(SUMIF(SALIDAS!$D:$E,_xlfn.CONCAT($B84,R$8,$A84),SALIDAS!$E:$E)*$C84*$D84=0,SUMIF(SALIDAS!$D:$E,_xlfn.CONCAT($B84,R$8,$A84),SALIDAS!$E:$E)*$C84,SUMIF(SALIDAS!$D:$E,_xlfn.CONCAT($B84,R$8,$A84),SALIDAS!$E:$E)*$C84*$D84)</f>
        <v>0</v>
      </c>
      <c r="S84" s="39">
        <f ca="1">IF(SUMIF(SALIDAS!$D:$E,_xlfn.CONCAT($B84,S$8,$A84),SALIDAS!$E:$E)*$C84*$D84=0,SUMIF(SALIDAS!$D:$E,_xlfn.CONCAT($B84,S$8,$A84),SALIDAS!$E:$E)*$C84,SUMIF(SALIDAS!$D:$E,_xlfn.CONCAT($B84,S$8,$A84),SALIDAS!$E:$E)*$C84*$D84)</f>
        <v>0</v>
      </c>
      <c r="T84" s="39">
        <f ca="1">IF(SUMIF(SALIDAS!$D:$E,_xlfn.CONCAT($B84,T$8,$A84),SALIDAS!$E:$E)*$C84*$D84=0,SUMIF(SALIDAS!$D:$E,_xlfn.CONCAT($B84,T$8,$A84),SALIDAS!$E:$E)*$C84,SUMIF(SALIDAS!$D:$E,_xlfn.CONCAT($B84,T$8,$A84),SALIDAS!$E:$E)*$C84*$D84)</f>
        <v>0</v>
      </c>
      <c r="U84" s="39">
        <f ca="1">IF(SUMIF(SALIDAS!$D:$E,_xlfn.CONCAT($B84,U$8,$A84),SALIDAS!$E:$E)*$C84*$D84=0,SUMIF(SALIDAS!$D:$E,_xlfn.CONCAT($B84,U$8,$A84),SALIDAS!$E:$E)*$C84,SUMIF(SALIDAS!$D:$E,_xlfn.CONCAT($B84,U$8,$A84),SALIDAS!$E:$E)*$C84*$D84)</f>
        <v>0</v>
      </c>
      <c r="V84" s="39">
        <f ca="1">IF(SUMIF(SALIDAS!$D:$E,_xlfn.CONCAT($B84,V$8,$A84),SALIDAS!$E:$E)*$C84*$D84=0,SUMIF(SALIDAS!$D:$E,_xlfn.CONCAT($B84,V$8,$A84),SALIDAS!$E:$E)*$C84,SUMIF(SALIDAS!$D:$E,_xlfn.CONCAT($B84,V$8,$A84),SALIDAS!$E:$E)*$C84*$D84)</f>
        <v>0</v>
      </c>
      <c r="W84" s="39">
        <f ca="1">IF(SUMIF(SALIDAS!$D:$E,_xlfn.CONCAT($B84,W$8,$A84),SALIDAS!$E:$E)*$C84*$D84=0,SUMIF(SALIDAS!$D:$E,_xlfn.CONCAT($B84,W$8,$A84),SALIDAS!$E:$E)*$C84,SUMIF(SALIDAS!$D:$E,_xlfn.CONCAT($B84,W$8,$A84),SALIDAS!$E:$E)*$C84*$D84)</f>
        <v>0</v>
      </c>
      <c r="X84" s="39">
        <f ca="1">IF(SUMIF(SALIDAS!$D:$E,_xlfn.CONCAT($B84,X$8,$A84),SALIDAS!$E:$E)*$C84*$D84=0,SUMIF(SALIDAS!$D:$E,_xlfn.CONCAT($B84,X$8,$A84),SALIDAS!$E:$E)*$C84,SUMIF(SALIDAS!$D:$E,_xlfn.CONCAT($B84,X$8,$A84),SALIDAS!$E:$E)*$C84*$D84)</f>
        <v>0</v>
      </c>
      <c r="Y84" s="39">
        <f ca="1">IF(SUMIF(SALIDAS!$D:$E,_xlfn.CONCAT($B84,Y$8,$A84),SALIDAS!$E:$E)*$C84*$D84=0,SUMIF(SALIDAS!$D:$E,_xlfn.CONCAT($B84,Y$8,$A84),SALIDAS!$E:$E)*$C84,SUMIF(SALIDAS!$D:$E,_xlfn.CONCAT($B84,Y$8,$A84),SALIDAS!$E:$E)*$C84*$D84)</f>
        <v>0</v>
      </c>
      <c r="Z84" s="39">
        <f ca="1">IF(SUMIF(SALIDAS!$D:$E,_xlfn.CONCAT($B84,Z$8,$A84),SALIDAS!$E:$E)*$C84*$D84=0,SUMIF(SALIDAS!$D:$E,_xlfn.CONCAT($B84,Z$8,$A84),SALIDAS!$E:$E)*$C84,SUMIF(SALIDAS!$D:$E,_xlfn.CONCAT($B84,Z$8,$A84),SALIDAS!$E:$E)*$C84*$D84)</f>
        <v>0</v>
      </c>
      <c r="AA84" s="39">
        <f ca="1">IF(SUMIF(SALIDAS!$D:$E,_xlfn.CONCAT($B84,AA$8,$A84),SALIDAS!$E:$E)*$C84*$D84=0,SUMIF(SALIDAS!$D:$E,_xlfn.CONCAT($B84,AA$8,$A84),SALIDAS!$E:$E)*$C84,SUMIF(SALIDAS!$D:$E,_xlfn.CONCAT($B84,AA$8,$A84),SALIDAS!$E:$E)*$C84*$D84)</f>
        <v>0</v>
      </c>
      <c r="AB84" s="39">
        <f ca="1">IF(SUMIF(SALIDAS!$D:$E,_xlfn.CONCAT($B84,AB$8,$A84),SALIDAS!$E:$E)*$C84*$D84=0,SUMIF(SALIDAS!$D:$E,_xlfn.CONCAT($B84,AB$8,$A84),SALIDAS!$E:$E)*$C84,SUMIF(SALIDAS!$D:$E,_xlfn.CONCAT($B84,AB$8,$A84),SALIDAS!$E:$E)*$C84*$D84)</f>
        <v>0</v>
      </c>
      <c r="AC84" s="39">
        <f ca="1">IF(SUMIF(SALIDAS!$D:$E,_xlfn.CONCAT($B84,AC$8,$A84),SALIDAS!$E:$E)*$C84*$D84=0,SUMIF(SALIDAS!$D:$E,_xlfn.CONCAT($B84,AC$8,$A84),SALIDAS!$E:$E)*$C84,SUMIF(SALIDAS!$D:$E,_xlfn.CONCAT($B84,AC$8,$A84),SALIDAS!$E:$E)*$C84*$D84)</f>
        <v>0</v>
      </c>
    </row>
    <row r="85" spans="1:29" x14ac:dyDescent="0.2">
      <c r="A85" s="35"/>
      <c r="B85" s="4" t="s">
        <v>179</v>
      </c>
      <c r="C85" s="36">
        <v>0</v>
      </c>
      <c r="D85" s="37">
        <v>0</v>
      </c>
      <c r="E85" s="39">
        <f ca="1">IF(SUMIF(SALIDAS!$D:$E,_xlfn.CONCAT($B85,E$8,$A85),SALIDAS!$E:$E)*$C85*$D85=0,SUMIF(SALIDAS!$D:$E,_xlfn.CONCAT($B85,E$8,$A85),SALIDAS!$E:$E)*$C85,SUMIF(SALIDAS!$D:$E,_xlfn.CONCAT($B85,E$8,$A85),SALIDAS!$E:$E)*$C85*$D85)</f>
        <v>0</v>
      </c>
      <c r="F85" s="39">
        <f ca="1">IF(SUMIF(SALIDAS!$D:$E,_xlfn.CONCAT($B85,F$8,$A85),SALIDAS!$E:$E)*$C85*$D85=0,SUMIF(SALIDAS!$D:$E,_xlfn.CONCAT($B85,F$8,$A85),SALIDAS!$E:$E)*$C85,SUMIF(SALIDAS!$D:$E,_xlfn.CONCAT($B85,F$8,$A85),SALIDAS!$E:$E)*$C85*$D85)</f>
        <v>0</v>
      </c>
      <c r="G85" s="39">
        <f ca="1">IF(SUMIF(SALIDAS!$D:$E,_xlfn.CONCAT($B85,G$8,$A85),SALIDAS!$E:$E)*$C85*$D85=0,SUMIF(SALIDAS!$D:$E,_xlfn.CONCAT($B85,G$8,$A85),SALIDAS!$E:$E)*$C85,SUMIF(SALIDAS!$D:$E,_xlfn.CONCAT($B85,G$8,$A85),SALIDAS!$E:$E)*$C85*$D85)</f>
        <v>0</v>
      </c>
      <c r="H85" s="39">
        <f ca="1">IF(SUMIF(SALIDAS!$D:$E,_xlfn.CONCAT($B85,H$8,$A85),SALIDAS!$E:$E)*$C85*$D85=0,SUMIF(SALIDAS!$D:$E,_xlfn.CONCAT($B85,H$8,$A85),SALIDAS!$E:$E)*$C85,SUMIF(SALIDAS!$D:$E,_xlfn.CONCAT($B85,H$8,$A85),SALIDAS!$E:$E)*$C85*$D85)</f>
        <v>0</v>
      </c>
      <c r="I85" s="39">
        <f ca="1">IF(SUMIF(SALIDAS!$D:$E,_xlfn.CONCAT($B85,I$8,$A85),SALIDAS!$E:$E)*$C85*$D85=0,SUMIF(SALIDAS!$D:$E,_xlfn.CONCAT($B85,I$8,$A85),SALIDAS!$E:$E)*$C85,SUMIF(SALIDAS!$D:$E,_xlfn.CONCAT($B85,I$8,$A85),SALIDAS!$E:$E)*$C85*$D85)</f>
        <v>0</v>
      </c>
      <c r="J85" s="39">
        <f ca="1">IF(SUMIF(SALIDAS!$D:$E,_xlfn.CONCAT($B85,J$8,$A85),SALIDAS!$E:$E)*$C85*$D85=0,SUMIF(SALIDAS!$D:$E,_xlfn.CONCAT($B85,J$8,$A85),SALIDAS!$E:$E)*$C85,SUMIF(SALIDAS!$D:$E,_xlfn.CONCAT($B85,J$8,$A85),SALIDAS!$E:$E)*$C85*$D85)</f>
        <v>0</v>
      </c>
      <c r="K85" s="39">
        <f ca="1">IF(SUMIF(SALIDAS!$D:$E,_xlfn.CONCAT($B85,K$8,$A85),SALIDAS!$E:$E)*$C85*$D85=0,SUMIF(SALIDAS!$D:$E,_xlfn.CONCAT($B85,K$8,$A85),SALIDAS!$E:$E)*$C85,SUMIF(SALIDAS!$D:$E,_xlfn.CONCAT($B85,K$8,$A85),SALIDAS!$E:$E)*$C85*$D85)</f>
        <v>0</v>
      </c>
      <c r="L85" s="38">
        <f ca="1">IF(SUMIF(SALIDAS!$D:$E,_xlfn.CONCAT($B85,L$8,$A85),SALIDAS!$E:$E)*$C85*$D85=0,SUMIF(SALIDAS!$D:$E,_xlfn.CONCAT($B85,L$8,$A85),SALIDAS!$E:$E)*$C85,SUMIF(SALIDAS!$D:$E,_xlfn.CONCAT($B85,L$8,$A85),SALIDAS!$E:$E)*$C85*$D85)</f>
        <v>0</v>
      </c>
      <c r="M85" s="39">
        <f ca="1">IF(SUMIF(SALIDAS!$D:$E,_xlfn.CONCAT($B85,M$8,$A85),SALIDAS!$E:$E)*$C85*$D85=0,SUMIF(SALIDAS!$D:$E,_xlfn.CONCAT($B85,M$8,$A85),SALIDAS!$E:$E)*$C85,SUMIF(SALIDAS!$D:$E,_xlfn.CONCAT($B85,M$8,$A85),SALIDAS!$E:$E)*$C85*$D85)</f>
        <v>0</v>
      </c>
      <c r="N85" s="39">
        <f ca="1">IF(SUMIF(SALIDAS!$D:$E,_xlfn.CONCAT($B85,N$8,$A85),SALIDAS!$E:$E)*$C85*$D85=0,SUMIF(SALIDAS!$D:$E,_xlfn.CONCAT($B85,N$8,$A85),SALIDAS!$E:$E)*$C85,SUMIF(SALIDAS!$D:$E,_xlfn.CONCAT($B85,N$8,$A85),SALIDAS!$E:$E)*$C85*$D85)</f>
        <v>0</v>
      </c>
      <c r="O85" s="39">
        <f ca="1">IF(SUMIF(SALIDAS!$D:$E,_xlfn.CONCAT($B85,O$8,$A85),SALIDAS!$E:$E)*$C85*$D85=0,SUMIF(SALIDAS!$D:$E,_xlfn.CONCAT($B85,O$8,$A85),SALIDAS!$E:$E)*$C85,SUMIF(SALIDAS!$D:$E,_xlfn.CONCAT($B85,O$8,$A85),SALIDAS!$E:$E)*$C85*$D85)</f>
        <v>0</v>
      </c>
      <c r="P85" s="39">
        <f ca="1">IF(SUMIF(SALIDAS!$D:$E,_xlfn.CONCAT($B85,P$8,$A85),SALIDAS!$E:$E)*$C85*$D85=0,SUMIF(SALIDAS!$D:$E,_xlfn.CONCAT($B85,P$8,$A85),SALIDAS!$E:$E)*$C85,SUMIF(SALIDAS!$D:$E,_xlfn.CONCAT($B85,P$8,$A85),SALIDAS!$E:$E)*$C85*$D85)</f>
        <v>0</v>
      </c>
      <c r="Q85" s="39">
        <f ca="1">IF(SUMIF(SALIDAS!$D:$E,_xlfn.CONCAT($B85,Q$8,$A85),SALIDAS!$E:$E)*$C85*$D85=0,SUMIF(SALIDAS!$D:$E,_xlfn.CONCAT($B85,Q$8,$A85),SALIDAS!$E:$E)*$C85,SUMIF(SALIDAS!$D:$E,_xlfn.CONCAT($B85,Q$8,$A85),SALIDAS!$E:$E)*$C85*$D85)</f>
        <v>0</v>
      </c>
      <c r="R85" s="39">
        <f ca="1">IF(SUMIF(SALIDAS!$D:$E,_xlfn.CONCAT($B85,R$8,$A85),SALIDAS!$E:$E)*$C85*$D85=0,SUMIF(SALIDAS!$D:$E,_xlfn.CONCAT($B85,R$8,$A85),SALIDAS!$E:$E)*$C85,SUMIF(SALIDAS!$D:$E,_xlfn.CONCAT($B85,R$8,$A85),SALIDAS!$E:$E)*$C85*$D85)</f>
        <v>0</v>
      </c>
      <c r="S85" s="39">
        <f ca="1">IF(SUMIF(SALIDAS!$D:$E,_xlfn.CONCAT($B85,S$8,$A85),SALIDAS!$E:$E)*$C85*$D85=0,SUMIF(SALIDAS!$D:$E,_xlfn.CONCAT($B85,S$8,$A85),SALIDAS!$E:$E)*$C85,SUMIF(SALIDAS!$D:$E,_xlfn.CONCAT($B85,S$8,$A85),SALIDAS!$E:$E)*$C85*$D85)</f>
        <v>0</v>
      </c>
      <c r="T85" s="39">
        <f ca="1">IF(SUMIF(SALIDAS!$D:$E,_xlfn.CONCAT($B85,T$8,$A85),SALIDAS!$E:$E)*$C85*$D85=0,SUMIF(SALIDAS!$D:$E,_xlfn.CONCAT($B85,T$8,$A85),SALIDAS!$E:$E)*$C85,SUMIF(SALIDAS!$D:$E,_xlfn.CONCAT($B85,T$8,$A85),SALIDAS!$E:$E)*$C85*$D85)</f>
        <v>0</v>
      </c>
      <c r="U85" s="39">
        <f ca="1">IF(SUMIF(SALIDAS!$D:$E,_xlfn.CONCAT($B85,U$8,$A85),SALIDAS!$E:$E)*$C85*$D85=0,SUMIF(SALIDAS!$D:$E,_xlfn.CONCAT($B85,U$8,$A85),SALIDAS!$E:$E)*$C85,SUMIF(SALIDAS!$D:$E,_xlfn.CONCAT($B85,U$8,$A85),SALIDAS!$E:$E)*$C85*$D85)</f>
        <v>0</v>
      </c>
      <c r="V85" s="39">
        <f ca="1">IF(SUMIF(SALIDAS!$D:$E,_xlfn.CONCAT($B85,V$8,$A85),SALIDAS!$E:$E)*$C85*$D85=0,SUMIF(SALIDAS!$D:$E,_xlfn.CONCAT($B85,V$8,$A85),SALIDAS!$E:$E)*$C85,SUMIF(SALIDAS!$D:$E,_xlfn.CONCAT($B85,V$8,$A85),SALIDAS!$E:$E)*$C85*$D85)</f>
        <v>0</v>
      </c>
      <c r="W85" s="39">
        <f ca="1">IF(SUMIF(SALIDAS!$D:$E,_xlfn.CONCAT($B85,W$8,$A85),SALIDAS!$E:$E)*$C85*$D85=0,SUMIF(SALIDAS!$D:$E,_xlfn.CONCAT($B85,W$8,$A85),SALIDAS!$E:$E)*$C85,SUMIF(SALIDAS!$D:$E,_xlfn.CONCAT($B85,W$8,$A85),SALIDAS!$E:$E)*$C85*$D85)</f>
        <v>0</v>
      </c>
      <c r="X85" s="39">
        <f ca="1">IF(SUMIF(SALIDAS!$D:$E,_xlfn.CONCAT($B85,X$8,$A85),SALIDAS!$E:$E)*$C85*$D85=0,SUMIF(SALIDAS!$D:$E,_xlfn.CONCAT($B85,X$8,$A85),SALIDAS!$E:$E)*$C85,SUMIF(SALIDAS!$D:$E,_xlfn.CONCAT($B85,X$8,$A85),SALIDAS!$E:$E)*$C85*$D85)</f>
        <v>0</v>
      </c>
      <c r="Y85" s="39">
        <f ca="1">IF(SUMIF(SALIDAS!$D:$E,_xlfn.CONCAT($B85,Y$8,$A85),SALIDAS!$E:$E)*$C85*$D85=0,SUMIF(SALIDAS!$D:$E,_xlfn.CONCAT($B85,Y$8,$A85),SALIDAS!$E:$E)*$C85,SUMIF(SALIDAS!$D:$E,_xlfn.CONCAT($B85,Y$8,$A85),SALIDAS!$E:$E)*$C85*$D85)</f>
        <v>0</v>
      </c>
      <c r="Z85" s="39">
        <f ca="1">IF(SUMIF(SALIDAS!$D:$E,_xlfn.CONCAT($B85,Z$8,$A85),SALIDAS!$E:$E)*$C85*$D85=0,SUMIF(SALIDAS!$D:$E,_xlfn.CONCAT($B85,Z$8,$A85),SALIDAS!$E:$E)*$C85,SUMIF(SALIDAS!$D:$E,_xlfn.CONCAT($B85,Z$8,$A85),SALIDAS!$E:$E)*$C85*$D85)</f>
        <v>0</v>
      </c>
      <c r="AA85" s="39">
        <f ca="1">IF(SUMIF(SALIDAS!$D:$E,_xlfn.CONCAT($B85,AA$8,$A85),SALIDAS!$E:$E)*$C85*$D85=0,SUMIF(SALIDAS!$D:$E,_xlfn.CONCAT($B85,AA$8,$A85),SALIDAS!$E:$E)*$C85,SUMIF(SALIDAS!$D:$E,_xlfn.CONCAT($B85,AA$8,$A85),SALIDAS!$E:$E)*$C85*$D85)</f>
        <v>0</v>
      </c>
      <c r="AB85" s="39">
        <f ca="1">IF(SUMIF(SALIDAS!$D:$E,_xlfn.CONCAT($B85,AB$8,$A85),SALIDAS!$E:$E)*$C85*$D85=0,SUMIF(SALIDAS!$D:$E,_xlfn.CONCAT($B85,AB$8,$A85),SALIDAS!$E:$E)*$C85,SUMIF(SALIDAS!$D:$E,_xlfn.CONCAT($B85,AB$8,$A85),SALIDAS!$E:$E)*$C85*$D85)</f>
        <v>0</v>
      </c>
      <c r="AC85" s="39">
        <f ca="1">IF(SUMIF(SALIDAS!$D:$E,_xlfn.CONCAT($B85,AC$8,$A85),SALIDAS!$E:$E)*$C85*$D85=0,SUMIF(SALIDAS!$D:$E,_xlfn.CONCAT($B85,AC$8,$A85),SALIDAS!$E:$E)*$C85,SUMIF(SALIDAS!$D:$E,_xlfn.CONCAT($B85,AC$8,$A85),SALIDAS!$E:$E)*$C85*$D85)</f>
        <v>0</v>
      </c>
    </row>
    <row r="86" spans="1:29" x14ac:dyDescent="0.2">
      <c r="A86" s="35"/>
      <c r="B86" s="4" t="s">
        <v>181</v>
      </c>
      <c r="C86" s="36">
        <v>0</v>
      </c>
      <c r="D86" s="37">
        <v>0</v>
      </c>
      <c r="E86" s="39">
        <f ca="1">IF(SUMIF(SALIDAS!$D:$E,_xlfn.CONCAT($B86,E$8,$A86),SALIDAS!$E:$E)*$C86*$D86=0,SUMIF(SALIDAS!$D:$E,_xlfn.CONCAT($B86,E$8,$A86),SALIDAS!$E:$E)*$C86,SUMIF(SALIDAS!$D:$E,_xlfn.CONCAT($B86,E$8,$A86),SALIDAS!$E:$E)*$C86*$D86)</f>
        <v>0</v>
      </c>
      <c r="F86" s="39">
        <f ca="1">IF(SUMIF(SALIDAS!$D:$E,_xlfn.CONCAT($B86,F$8,$A86),SALIDAS!$E:$E)*$C86*$D86=0,SUMIF(SALIDAS!$D:$E,_xlfn.CONCAT($B86,F$8,$A86),SALIDAS!$E:$E)*$C86,SUMIF(SALIDAS!$D:$E,_xlfn.CONCAT($B86,F$8,$A86),SALIDAS!$E:$E)*$C86*$D86)</f>
        <v>0</v>
      </c>
      <c r="G86" s="39">
        <f ca="1">IF(SUMIF(SALIDAS!$D:$E,_xlfn.CONCAT($B86,G$8,$A86),SALIDAS!$E:$E)*$C86*$D86=0,SUMIF(SALIDAS!$D:$E,_xlfn.CONCAT($B86,G$8,$A86),SALIDAS!$E:$E)*$C86,SUMIF(SALIDAS!$D:$E,_xlfn.CONCAT($B86,G$8,$A86),SALIDAS!$E:$E)*$C86*$D86)</f>
        <v>0</v>
      </c>
      <c r="H86" s="39">
        <f ca="1">IF(SUMIF(SALIDAS!$D:$E,_xlfn.CONCAT($B86,H$8,$A86),SALIDAS!$E:$E)*$C86*$D86=0,SUMIF(SALIDAS!$D:$E,_xlfn.CONCAT($B86,H$8,$A86),SALIDAS!$E:$E)*$C86,SUMIF(SALIDAS!$D:$E,_xlfn.CONCAT($B86,H$8,$A86),SALIDAS!$E:$E)*$C86*$D86)</f>
        <v>0</v>
      </c>
      <c r="I86" s="39">
        <f ca="1">IF(SUMIF(SALIDAS!$D:$E,_xlfn.CONCAT($B86,I$8,$A86),SALIDAS!$E:$E)*$C86*$D86=0,SUMIF(SALIDAS!$D:$E,_xlfn.CONCAT($B86,I$8,$A86),SALIDAS!$E:$E)*$C86,SUMIF(SALIDAS!$D:$E,_xlfn.CONCAT($B86,I$8,$A86),SALIDAS!$E:$E)*$C86*$D86)</f>
        <v>0</v>
      </c>
      <c r="J86" s="39">
        <f ca="1">IF(SUMIF(SALIDAS!$D:$E,_xlfn.CONCAT($B86,J$8,$A86),SALIDAS!$E:$E)*$C86*$D86=0,SUMIF(SALIDAS!$D:$E,_xlfn.CONCAT($B86,J$8,$A86),SALIDAS!$E:$E)*$C86,SUMIF(SALIDAS!$D:$E,_xlfn.CONCAT($B86,J$8,$A86),SALIDAS!$E:$E)*$C86*$D86)</f>
        <v>0</v>
      </c>
      <c r="K86" s="39">
        <f ca="1">IF(SUMIF(SALIDAS!$D:$E,_xlfn.CONCAT($B86,K$8,$A86),SALIDAS!$E:$E)*$C86*$D86=0,SUMIF(SALIDAS!$D:$E,_xlfn.CONCAT($B86,K$8,$A86),SALIDAS!$E:$E)*$C86,SUMIF(SALIDAS!$D:$E,_xlfn.CONCAT($B86,K$8,$A86),SALIDAS!$E:$E)*$C86*$D86)</f>
        <v>0</v>
      </c>
      <c r="L86" s="38">
        <f ca="1">IF(SUMIF(SALIDAS!$D:$E,_xlfn.CONCAT($B86,L$8,$A86),SALIDAS!$E:$E)*$C86*$D86=0,SUMIF(SALIDAS!$D:$E,_xlfn.CONCAT($B86,L$8,$A86),SALIDAS!$E:$E)*$C86,SUMIF(SALIDAS!$D:$E,_xlfn.CONCAT($B86,L$8,$A86),SALIDAS!$E:$E)*$C86*$D86)</f>
        <v>0</v>
      </c>
      <c r="M86" s="39">
        <f ca="1">IF(SUMIF(SALIDAS!$D:$E,_xlfn.CONCAT($B86,M$8,$A86),SALIDAS!$E:$E)*$C86*$D86=0,SUMIF(SALIDAS!$D:$E,_xlfn.CONCAT($B86,M$8,$A86),SALIDAS!$E:$E)*$C86,SUMIF(SALIDAS!$D:$E,_xlfn.CONCAT($B86,M$8,$A86),SALIDAS!$E:$E)*$C86*$D86)</f>
        <v>0</v>
      </c>
      <c r="N86" s="39">
        <f ca="1">IF(SUMIF(SALIDAS!$D:$E,_xlfn.CONCAT($B86,N$8,$A86),SALIDAS!$E:$E)*$C86*$D86=0,SUMIF(SALIDAS!$D:$E,_xlfn.CONCAT($B86,N$8,$A86),SALIDAS!$E:$E)*$C86,SUMIF(SALIDAS!$D:$E,_xlfn.CONCAT($B86,N$8,$A86),SALIDAS!$E:$E)*$C86*$D86)</f>
        <v>0</v>
      </c>
      <c r="O86" s="39">
        <f ca="1">IF(SUMIF(SALIDAS!$D:$E,_xlfn.CONCAT($B86,O$8,$A86),SALIDAS!$E:$E)*$C86*$D86=0,SUMIF(SALIDAS!$D:$E,_xlfn.CONCAT($B86,O$8,$A86),SALIDAS!$E:$E)*$C86,SUMIF(SALIDAS!$D:$E,_xlfn.CONCAT($B86,O$8,$A86),SALIDAS!$E:$E)*$C86*$D86)</f>
        <v>0</v>
      </c>
      <c r="P86" s="39">
        <f ca="1">IF(SUMIF(SALIDAS!$D:$E,_xlfn.CONCAT($B86,P$8,$A86),SALIDAS!$E:$E)*$C86*$D86=0,SUMIF(SALIDAS!$D:$E,_xlfn.CONCAT($B86,P$8,$A86),SALIDAS!$E:$E)*$C86,SUMIF(SALIDAS!$D:$E,_xlfn.CONCAT($B86,P$8,$A86),SALIDAS!$E:$E)*$C86*$D86)</f>
        <v>0</v>
      </c>
      <c r="Q86" s="39">
        <f ca="1">IF(SUMIF(SALIDAS!$D:$E,_xlfn.CONCAT($B86,Q$8,$A86),SALIDAS!$E:$E)*$C86*$D86=0,SUMIF(SALIDAS!$D:$E,_xlfn.CONCAT($B86,Q$8,$A86),SALIDAS!$E:$E)*$C86,SUMIF(SALIDAS!$D:$E,_xlfn.CONCAT($B86,Q$8,$A86),SALIDAS!$E:$E)*$C86*$D86)</f>
        <v>0</v>
      </c>
      <c r="R86" s="39">
        <f ca="1">IF(SUMIF(SALIDAS!$D:$E,_xlfn.CONCAT($B86,R$8,$A86),SALIDAS!$E:$E)*$C86*$D86=0,SUMIF(SALIDAS!$D:$E,_xlfn.CONCAT($B86,R$8,$A86),SALIDAS!$E:$E)*$C86,SUMIF(SALIDAS!$D:$E,_xlfn.CONCAT($B86,R$8,$A86),SALIDAS!$E:$E)*$C86*$D86)</f>
        <v>0</v>
      </c>
      <c r="S86" s="39">
        <f ca="1">IF(SUMIF(SALIDAS!$D:$E,_xlfn.CONCAT($B86,S$8,$A86),SALIDAS!$E:$E)*$C86*$D86=0,SUMIF(SALIDAS!$D:$E,_xlfn.CONCAT($B86,S$8,$A86),SALIDAS!$E:$E)*$C86,SUMIF(SALIDAS!$D:$E,_xlfn.CONCAT($B86,S$8,$A86),SALIDAS!$E:$E)*$C86*$D86)</f>
        <v>0</v>
      </c>
      <c r="T86" s="39">
        <f ca="1">IF(SUMIF(SALIDAS!$D:$E,_xlfn.CONCAT($B86,T$8,$A86),SALIDAS!$E:$E)*$C86*$D86=0,SUMIF(SALIDAS!$D:$E,_xlfn.CONCAT($B86,T$8,$A86),SALIDAS!$E:$E)*$C86,SUMIF(SALIDAS!$D:$E,_xlfn.CONCAT($B86,T$8,$A86),SALIDAS!$E:$E)*$C86*$D86)</f>
        <v>0</v>
      </c>
      <c r="U86" s="39">
        <f ca="1">IF(SUMIF(SALIDAS!$D:$E,_xlfn.CONCAT($B86,U$8,$A86),SALIDAS!$E:$E)*$C86*$D86=0,SUMIF(SALIDAS!$D:$E,_xlfn.CONCAT($B86,U$8,$A86),SALIDAS!$E:$E)*$C86,SUMIF(SALIDAS!$D:$E,_xlfn.CONCAT($B86,U$8,$A86),SALIDAS!$E:$E)*$C86*$D86)</f>
        <v>0</v>
      </c>
      <c r="V86" s="39">
        <f ca="1">IF(SUMIF(SALIDAS!$D:$E,_xlfn.CONCAT($B86,V$8,$A86),SALIDAS!$E:$E)*$C86*$D86=0,SUMIF(SALIDAS!$D:$E,_xlfn.CONCAT($B86,V$8,$A86),SALIDAS!$E:$E)*$C86,SUMIF(SALIDAS!$D:$E,_xlfn.CONCAT($B86,V$8,$A86),SALIDAS!$E:$E)*$C86*$D86)</f>
        <v>0</v>
      </c>
      <c r="W86" s="39">
        <f ca="1">IF(SUMIF(SALIDAS!$D:$E,_xlfn.CONCAT($B86,W$8,$A86),SALIDAS!$E:$E)*$C86*$D86=0,SUMIF(SALIDAS!$D:$E,_xlfn.CONCAT($B86,W$8,$A86),SALIDAS!$E:$E)*$C86,SUMIF(SALIDAS!$D:$E,_xlfn.CONCAT($B86,W$8,$A86),SALIDAS!$E:$E)*$C86*$D86)</f>
        <v>0</v>
      </c>
      <c r="X86" s="39">
        <f ca="1">IF(SUMIF(SALIDAS!$D:$E,_xlfn.CONCAT($B86,X$8,$A86),SALIDAS!$E:$E)*$C86*$D86=0,SUMIF(SALIDAS!$D:$E,_xlfn.CONCAT($B86,X$8,$A86),SALIDAS!$E:$E)*$C86,SUMIF(SALIDAS!$D:$E,_xlfn.CONCAT($B86,X$8,$A86),SALIDAS!$E:$E)*$C86*$D86)</f>
        <v>0</v>
      </c>
      <c r="Y86" s="39">
        <f ca="1">IF(SUMIF(SALIDAS!$D:$E,_xlfn.CONCAT($B86,Y$8,$A86),SALIDAS!$E:$E)*$C86*$D86=0,SUMIF(SALIDAS!$D:$E,_xlfn.CONCAT($B86,Y$8,$A86),SALIDAS!$E:$E)*$C86,SUMIF(SALIDAS!$D:$E,_xlfn.CONCAT($B86,Y$8,$A86),SALIDAS!$E:$E)*$C86*$D86)</f>
        <v>0</v>
      </c>
      <c r="Z86" s="39">
        <f ca="1">IF(SUMIF(SALIDAS!$D:$E,_xlfn.CONCAT($B86,Z$8,$A86),SALIDAS!$E:$E)*$C86*$D86=0,SUMIF(SALIDAS!$D:$E,_xlfn.CONCAT($B86,Z$8,$A86),SALIDAS!$E:$E)*$C86,SUMIF(SALIDAS!$D:$E,_xlfn.CONCAT($B86,Z$8,$A86),SALIDAS!$E:$E)*$C86*$D86)</f>
        <v>0</v>
      </c>
      <c r="AA86" s="39">
        <f ca="1">IF(SUMIF(SALIDAS!$D:$E,_xlfn.CONCAT($B86,AA$8,$A86),SALIDAS!$E:$E)*$C86*$D86=0,SUMIF(SALIDAS!$D:$E,_xlfn.CONCAT($B86,AA$8,$A86),SALIDAS!$E:$E)*$C86,SUMIF(SALIDAS!$D:$E,_xlfn.CONCAT($B86,AA$8,$A86),SALIDAS!$E:$E)*$C86*$D86)</f>
        <v>0</v>
      </c>
      <c r="AB86" s="39">
        <f ca="1">IF(SUMIF(SALIDAS!$D:$E,_xlfn.CONCAT($B86,AB$8,$A86),SALIDAS!$E:$E)*$C86*$D86=0,SUMIF(SALIDAS!$D:$E,_xlfn.CONCAT($B86,AB$8,$A86),SALIDAS!$E:$E)*$C86,SUMIF(SALIDAS!$D:$E,_xlfn.CONCAT($B86,AB$8,$A86),SALIDAS!$E:$E)*$C86*$D86)</f>
        <v>0</v>
      </c>
      <c r="AC86" s="39">
        <f ca="1">IF(SUMIF(SALIDAS!$D:$E,_xlfn.CONCAT($B86,AC$8,$A86),SALIDAS!$E:$E)*$C86*$D86=0,SUMIF(SALIDAS!$D:$E,_xlfn.CONCAT($B86,AC$8,$A86),SALIDAS!$E:$E)*$C86,SUMIF(SALIDAS!$D:$E,_xlfn.CONCAT($B86,AC$8,$A86),SALIDAS!$E:$E)*$C86*$D86)</f>
        <v>0</v>
      </c>
    </row>
    <row r="87" spans="1:29" x14ac:dyDescent="0.2">
      <c r="A87" s="35"/>
      <c r="B87" s="4" t="s">
        <v>184</v>
      </c>
      <c r="C87" s="36">
        <v>0</v>
      </c>
      <c r="D87" s="37">
        <v>0</v>
      </c>
      <c r="E87" s="39">
        <f ca="1">IF(SUMIF(SALIDAS!$D:$E,_xlfn.CONCAT($B87,E$8,$A87),SALIDAS!$E:$E)*$C87*$D87=0,SUMIF(SALIDAS!$D:$E,_xlfn.CONCAT($B87,E$8,$A87),SALIDAS!$E:$E)*$C87,SUMIF(SALIDAS!$D:$E,_xlfn.CONCAT($B87,E$8,$A87),SALIDAS!$E:$E)*$C87*$D87)</f>
        <v>0</v>
      </c>
      <c r="F87" s="39">
        <f ca="1">IF(SUMIF(SALIDAS!$D:$E,_xlfn.CONCAT($B87,F$8,$A87),SALIDAS!$E:$E)*$C87*$D87=0,SUMIF(SALIDAS!$D:$E,_xlfn.CONCAT($B87,F$8,$A87),SALIDAS!$E:$E)*$C87,SUMIF(SALIDAS!$D:$E,_xlfn.CONCAT($B87,F$8,$A87),SALIDAS!$E:$E)*$C87*$D87)</f>
        <v>0</v>
      </c>
      <c r="G87" s="39">
        <f ca="1">IF(SUMIF(SALIDAS!$D:$E,_xlfn.CONCAT($B87,G$8,$A87),SALIDAS!$E:$E)*$C87*$D87=0,SUMIF(SALIDAS!$D:$E,_xlfn.CONCAT($B87,G$8,$A87),SALIDAS!$E:$E)*$C87,SUMIF(SALIDAS!$D:$E,_xlfn.CONCAT($B87,G$8,$A87),SALIDAS!$E:$E)*$C87*$D87)</f>
        <v>0</v>
      </c>
      <c r="H87" s="39">
        <f ca="1">IF(SUMIF(SALIDAS!$D:$E,_xlfn.CONCAT($B87,H$8,$A87),SALIDAS!$E:$E)*$C87*$D87=0,SUMIF(SALIDAS!$D:$E,_xlfn.CONCAT($B87,H$8,$A87),SALIDAS!$E:$E)*$C87,SUMIF(SALIDAS!$D:$E,_xlfn.CONCAT($B87,H$8,$A87),SALIDAS!$E:$E)*$C87*$D87)</f>
        <v>0</v>
      </c>
      <c r="I87" s="39">
        <f ca="1">IF(SUMIF(SALIDAS!$D:$E,_xlfn.CONCAT($B87,I$8,$A87),SALIDAS!$E:$E)*$C87*$D87=0,SUMIF(SALIDAS!$D:$E,_xlfn.CONCAT($B87,I$8,$A87),SALIDAS!$E:$E)*$C87,SUMIF(SALIDAS!$D:$E,_xlfn.CONCAT($B87,I$8,$A87),SALIDAS!$E:$E)*$C87*$D87)</f>
        <v>0</v>
      </c>
      <c r="J87" s="39">
        <f ca="1">IF(SUMIF(SALIDAS!$D:$E,_xlfn.CONCAT($B87,J$8,$A87),SALIDAS!$E:$E)*$C87*$D87=0,SUMIF(SALIDAS!$D:$E,_xlfn.CONCAT($B87,J$8,$A87),SALIDAS!$E:$E)*$C87,SUMIF(SALIDAS!$D:$E,_xlfn.CONCAT($B87,J$8,$A87),SALIDAS!$E:$E)*$C87*$D87)</f>
        <v>0</v>
      </c>
      <c r="K87" s="39">
        <f ca="1">IF(SUMIF(SALIDAS!$D:$E,_xlfn.CONCAT($B87,K$8,$A87),SALIDAS!$E:$E)*$C87*$D87=0,SUMIF(SALIDAS!$D:$E,_xlfn.CONCAT($B87,K$8,$A87),SALIDAS!$E:$E)*$C87,SUMIF(SALIDAS!$D:$E,_xlfn.CONCAT($B87,K$8,$A87),SALIDAS!$E:$E)*$C87*$D87)</f>
        <v>0</v>
      </c>
      <c r="L87" s="38">
        <f ca="1">IF(SUMIF(SALIDAS!$D:$E,_xlfn.CONCAT($B87,L$8,$A87),SALIDAS!$E:$E)*$C87*$D87=0,SUMIF(SALIDAS!$D:$E,_xlfn.CONCAT($B87,L$8,$A87),SALIDAS!$E:$E)*$C87,SUMIF(SALIDAS!$D:$E,_xlfn.CONCAT($B87,L$8,$A87),SALIDAS!$E:$E)*$C87*$D87)</f>
        <v>0</v>
      </c>
      <c r="M87" s="39">
        <f ca="1">IF(SUMIF(SALIDAS!$D:$E,_xlfn.CONCAT($B87,M$8,$A87),SALIDAS!$E:$E)*$C87*$D87=0,SUMIF(SALIDAS!$D:$E,_xlfn.CONCAT($B87,M$8,$A87),SALIDAS!$E:$E)*$C87,SUMIF(SALIDAS!$D:$E,_xlfn.CONCAT($B87,M$8,$A87),SALIDAS!$E:$E)*$C87*$D87)</f>
        <v>0</v>
      </c>
      <c r="N87" s="39">
        <f ca="1">IF(SUMIF(SALIDAS!$D:$E,_xlfn.CONCAT($B87,N$8,$A87),SALIDAS!$E:$E)*$C87*$D87=0,SUMIF(SALIDAS!$D:$E,_xlfn.CONCAT($B87,N$8,$A87),SALIDAS!$E:$E)*$C87,SUMIF(SALIDAS!$D:$E,_xlfn.CONCAT($B87,N$8,$A87),SALIDAS!$E:$E)*$C87*$D87)</f>
        <v>0</v>
      </c>
      <c r="O87" s="39">
        <f ca="1">IF(SUMIF(SALIDAS!$D:$E,_xlfn.CONCAT($B87,O$8,$A87),SALIDAS!$E:$E)*$C87*$D87=0,SUMIF(SALIDAS!$D:$E,_xlfn.CONCAT($B87,O$8,$A87),SALIDAS!$E:$E)*$C87,SUMIF(SALIDAS!$D:$E,_xlfn.CONCAT($B87,O$8,$A87),SALIDAS!$E:$E)*$C87*$D87)</f>
        <v>0</v>
      </c>
      <c r="P87" s="39">
        <f ca="1">IF(SUMIF(SALIDAS!$D:$E,_xlfn.CONCAT($B87,P$8,$A87),SALIDAS!$E:$E)*$C87*$D87=0,SUMIF(SALIDAS!$D:$E,_xlfn.CONCAT($B87,P$8,$A87),SALIDAS!$E:$E)*$C87,SUMIF(SALIDAS!$D:$E,_xlfn.CONCAT($B87,P$8,$A87),SALIDAS!$E:$E)*$C87*$D87)</f>
        <v>0</v>
      </c>
      <c r="Q87" s="39">
        <f ca="1">IF(SUMIF(SALIDAS!$D:$E,_xlfn.CONCAT($B87,Q$8,$A87),SALIDAS!$E:$E)*$C87*$D87=0,SUMIF(SALIDAS!$D:$E,_xlfn.CONCAT($B87,Q$8,$A87),SALIDAS!$E:$E)*$C87,SUMIF(SALIDAS!$D:$E,_xlfn.CONCAT($B87,Q$8,$A87),SALIDAS!$E:$E)*$C87*$D87)</f>
        <v>0</v>
      </c>
      <c r="R87" s="39">
        <f ca="1">IF(SUMIF(SALIDAS!$D:$E,_xlfn.CONCAT($B87,R$8,$A87),SALIDAS!$E:$E)*$C87*$D87=0,SUMIF(SALIDAS!$D:$E,_xlfn.CONCAT($B87,R$8,$A87),SALIDAS!$E:$E)*$C87,SUMIF(SALIDAS!$D:$E,_xlfn.CONCAT($B87,R$8,$A87),SALIDAS!$E:$E)*$C87*$D87)</f>
        <v>0</v>
      </c>
      <c r="S87" s="39">
        <f ca="1">IF(SUMIF(SALIDAS!$D:$E,_xlfn.CONCAT($B87,S$8,$A87),SALIDAS!$E:$E)*$C87*$D87=0,SUMIF(SALIDAS!$D:$E,_xlfn.CONCAT($B87,S$8,$A87),SALIDAS!$E:$E)*$C87,SUMIF(SALIDAS!$D:$E,_xlfn.CONCAT($B87,S$8,$A87),SALIDAS!$E:$E)*$C87*$D87)</f>
        <v>0</v>
      </c>
      <c r="T87" s="39">
        <f ca="1">IF(SUMIF(SALIDAS!$D:$E,_xlfn.CONCAT($B87,T$8,$A87),SALIDAS!$E:$E)*$C87*$D87=0,SUMIF(SALIDAS!$D:$E,_xlfn.CONCAT($B87,T$8,$A87),SALIDAS!$E:$E)*$C87,SUMIF(SALIDAS!$D:$E,_xlfn.CONCAT($B87,T$8,$A87),SALIDAS!$E:$E)*$C87*$D87)</f>
        <v>0</v>
      </c>
      <c r="U87" s="39">
        <f ca="1">IF(SUMIF(SALIDAS!$D:$E,_xlfn.CONCAT($B87,U$8,$A87),SALIDAS!$E:$E)*$C87*$D87=0,SUMIF(SALIDAS!$D:$E,_xlfn.CONCAT($B87,U$8,$A87),SALIDAS!$E:$E)*$C87,SUMIF(SALIDAS!$D:$E,_xlfn.CONCAT($B87,U$8,$A87),SALIDAS!$E:$E)*$C87*$D87)</f>
        <v>0</v>
      </c>
      <c r="V87" s="39">
        <f ca="1">IF(SUMIF(SALIDAS!$D:$E,_xlfn.CONCAT($B87,V$8,$A87),SALIDAS!$E:$E)*$C87*$D87=0,SUMIF(SALIDAS!$D:$E,_xlfn.CONCAT($B87,V$8,$A87),SALIDAS!$E:$E)*$C87,SUMIF(SALIDAS!$D:$E,_xlfn.CONCAT($B87,V$8,$A87),SALIDAS!$E:$E)*$C87*$D87)</f>
        <v>0</v>
      </c>
      <c r="W87" s="39">
        <f ca="1">IF(SUMIF(SALIDAS!$D:$E,_xlfn.CONCAT($B87,W$8,$A87),SALIDAS!$E:$E)*$C87*$D87=0,SUMIF(SALIDAS!$D:$E,_xlfn.CONCAT($B87,W$8,$A87),SALIDAS!$E:$E)*$C87,SUMIF(SALIDAS!$D:$E,_xlfn.CONCAT($B87,W$8,$A87),SALIDAS!$E:$E)*$C87*$D87)</f>
        <v>0</v>
      </c>
      <c r="X87" s="39">
        <f ca="1">IF(SUMIF(SALIDAS!$D:$E,_xlfn.CONCAT($B87,X$8,$A87),SALIDAS!$E:$E)*$C87*$D87=0,SUMIF(SALIDAS!$D:$E,_xlfn.CONCAT($B87,X$8,$A87),SALIDAS!$E:$E)*$C87,SUMIF(SALIDAS!$D:$E,_xlfn.CONCAT($B87,X$8,$A87),SALIDAS!$E:$E)*$C87*$D87)</f>
        <v>0</v>
      </c>
      <c r="Y87" s="39">
        <f ca="1">IF(SUMIF(SALIDAS!$D:$E,_xlfn.CONCAT($B87,Y$8,$A87),SALIDAS!$E:$E)*$C87*$D87=0,SUMIF(SALIDAS!$D:$E,_xlfn.CONCAT($B87,Y$8,$A87),SALIDAS!$E:$E)*$C87,SUMIF(SALIDAS!$D:$E,_xlfn.CONCAT($B87,Y$8,$A87),SALIDAS!$E:$E)*$C87*$D87)</f>
        <v>0</v>
      </c>
      <c r="Z87" s="39">
        <f ca="1">IF(SUMIF(SALIDAS!$D:$E,_xlfn.CONCAT($B87,Z$8,$A87),SALIDAS!$E:$E)*$C87*$D87=0,SUMIF(SALIDAS!$D:$E,_xlfn.CONCAT($B87,Z$8,$A87),SALIDAS!$E:$E)*$C87,SUMIF(SALIDAS!$D:$E,_xlfn.CONCAT($B87,Z$8,$A87),SALIDAS!$E:$E)*$C87*$D87)</f>
        <v>0</v>
      </c>
      <c r="AA87" s="39">
        <f ca="1">IF(SUMIF(SALIDAS!$D:$E,_xlfn.CONCAT($B87,AA$8,$A87),SALIDAS!$E:$E)*$C87*$D87=0,SUMIF(SALIDAS!$D:$E,_xlfn.CONCAT($B87,AA$8,$A87),SALIDAS!$E:$E)*$C87,SUMIF(SALIDAS!$D:$E,_xlfn.CONCAT($B87,AA$8,$A87),SALIDAS!$E:$E)*$C87*$D87)</f>
        <v>0</v>
      </c>
      <c r="AB87" s="39">
        <f ca="1">IF(SUMIF(SALIDAS!$D:$E,_xlfn.CONCAT($B87,AB$8,$A87),SALIDAS!$E:$E)*$C87*$D87=0,SUMIF(SALIDAS!$D:$E,_xlfn.CONCAT($B87,AB$8,$A87),SALIDAS!$E:$E)*$C87,SUMIF(SALIDAS!$D:$E,_xlfn.CONCAT($B87,AB$8,$A87),SALIDAS!$E:$E)*$C87*$D87)</f>
        <v>0</v>
      </c>
      <c r="AC87" s="39">
        <f ca="1">IF(SUMIF(SALIDAS!$D:$E,_xlfn.CONCAT($B87,AC$8,$A87),SALIDAS!$E:$E)*$C87*$D87=0,SUMIF(SALIDAS!$D:$E,_xlfn.CONCAT($B87,AC$8,$A87),SALIDAS!$E:$E)*$C87,SUMIF(SALIDAS!$D:$E,_xlfn.CONCAT($B87,AC$8,$A87),SALIDAS!$E:$E)*$C87*$D87)</f>
        <v>0</v>
      </c>
    </row>
    <row r="88" spans="1:29" x14ac:dyDescent="0.2">
      <c r="A88" s="35"/>
      <c r="B88" s="4" t="s">
        <v>186</v>
      </c>
      <c r="C88" s="36">
        <v>0</v>
      </c>
      <c r="D88" s="37">
        <v>0</v>
      </c>
      <c r="E88" s="39">
        <f ca="1">IF(SUMIF(SALIDAS!$D:$E,_xlfn.CONCAT($B88,E$8,$A88),SALIDAS!$E:$E)*$C88*$D88=0,SUMIF(SALIDAS!$D:$E,_xlfn.CONCAT($B88,E$8,$A88),SALIDAS!$E:$E)*$C88,SUMIF(SALIDAS!$D:$E,_xlfn.CONCAT($B88,E$8,$A88),SALIDAS!$E:$E)*$C88*$D88)</f>
        <v>0</v>
      </c>
      <c r="F88" s="39">
        <f ca="1">IF(SUMIF(SALIDAS!$D:$E,_xlfn.CONCAT($B88,F$8,$A88),SALIDAS!$E:$E)*$C88*$D88=0,SUMIF(SALIDAS!$D:$E,_xlfn.CONCAT($B88,F$8,$A88),SALIDAS!$E:$E)*$C88,SUMIF(SALIDAS!$D:$E,_xlfn.CONCAT($B88,F$8,$A88),SALIDAS!$E:$E)*$C88*$D88)</f>
        <v>0</v>
      </c>
      <c r="G88" s="39">
        <f ca="1">IF(SUMIF(SALIDAS!$D:$E,_xlfn.CONCAT($B88,G$8,$A88),SALIDAS!$E:$E)*$C88*$D88=0,SUMIF(SALIDAS!$D:$E,_xlfn.CONCAT($B88,G$8,$A88),SALIDAS!$E:$E)*$C88,SUMIF(SALIDAS!$D:$E,_xlfn.CONCAT($B88,G$8,$A88),SALIDAS!$E:$E)*$C88*$D88)</f>
        <v>0</v>
      </c>
      <c r="H88" s="39">
        <f ca="1">IF(SUMIF(SALIDAS!$D:$E,_xlfn.CONCAT($B88,H$8,$A88),SALIDAS!$E:$E)*$C88*$D88=0,SUMIF(SALIDAS!$D:$E,_xlfn.CONCAT($B88,H$8,$A88),SALIDAS!$E:$E)*$C88,SUMIF(SALIDAS!$D:$E,_xlfn.CONCAT($B88,H$8,$A88),SALIDAS!$E:$E)*$C88*$D88)</f>
        <v>0</v>
      </c>
      <c r="I88" s="39">
        <f ca="1">IF(SUMIF(SALIDAS!$D:$E,_xlfn.CONCAT($B88,I$8,$A88),SALIDAS!$E:$E)*$C88*$D88=0,SUMIF(SALIDAS!$D:$E,_xlfn.CONCAT($B88,I$8,$A88),SALIDAS!$E:$E)*$C88,SUMIF(SALIDAS!$D:$E,_xlfn.CONCAT($B88,I$8,$A88),SALIDAS!$E:$E)*$C88*$D88)</f>
        <v>0</v>
      </c>
      <c r="J88" s="39">
        <f ca="1">IF(SUMIF(SALIDAS!$D:$E,_xlfn.CONCAT($B88,J$8,$A88),SALIDAS!$E:$E)*$C88*$D88=0,SUMIF(SALIDAS!$D:$E,_xlfn.CONCAT($B88,J$8,$A88),SALIDAS!$E:$E)*$C88,SUMIF(SALIDAS!$D:$E,_xlfn.CONCAT($B88,J$8,$A88),SALIDAS!$E:$E)*$C88*$D88)</f>
        <v>0</v>
      </c>
      <c r="K88" s="39">
        <f ca="1">IF(SUMIF(SALIDAS!$D:$E,_xlfn.CONCAT($B88,K$8,$A88),SALIDAS!$E:$E)*$C88*$D88=0,SUMIF(SALIDAS!$D:$E,_xlfn.CONCAT($B88,K$8,$A88),SALIDAS!$E:$E)*$C88,SUMIF(SALIDAS!$D:$E,_xlfn.CONCAT($B88,K$8,$A88),SALIDAS!$E:$E)*$C88*$D88)</f>
        <v>0</v>
      </c>
      <c r="L88" s="38">
        <f ca="1">IF(SUMIF(SALIDAS!$D:$E,_xlfn.CONCAT($B88,L$8,$A88),SALIDAS!$E:$E)*$C88*$D88=0,SUMIF(SALIDAS!$D:$E,_xlfn.CONCAT($B88,L$8,$A88),SALIDAS!$E:$E)*$C88,SUMIF(SALIDAS!$D:$E,_xlfn.CONCAT($B88,L$8,$A88),SALIDAS!$E:$E)*$C88*$D88)</f>
        <v>0</v>
      </c>
      <c r="M88" s="39">
        <f ca="1">IF(SUMIF(SALIDAS!$D:$E,_xlfn.CONCAT($B88,M$8,$A88),SALIDAS!$E:$E)*$C88*$D88=0,SUMIF(SALIDAS!$D:$E,_xlfn.CONCAT($B88,M$8,$A88),SALIDAS!$E:$E)*$C88,SUMIF(SALIDAS!$D:$E,_xlfn.CONCAT($B88,M$8,$A88),SALIDAS!$E:$E)*$C88*$D88)</f>
        <v>0</v>
      </c>
      <c r="N88" s="39">
        <f ca="1">IF(SUMIF(SALIDAS!$D:$E,_xlfn.CONCAT($B88,N$8,$A88),SALIDAS!$E:$E)*$C88*$D88=0,SUMIF(SALIDAS!$D:$E,_xlfn.CONCAT($B88,N$8,$A88),SALIDAS!$E:$E)*$C88,SUMIF(SALIDAS!$D:$E,_xlfn.CONCAT($B88,N$8,$A88),SALIDAS!$E:$E)*$C88*$D88)</f>
        <v>0</v>
      </c>
      <c r="O88" s="39">
        <f ca="1">IF(SUMIF(SALIDAS!$D:$E,_xlfn.CONCAT($B88,O$8,$A88),SALIDAS!$E:$E)*$C88*$D88=0,SUMIF(SALIDAS!$D:$E,_xlfn.CONCAT($B88,O$8,$A88),SALIDAS!$E:$E)*$C88,SUMIF(SALIDAS!$D:$E,_xlfn.CONCAT($B88,O$8,$A88),SALIDAS!$E:$E)*$C88*$D88)</f>
        <v>0</v>
      </c>
      <c r="P88" s="39">
        <f ca="1">IF(SUMIF(SALIDAS!$D:$E,_xlfn.CONCAT($B88,P$8,$A88),SALIDAS!$E:$E)*$C88*$D88=0,SUMIF(SALIDAS!$D:$E,_xlfn.CONCAT($B88,P$8,$A88),SALIDAS!$E:$E)*$C88,SUMIF(SALIDAS!$D:$E,_xlfn.CONCAT($B88,P$8,$A88),SALIDAS!$E:$E)*$C88*$D88)</f>
        <v>0</v>
      </c>
      <c r="Q88" s="39">
        <f ca="1">IF(SUMIF(SALIDAS!$D:$E,_xlfn.CONCAT($B88,Q$8,$A88),SALIDAS!$E:$E)*$C88*$D88=0,SUMIF(SALIDAS!$D:$E,_xlfn.CONCAT($B88,Q$8,$A88),SALIDAS!$E:$E)*$C88,SUMIF(SALIDAS!$D:$E,_xlfn.CONCAT($B88,Q$8,$A88),SALIDAS!$E:$E)*$C88*$D88)</f>
        <v>0</v>
      </c>
      <c r="R88" s="39">
        <f ca="1">IF(SUMIF(SALIDAS!$D:$E,_xlfn.CONCAT($B88,R$8,$A88),SALIDAS!$E:$E)*$C88*$D88=0,SUMIF(SALIDAS!$D:$E,_xlfn.CONCAT($B88,R$8,$A88),SALIDAS!$E:$E)*$C88,SUMIF(SALIDAS!$D:$E,_xlfn.CONCAT($B88,R$8,$A88),SALIDAS!$E:$E)*$C88*$D88)</f>
        <v>0</v>
      </c>
      <c r="S88" s="39">
        <f ca="1">IF(SUMIF(SALIDAS!$D:$E,_xlfn.CONCAT($B88,S$8,$A88),SALIDAS!$E:$E)*$C88*$D88=0,SUMIF(SALIDAS!$D:$E,_xlfn.CONCAT($B88,S$8,$A88),SALIDAS!$E:$E)*$C88,SUMIF(SALIDAS!$D:$E,_xlfn.CONCAT($B88,S$8,$A88),SALIDAS!$E:$E)*$C88*$D88)</f>
        <v>0</v>
      </c>
      <c r="T88" s="39">
        <f ca="1">IF(SUMIF(SALIDAS!$D:$E,_xlfn.CONCAT($B88,T$8,$A88),SALIDAS!$E:$E)*$C88*$D88=0,SUMIF(SALIDAS!$D:$E,_xlfn.CONCAT($B88,T$8,$A88),SALIDAS!$E:$E)*$C88,SUMIF(SALIDAS!$D:$E,_xlfn.CONCAT($B88,T$8,$A88),SALIDAS!$E:$E)*$C88*$D88)</f>
        <v>0</v>
      </c>
      <c r="U88" s="39">
        <f ca="1">IF(SUMIF(SALIDAS!$D:$E,_xlfn.CONCAT($B88,U$8,$A88),SALIDAS!$E:$E)*$C88*$D88=0,SUMIF(SALIDAS!$D:$E,_xlfn.CONCAT($B88,U$8,$A88),SALIDAS!$E:$E)*$C88,SUMIF(SALIDAS!$D:$E,_xlfn.CONCAT($B88,U$8,$A88),SALIDAS!$E:$E)*$C88*$D88)</f>
        <v>0</v>
      </c>
      <c r="V88" s="39">
        <f ca="1">IF(SUMIF(SALIDAS!$D:$E,_xlfn.CONCAT($B88,V$8,$A88),SALIDAS!$E:$E)*$C88*$D88=0,SUMIF(SALIDAS!$D:$E,_xlfn.CONCAT($B88,V$8,$A88),SALIDAS!$E:$E)*$C88,SUMIF(SALIDAS!$D:$E,_xlfn.CONCAT($B88,V$8,$A88),SALIDAS!$E:$E)*$C88*$D88)</f>
        <v>0</v>
      </c>
      <c r="W88" s="39">
        <f ca="1">IF(SUMIF(SALIDAS!$D:$E,_xlfn.CONCAT($B88,W$8,$A88),SALIDAS!$E:$E)*$C88*$D88=0,SUMIF(SALIDAS!$D:$E,_xlfn.CONCAT($B88,W$8,$A88),SALIDAS!$E:$E)*$C88,SUMIF(SALIDAS!$D:$E,_xlfn.CONCAT($B88,W$8,$A88),SALIDAS!$E:$E)*$C88*$D88)</f>
        <v>0</v>
      </c>
      <c r="X88" s="39">
        <f ca="1">IF(SUMIF(SALIDAS!$D:$E,_xlfn.CONCAT($B88,X$8,$A88),SALIDAS!$E:$E)*$C88*$D88=0,SUMIF(SALIDAS!$D:$E,_xlfn.CONCAT($B88,X$8,$A88),SALIDAS!$E:$E)*$C88,SUMIF(SALIDAS!$D:$E,_xlfn.CONCAT($B88,X$8,$A88),SALIDAS!$E:$E)*$C88*$D88)</f>
        <v>0</v>
      </c>
      <c r="Y88" s="39">
        <f ca="1">IF(SUMIF(SALIDAS!$D:$E,_xlfn.CONCAT($B88,Y$8,$A88),SALIDAS!$E:$E)*$C88*$D88=0,SUMIF(SALIDAS!$D:$E,_xlfn.CONCAT($B88,Y$8,$A88),SALIDAS!$E:$E)*$C88,SUMIF(SALIDAS!$D:$E,_xlfn.CONCAT($B88,Y$8,$A88),SALIDAS!$E:$E)*$C88*$D88)</f>
        <v>0</v>
      </c>
      <c r="Z88" s="39">
        <f ca="1">IF(SUMIF(SALIDAS!$D:$E,_xlfn.CONCAT($B88,Z$8,$A88),SALIDAS!$E:$E)*$C88*$D88=0,SUMIF(SALIDAS!$D:$E,_xlfn.CONCAT($B88,Z$8,$A88),SALIDAS!$E:$E)*$C88,SUMIF(SALIDAS!$D:$E,_xlfn.CONCAT($B88,Z$8,$A88),SALIDAS!$E:$E)*$C88*$D88)</f>
        <v>0</v>
      </c>
      <c r="AA88" s="39">
        <f ca="1">IF(SUMIF(SALIDAS!$D:$E,_xlfn.CONCAT($B88,AA$8,$A88),SALIDAS!$E:$E)*$C88*$D88=0,SUMIF(SALIDAS!$D:$E,_xlfn.CONCAT($B88,AA$8,$A88),SALIDAS!$E:$E)*$C88,SUMIF(SALIDAS!$D:$E,_xlfn.CONCAT($B88,AA$8,$A88),SALIDAS!$E:$E)*$C88*$D88)</f>
        <v>0</v>
      </c>
      <c r="AB88" s="39">
        <f ca="1">IF(SUMIF(SALIDAS!$D:$E,_xlfn.CONCAT($B88,AB$8,$A88),SALIDAS!$E:$E)*$C88*$D88=0,SUMIF(SALIDAS!$D:$E,_xlfn.CONCAT($B88,AB$8,$A88),SALIDAS!$E:$E)*$C88,SUMIF(SALIDAS!$D:$E,_xlfn.CONCAT($B88,AB$8,$A88),SALIDAS!$E:$E)*$C88*$D88)</f>
        <v>0</v>
      </c>
      <c r="AC88" s="39">
        <f ca="1">IF(SUMIF(SALIDAS!$D:$E,_xlfn.CONCAT($B88,AC$8,$A88),SALIDAS!$E:$E)*$C88*$D88=0,SUMIF(SALIDAS!$D:$E,_xlfn.CONCAT($B88,AC$8,$A88),SALIDAS!$E:$E)*$C88,SUMIF(SALIDAS!$D:$E,_xlfn.CONCAT($B88,AC$8,$A88),SALIDAS!$E:$E)*$C88*$D88)</f>
        <v>0</v>
      </c>
    </row>
    <row r="89" spans="1:29" x14ac:dyDescent="0.2">
      <c r="A89" s="35"/>
      <c r="B89" s="4" t="s">
        <v>188</v>
      </c>
      <c r="C89" s="36">
        <v>0</v>
      </c>
      <c r="D89" s="37">
        <v>0</v>
      </c>
      <c r="E89" s="39">
        <f ca="1">IF(SUMIF(SALIDAS!$D:$E,_xlfn.CONCAT($B89,E$8,$A89),SALIDAS!$E:$E)*$C89*$D89=0,SUMIF(SALIDAS!$D:$E,_xlfn.CONCAT($B89,E$8,$A89),SALIDAS!$E:$E)*$C89,SUMIF(SALIDAS!$D:$E,_xlfn.CONCAT($B89,E$8,$A89),SALIDAS!$E:$E)*$C89*$D89)</f>
        <v>0</v>
      </c>
      <c r="F89" s="39">
        <f ca="1">IF(SUMIF(SALIDAS!$D:$E,_xlfn.CONCAT($B89,F$8,$A89),SALIDAS!$E:$E)*$C89*$D89=0,SUMIF(SALIDAS!$D:$E,_xlfn.CONCAT($B89,F$8,$A89),SALIDAS!$E:$E)*$C89,SUMIF(SALIDAS!$D:$E,_xlfn.CONCAT($B89,F$8,$A89),SALIDAS!$E:$E)*$C89*$D89)</f>
        <v>0</v>
      </c>
      <c r="G89" s="39">
        <f ca="1">IF(SUMIF(SALIDAS!$D:$E,_xlfn.CONCAT($B89,G$8,$A89),SALIDAS!$E:$E)*$C89*$D89=0,SUMIF(SALIDAS!$D:$E,_xlfn.CONCAT($B89,G$8,$A89),SALIDAS!$E:$E)*$C89,SUMIF(SALIDAS!$D:$E,_xlfn.CONCAT($B89,G$8,$A89),SALIDAS!$E:$E)*$C89*$D89)</f>
        <v>0</v>
      </c>
      <c r="H89" s="39">
        <f ca="1">IF(SUMIF(SALIDAS!$D:$E,_xlfn.CONCAT($B89,H$8,$A89),SALIDAS!$E:$E)*$C89*$D89=0,SUMIF(SALIDAS!$D:$E,_xlfn.CONCAT($B89,H$8,$A89),SALIDAS!$E:$E)*$C89,SUMIF(SALIDAS!$D:$E,_xlfn.CONCAT($B89,H$8,$A89),SALIDAS!$E:$E)*$C89*$D89)</f>
        <v>0</v>
      </c>
      <c r="I89" s="39">
        <f ca="1">IF(SUMIF(SALIDAS!$D:$E,_xlfn.CONCAT($B89,I$8,$A89),SALIDAS!$E:$E)*$C89*$D89=0,SUMIF(SALIDAS!$D:$E,_xlfn.CONCAT($B89,I$8,$A89),SALIDAS!$E:$E)*$C89,SUMIF(SALIDAS!$D:$E,_xlfn.CONCAT($B89,I$8,$A89),SALIDAS!$E:$E)*$C89*$D89)</f>
        <v>0</v>
      </c>
      <c r="J89" s="39">
        <f ca="1">IF(SUMIF(SALIDAS!$D:$E,_xlfn.CONCAT($B89,J$8,$A89),SALIDAS!$E:$E)*$C89*$D89=0,SUMIF(SALIDAS!$D:$E,_xlfn.CONCAT($B89,J$8,$A89),SALIDAS!$E:$E)*$C89,SUMIF(SALIDAS!$D:$E,_xlfn.CONCAT($B89,J$8,$A89),SALIDAS!$E:$E)*$C89*$D89)</f>
        <v>0</v>
      </c>
      <c r="K89" s="39">
        <f ca="1">IF(SUMIF(SALIDAS!$D:$E,_xlfn.CONCAT($B89,K$8,$A89),SALIDAS!$E:$E)*$C89*$D89=0,SUMIF(SALIDAS!$D:$E,_xlfn.CONCAT($B89,K$8,$A89),SALIDAS!$E:$E)*$C89,SUMIF(SALIDAS!$D:$E,_xlfn.CONCAT($B89,K$8,$A89),SALIDAS!$E:$E)*$C89*$D89)</f>
        <v>0</v>
      </c>
      <c r="L89" s="38">
        <f ca="1">IF(SUMIF(SALIDAS!$D:$E,_xlfn.CONCAT($B89,L$8,$A89),SALIDAS!$E:$E)*$C89*$D89=0,SUMIF(SALIDAS!$D:$E,_xlfn.CONCAT($B89,L$8,$A89),SALIDAS!$E:$E)*$C89,SUMIF(SALIDAS!$D:$E,_xlfn.CONCAT($B89,L$8,$A89),SALIDAS!$E:$E)*$C89*$D89)</f>
        <v>0</v>
      </c>
      <c r="M89" s="39">
        <f ca="1">IF(SUMIF(SALIDAS!$D:$E,_xlfn.CONCAT($B89,M$8,$A89),SALIDAS!$E:$E)*$C89*$D89=0,SUMIF(SALIDAS!$D:$E,_xlfn.CONCAT($B89,M$8,$A89),SALIDAS!$E:$E)*$C89,SUMIF(SALIDAS!$D:$E,_xlfn.CONCAT($B89,M$8,$A89),SALIDAS!$E:$E)*$C89*$D89)</f>
        <v>0</v>
      </c>
      <c r="N89" s="39">
        <f ca="1">IF(SUMIF(SALIDAS!$D:$E,_xlfn.CONCAT($B89,N$8,$A89),SALIDAS!$E:$E)*$C89*$D89=0,SUMIF(SALIDAS!$D:$E,_xlfn.CONCAT($B89,N$8,$A89),SALIDAS!$E:$E)*$C89,SUMIF(SALIDAS!$D:$E,_xlfn.CONCAT($B89,N$8,$A89),SALIDAS!$E:$E)*$C89*$D89)</f>
        <v>0</v>
      </c>
      <c r="O89" s="39">
        <f ca="1">IF(SUMIF(SALIDAS!$D:$E,_xlfn.CONCAT($B89,O$8,$A89),SALIDAS!$E:$E)*$C89*$D89=0,SUMIF(SALIDAS!$D:$E,_xlfn.CONCAT($B89,O$8,$A89),SALIDAS!$E:$E)*$C89,SUMIF(SALIDAS!$D:$E,_xlfn.CONCAT($B89,O$8,$A89),SALIDAS!$E:$E)*$C89*$D89)</f>
        <v>0</v>
      </c>
      <c r="P89" s="39">
        <f ca="1">IF(SUMIF(SALIDAS!$D:$E,_xlfn.CONCAT($B89,P$8,$A89),SALIDAS!$E:$E)*$C89*$D89=0,SUMIF(SALIDAS!$D:$E,_xlfn.CONCAT($B89,P$8,$A89),SALIDAS!$E:$E)*$C89,SUMIF(SALIDAS!$D:$E,_xlfn.CONCAT($B89,P$8,$A89),SALIDAS!$E:$E)*$C89*$D89)</f>
        <v>0</v>
      </c>
      <c r="Q89" s="39">
        <f ca="1">IF(SUMIF(SALIDAS!$D:$E,_xlfn.CONCAT($B89,Q$8,$A89),SALIDAS!$E:$E)*$C89*$D89=0,SUMIF(SALIDAS!$D:$E,_xlfn.CONCAT($B89,Q$8,$A89),SALIDAS!$E:$E)*$C89,SUMIF(SALIDAS!$D:$E,_xlfn.CONCAT($B89,Q$8,$A89),SALIDAS!$E:$E)*$C89*$D89)</f>
        <v>0</v>
      </c>
      <c r="R89" s="39">
        <f ca="1">IF(SUMIF(SALIDAS!$D:$E,_xlfn.CONCAT($B89,R$8,$A89),SALIDAS!$E:$E)*$C89*$D89=0,SUMIF(SALIDAS!$D:$E,_xlfn.CONCAT($B89,R$8,$A89),SALIDAS!$E:$E)*$C89,SUMIF(SALIDAS!$D:$E,_xlfn.CONCAT($B89,R$8,$A89),SALIDAS!$E:$E)*$C89*$D89)</f>
        <v>0</v>
      </c>
      <c r="S89" s="39">
        <f ca="1">IF(SUMIF(SALIDAS!$D:$E,_xlfn.CONCAT($B89,S$8,$A89),SALIDAS!$E:$E)*$C89*$D89=0,SUMIF(SALIDAS!$D:$E,_xlfn.CONCAT($B89,S$8,$A89),SALIDAS!$E:$E)*$C89,SUMIF(SALIDAS!$D:$E,_xlfn.CONCAT($B89,S$8,$A89),SALIDAS!$E:$E)*$C89*$D89)</f>
        <v>0</v>
      </c>
      <c r="T89" s="39">
        <f ca="1">IF(SUMIF(SALIDAS!$D:$E,_xlfn.CONCAT($B89,T$8,$A89),SALIDAS!$E:$E)*$C89*$D89=0,SUMIF(SALIDAS!$D:$E,_xlfn.CONCAT($B89,T$8,$A89),SALIDAS!$E:$E)*$C89,SUMIF(SALIDAS!$D:$E,_xlfn.CONCAT($B89,T$8,$A89),SALIDAS!$E:$E)*$C89*$D89)</f>
        <v>0</v>
      </c>
      <c r="U89" s="39">
        <f ca="1">IF(SUMIF(SALIDAS!$D:$E,_xlfn.CONCAT($B89,U$8,$A89),SALIDAS!$E:$E)*$C89*$D89=0,SUMIF(SALIDAS!$D:$E,_xlfn.CONCAT($B89,U$8,$A89),SALIDAS!$E:$E)*$C89,SUMIF(SALIDAS!$D:$E,_xlfn.CONCAT($B89,U$8,$A89),SALIDAS!$E:$E)*$C89*$D89)</f>
        <v>0</v>
      </c>
      <c r="V89" s="39">
        <f ca="1">IF(SUMIF(SALIDAS!$D:$E,_xlfn.CONCAT($B89,V$8,$A89),SALIDAS!$E:$E)*$C89*$D89=0,SUMIF(SALIDAS!$D:$E,_xlfn.CONCAT($B89,V$8,$A89),SALIDAS!$E:$E)*$C89,SUMIF(SALIDAS!$D:$E,_xlfn.CONCAT($B89,V$8,$A89),SALIDAS!$E:$E)*$C89*$D89)</f>
        <v>0</v>
      </c>
      <c r="W89" s="39">
        <f ca="1">IF(SUMIF(SALIDAS!$D:$E,_xlfn.CONCAT($B89,W$8,$A89),SALIDAS!$E:$E)*$C89*$D89=0,SUMIF(SALIDAS!$D:$E,_xlfn.CONCAT($B89,W$8,$A89),SALIDAS!$E:$E)*$C89,SUMIF(SALIDAS!$D:$E,_xlfn.CONCAT($B89,W$8,$A89),SALIDAS!$E:$E)*$C89*$D89)</f>
        <v>0</v>
      </c>
      <c r="X89" s="39">
        <f ca="1">IF(SUMIF(SALIDAS!$D:$E,_xlfn.CONCAT($B89,X$8,$A89),SALIDAS!$E:$E)*$C89*$D89=0,SUMIF(SALIDAS!$D:$E,_xlfn.CONCAT($B89,X$8,$A89),SALIDAS!$E:$E)*$C89,SUMIF(SALIDAS!$D:$E,_xlfn.CONCAT($B89,X$8,$A89),SALIDAS!$E:$E)*$C89*$D89)</f>
        <v>0</v>
      </c>
      <c r="Y89" s="39">
        <f ca="1">IF(SUMIF(SALIDAS!$D:$E,_xlfn.CONCAT($B89,Y$8,$A89),SALIDAS!$E:$E)*$C89*$D89=0,SUMIF(SALIDAS!$D:$E,_xlfn.CONCAT($B89,Y$8,$A89),SALIDAS!$E:$E)*$C89,SUMIF(SALIDAS!$D:$E,_xlfn.CONCAT($B89,Y$8,$A89),SALIDAS!$E:$E)*$C89*$D89)</f>
        <v>0</v>
      </c>
      <c r="Z89" s="39">
        <f ca="1">IF(SUMIF(SALIDAS!$D:$E,_xlfn.CONCAT($B89,Z$8,$A89),SALIDAS!$E:$E)*$C89*$D89=0,SUMIF(SALIDAS!$D:$E,_xlfn.CONCAT($B89,Z$8,$A89),SALIDAS!$E:$E)*$C89,SUMIF(SALIDAS!$D:$E,_xlfn.CONCAT($B89,Z$8,$A89),SALIDAS!$E:$E)*$C89*$D89)</f>
        <v>0</v>
      </c>
      <c r="AA89" s="39">
        <f ca="1">IF(SUMIF(SALIDAS!$D:$E,_xlfn.CONCAT($B89,AA$8,$A89),SALIDAS!$E:$E)*$C89*$D89=0,SUMIF(SALIDAS!$D:$E,_xlfn.CONCAT($B89,AA$8,$A89),SALIDAS!$E:$E)*$C89,SUMIF(SALIDAS!$D:$E,_xlfn.CONCAT($B89,AA$8,$A89),SALIDAS!$E:$E)*$C89*$D89)</f>
        <v>0</v>
      </c>
      <c r="AB89" s="39">
        <f ca="1">IF(SUMIF(SALIDAS!$D:$E,_xlfn.CONCAT($B89,AB$8,$A89),SALIDAS!$E:$E)*$C89*$D89=0,SUMIF(SALIDAS!$D:$E,_xlfn.CONCAT($B89,AB$8,$A89),SALIDAS!$E:$E)*$C89,SUMIF(SALIDAS!$D:$E,_xlfn.CONCAT($B89,AB$8,$A89),SALIDAS!$E:$E)*$C89*$D89)</f>
        <v>0</v>
      </c>
      <c r="AC89" s="39">
        <f ca="1">IF(SUMIF(SALIDAS!$D:$E,_xlfn.CONCAT($B89,AC$8,$A89),SALIDAS!$E:$E)*$C89*$D89=0,SUMIF(SALIDAS!$D:$E,_xlfn.CONCAT($B89,AC$8,$A89),SALIDAS!$E:$E)*$C89,SUMIF(SALIDAS!$D:$E,_xlfn.CONCAT($B89,AC$8,$A89),SALIDAS!$E:$E)*$C89*$D89)</f>
        <v>0</v>
      </c>
    </row>
    <row r="90" spans="1:29" x14ac:dyDescent="0.2">
      <c r="A90" s="35"/>
      <c r="B90" s="4" t="s">
        <v>190</v>
      </c>
      <c r="C90" s="36">
        <v>0</v>
      </c>
      <c r="D90" s="37">
        <v>0</v>
      </c>
      <c r="E90" s="39">
        <f ca="1">IF(SUMIF(SALIDAS!$D:$E,_xlfn.CONCAT($B90,E$8,$A90),SALIDAS!$E:$E)*$C90*$D90=0,SUMIF(SALIDAS!$D:$E,_xlfn.CONCAT($B90,E$8,$A90),SALIDAS!$E:$E)*$C90,SUMIF(SALIDAS!$D:$E,_xlfn.CONCAT($B90,E$8,$A90),SALIDAS!$E:$E)*$C90*$D90)</f>
        <v>0</v>
      </c>
      <c r="F90" s="39">
        <f ca="1">IF(SUMIF(SALIDAS!$D:$E,_xlfn.CONCAT($B90,F$8,$A90),SALIDAS!$E:$E)*$C90*$D90=0,SUMIF(SALIDAS!$D:$E,_xlfn.CONCAT($B90,F$8,$A90),SALIDAS!$E:$E)*$C90,SUMIF(SALIDAS!$D:$E,_xlfn.CONCAT($B90,F$8,$A90),SALIDAS!$E:$E)*$C90*$D90)</f>
        <v>0</v>
      </c>
      <c r="G90" s="39">
        <f ca="1">IF(SUMIF(SALIDAS!$D:$E,_xlfn.CONCAT($B90,G$8,$A90),SALIDAS!$E:$E)*$C90*$D90=0,SUMIF(SALIDAS!$D:$E,_xlfn.CONCAT($B90,G$8,$A90),SALIDAS!$E:$E)*$C90,SUMIF(SALIDAS!$D:$E,_xlfn.CONCAT($B90,G$8,$A90),SALIDAS!$E:$E)*$C90*$D90)</f>
        <v>0</v>
      </c>
      <c r="H90" s="39">
        <f ca="1">IF(SUMIF(SALIDAS!$D:$E,_xlfn.CONCAT($B90,H$8,$A90),SALIDAS!$E:$E)*$C90*$D90=0,SUMIF(SALIDAS!$D:$E,_xlfn.CONCAT($B90,H$8,$A90),SALIDAS!$E:$E)*$C90,SUMIF(SALIDAS!$D:$E,_xlfn.CONCAT($B90,H$8,$A90),SALIDAS!$E:$E)*$C90*$D90)</f>
        <v>0</v>
      </c>
      <c r="I90" s="39">
        <f ca="1">IF(SUMIF(SALIDAS!$D:$E,_xlfn.CONCAT($B90,I$8,$A90),SALIDAS!$E:$E)*$C90*$D90=0,SUMIF(SALIDAS!$D:$E,_xlfn.CONCAT($B90,I$8,$A90),SALIDAS!$E:$E)*$C90,SUMIF(SALIDAS!$D:$E,_xlfn.CONCAT($B90,I$8,$A90),SALIDAS!$E:$E)*$C90*$D90)</f>
        <v>0</v>
      </c>
      <c r="J90" s="39">
        <f ca="1">IF(SUMIF(SALIDAS!$D:$E,_xlfn.CONCAT($B90,J$8,$A90),SALIDAS!$E:$E)*$C90*$D90=0,SUMIF(SALIDAS!$D:$E,_xlfn.CONCAT($B90,J$8,$A90),SALIDAS!$E:$E)*$C90,SUMIF(SALIDAS!$D:$E,_xlfn.CONCAT($B90,J$8,$A90),SALIDAS!$E:$E)*$C90*$D90)</f>
        <v>0</v>
      </c>
      <c r="K90" s="39">
        <f ca="1">IF(SUMIF(SALIDAS!$D:$E,_xlfn.CONCAT($B90,K$8,$A90),SALIDAS!$E:$E)*$C90*$D90=0,SUMIF(SALIDAS!$D:$E,_xlfn.CONCAT($B90,K$8,$A90),SALIDAS!$E:$E)*$C90,SUMIF(SALIDAS!$D:$E,_xlfn.CONCAT($B90,K$8,$A90),SALIDAS!$E:$E)*$C90*$D90)</f>
        <v>0</v>
      </c>
      <c r="L90" s="38">
        <f ca="1">IF(SUMIF(SALIDAS!$D:$E,_xlfn.CONCAT($B90,L$8,$A90),SALIDAS!$E:$E)*$C90*$D90=0,SUMIF(SALIDAS!$D:$E,_xlfn.CONCAT($B90,L$8,$A90),SALIDAS!$E:$E)*$C90,SUMIF(SALIDAS!$D:$E,_xlfn.CONCAT($B90,L$8,$A90),SALIDAS!$E:$E)*$C90*$D90)</f>
        <v>0</v>
      </c>
      <c r="M90" s="39">
        <f ca="1">IF(SUMIF(SALIDAS!$D:$E,_xlfn.CONCAT($B90,M$8,$A90),SALIDAS!$E:$E)*$C90*$D90=0,SUMIF(SALIDAS!$D:$E,_xlfn.CONCAT($B90,M$8,$A90),SALIDAS!$E:$E)*$C90,SUMIF(SALIDAS!$D:$E,_xlfn.CONCAT($B90,M$8,$A90),SALIDAS!$E:$E)*$C90*$D90)</f>
        <v>0</v>
      </c>
      <c r="N90" s="39">
        <f ca="1">IF(SUMIF(SALIDAS!$D:$E,_xlfn.CONCAT($B90,N$8,$A90),SALIDAS!$E:$E)*$C90*$D90=0,SUMIF(SALIDAS!$D:$E,_xlfn.CONCAT($B90,N$8,$A90),SALIDAS!$E:$E)*$C90,SUMIF(SALIDAS!$D:$E,_xlfn.CONCAT($B90,N$8,$A90),SALIDAS!$E:$E)*$C90*$D90)</f>
        <v>0</v>
      </c>
      <c r="O90" s="39">
        <f ca="1">IF(SUMIF(SALIDAS!$D:$E,_xlfn.CONCAT($B90,O$8,$A90),SALIDAS!$E:$E)*$C90*$D90=0,SUMIF(SALIDAS!$D:$E,_xlfn.CONCAT($B90,O$8,$A90),SALIDAS!$E:$E)*$C90,SUMIF(SALIDAS!$D:$E,_xlfn.CONCAT($B90,O$8,$A90),SALIDAS!$E:$E)*$C90*$D90)</f>
        <v>0</v>
      </c>
      <c r="P90" s="39">
        <f ca="1">IF(SUMIF(SALIDAS!$D:$E,_xlfn.CONCAT($B90,P$8,$A90),SALIDAS!$E:$E)*$C90*$D90=0,SUMIF(SALIDAS!$D:$E,_xlfn.CONCAT($B90,P$8,$A90),SALIDAS!$E:$E)*$C90,SUMIF(SALIDAS!$D:$E,_xlfn.CONCAT($B90,P$8,$A90),SALIDAS!$E:$E)*$C90*$D90)</f>
        <v>0</v>
      </c>
      <c r="Q90" s="39">
        <f ca="1">IF(SUMIF(SALIDAS!$D:$E,_xlfn.CONCAT($B90,Q$8,$A90),SALIDAS!$E:$E)*$C90*$D90=0,SUMIF(SALIDAS!$D:$E,_xlfn.CONCAT($B90,Q$8,$A90),SALIDAS!$E:$E)*$C90,SUMIF(SALIDAS!$D:$E,_xlfn.CONCAT($B90,Q$8,$A90),SALIDAS!$E:$E)*$C90*$D90)</f>
        <v>0</v>
      </c>
      <c r="R90" s="39">
        <f ca="1">IF(SUMIF(SALIDAS!$D:$E,_xlfn.CONCAT($B90,R$8,$A90),SALIDAS!$E:$E)*$C90*$D90=0,SUMIF(SALIDAS!$D:$E,_xlfn.CONCAT($B90,R$8,$A90),SALIDAS!$E:$E)*$C90,SUMIF(SALIDAS!$D:$E,_xlfn.CONCAT($B90,R$8,$A90),SALIDAS!$E:$E)*$C90*$D90)</f>
        <v>0</v>
      </c>
      <c r="S90" s="39">
        <f ca="1">IF(SUMIF(SALIDAS!$D:$E,_xlfn.CONCAT($B90,S$8,$A90),SALIDAS!$E:$E)*$C90*$D90=0,SUMIF(SALIDAS!$D:$E,_xlfn.CONCAT($B90,S$8,$A90),SALIDAS!$E:$E)*$C90,SUMIF(SALIDAS!$D:$E,_xlfn.CONCAT($B90,S$8,$A90),SALIDAS!$E:$E)*$C90*$D90)</f>
        <v>0</v>
      </c>
      <c r="T90" s="39">
        <f ca="1">IF(SUMIF(SALIDAS!$D:$E,_xlfn.CONCAT($B90,T$8,$A90),SALIDAS!$E:$E)*$C90*$D90=0,SUMIF(SALIDAS!$D:$E,_xlfn.CONCAT($B90,T$8,$A90),SALIDAS!$E:$E)*$C90,SUMIF(SALIDAS!$D:$E,_xlfn.CONCAT($B90,T$8,$A90),SALIDAS!$E:$E)*$C90*$D90)</f>
        <v>0</v>
      </c>
      <c r="U90" s="39">
        <f ca="1">IF(SUMIF(SALIDAS!$D:$E,_xlfn.CONCAT($B90,U$8,$A90),SALIDAS!$E:$E)*$C90*$D90=0,SUMIF(SALIDAS!$D:$E,_xlfn.CONCAT($B90,U$8,$A90),SALIDAS!$E:$E)*$C90,SUMIF(SALIDAS!$D:$E,_xlfn.CONCAT($B90,U$8,$A90),SALIDAS!$E:$E)*$C90*$D90)</f>
        <v>0</v>
      </c>
      <c r="V90" s="39">
        <f ca="1">IF(SUMIF(SALIDAS!$D:$E,_xlfn.CONCAT($B90,V$8,$A90),SALIDAS!$E:$E)*$C90*$D90=0,SUMIF(SALIDAS!$D:$E,_xlfn.CONCAT($B90,V$8,$A90),SALIDAS!$E:$E)*$C90,SUMIF(SALIDAS!$D:$E,_xlfn.CONCAT($B90,V$8,$A90),SALIDAS!$E:$E)*$C90*$D90)</f>
        <v>0</v>
      </c>
      <c r="W90" s="39">
        <f ca="1">IF(SUMIF(SALIDAS!$D:$E,_xlfn.CONCAT($B90,W$8,$A90),SALIDAS!$E:$E)*$C90*$D90=0,SUMIF(SALIDAS!$D:$E,_xlfn.CONCAT($B90,W$8,$A90),SALIDAS!$E:$E)*$C90,SUMIF(SALIDAS!$D:$E,_xlfn.CONCAT($B90,W$8,$A90),SALIDAS!$E:$E)*$C90*$D90)</f>
        <v>0</v>
      </c>
      <c r="X90" s="39">
        <f ca="1">IF(SUMIF(SALIDAS!$D:$E,_xlfn.CONCAT($B90,X$8,$A90),SALIDAS!$E:$E)*$C90*$D90=0,SUMIF(SALIDAS!$D:$E,_xlfn.CONCAT($B90,X$8,$A90),SALIDAS!$E:$E)*$C90,SUMIF(SALIDAS!$D:$E,_xlfn.CONCAT($B90,X$8,$A90),SALIDAS!$E:$E)*$C90*$D90)</f>
        <v>0</v>
      </c>
      <c r="Y90" s="39">
        <f ca="1">IF(SUMIF(SALIDAS!$D:$E,_xlfn.CONCAT($B90,Y$8,$A90),SALIDAS!$E:$E)*$C90*$D90=0,SUMIF(SALIDAS!$D:$E,_xlfn.CONCAT($B90,Y$8,$A90),SALIDAS!$E:$E)*$C90,SUMIF(SALIDAS!$D:$E,_xlfn.CONCAT($B90,Y$8,$A90),SALIDAS!$E:$E)*$C90*$D90)</f>
        <v>0</v>
      </c>
      <c r="Z90" s="39">
        <f ca="1">IF(SUMIF(SALIDAS!$D:$E,_xlfn.CONCAT($B90,Z$8,$A90),SALIDAS!$E:$E)*$C90*$D90=0,SUMIF(SALIDAS!$D:$E,_xlfn.CONCAT($B90,Z$8,$A90),SALIDAS!$E:$E)*$C90,SUMIF(SALIDAS!$D:$E,_xlfn.CONCAT($B90,Z$8,$A90),SALIDAS!$E:$E)*$C90*$D90)</f>
        <v>0</v>
      </c>
      <c r="AA90" s="39">
        <f ca="1">IF(SUMIF(SALIDAS!$D:$E,_xlfn.CONCAT($B90,AA$8,$A90),SALIDAS!$E:$E)*$C90*$D90=0,SUMIF(SALIDAS!$D:$E,_xlfn.CONCAT($B90,AA$8,$A90),SALIDAS!$E:$E)*$C90,SUMIF(SALIDAS!$D:$E,_xlfn.CONCAT($B90,AA$8,$A90),SALIDAS!$E:$E)*$C90*$D90)</f>
        <v>0</v>
      </c>
      <c r="AB90" s="39">
        <f ca="1">IF(SUMIF(SALIDAS!$D:$E,_xlfn.CONCAT($B90,AB$8,$A90),SALIDAS!$E:$E)*$C90*$D90=0,SUMIF(SALIDAS!$D:$E,_xlfn.CONCAT($B90,AB$8,$A90),SALIDAS!$E:$E)*$C90,SUMIF(SALIDAS!$D:$E,_xlfn.CONCAT($B90,AB$8,$A90),SALIDAS!$E:$E)*$C90*$D90)</f>
        <v>0</v>
      </c>
      <c r="AC90" s="39">
        <f ca="1">IF(SUMIF(SALIDAS!$D:$E,_xlfn.CONCAT($B90,AC$8,$A90),SALIDAS!$E:$E)*$C90*$D90=0,SUMIF(SALIDAS!$D:$E,_xlfn.CONCAT($B90,AC$8,$A90),SALIDAS!$E:$E)*$C90,SUMIF(SALIDAS!$D:$E,_xlfn.CONCAT($B90,AC$8,$A90),SALIDAS!$E:$E)*$C90*$D90)</f>
        <v>0</v>
      </c>
    </row>
    <row r="91" spans="1:29" x14ac:dyDescent="0.2">
      <c r="A91" s="35"/>
      <c r="B91" s="4" t="s">
        <v>192</v>
      </c>
      <c r="C91" s="36">
        <v>0</v>
      </c>
      <c r="D91" s="37">
        <v>0</v>
      </c>
      <c r="E91" s="39">
        <f ca="1">IF(SUMIF(SALIDAS!$D:$E,_xlfn.CONCAT($B91,E$8,$A91),SALIDAS!$E:$E)*$C91*$D91=0,SUMIF(SALIDAS!$D:$E,_xlfn.CONCAT($B91,E$8,$A91),SALIDAS!$E:$E)*$C91,SUMIF(SALIDAS!$D:$E,_xlfn.CONCAT($B91,E$8,$A91),SALIDAS!$E:$E)*$C91*$D91)</f>
        <v>0</v>
      </c>
      <c r="F91" s="39">
        <f ca="1">IF(SUMIF(SALIDAS!$D:$E,_xlfn.CONCAT($B91,F$8,$A91),SALIDAS!$E:$E)*$C91*$D91=0,SUMIF(SALIDAS!$D:$E,_xlfn.CONCAT($B91,F$8,$A91),SALIDAS!$E:$E)*$C91,SUMIF(SALIDAS!$D:$E,_xlfn.CONCAT($B91,F$8,$A91),SALIDAS!$E:$E)*$C91*$D91)</f>
        <v>0</v>
      </c>
      <c r="G91" s="39">
        <f ca="1">IF(SUMIF(SALIDAS!$D:$E,_xlfn.CONCAT($B91,G$8,$A91),SALIDAS!$E:$E)*$C91*$D91=0,SUMIF(SALIDAS!$D:$E,_xlfn.CONCAT($B91,G$8,$A91),SALIDAS!$E:$E)*$C91,SUMIF(SALIDAS!$D:$E,_xlfn.CONCAT($B91,G$8,$A91),SALIDAS!$E:$E)*$C91*$D91)</f>
        <v>0</v>
      </c>
      <c r="H91" s="39">
        <f ca="1">IF(SUMIF(SALIDAS!$D:$E,_xlfn.CONCAT($B91,H$8,$A91),SALIDAS!$E:$E)*$C91*$D91=0,SUMIF(SALIDAS!$D:$E,_xlfn.CONCAT($B91,H$8,$A91),SALIDAS!$E:$E)*$C91,SUMIF(SALIDAS!$D:$E,_xlfn.CONCAT($B91,H$8,$A91),SALIDAS!$E:$E)*$C91*$D91)</f>
        <v>0</v>
      </c>
      <c r="I91" s="39">
        <f ca="1">IF(SUMIF(SALIDAS!$D:$E,_xlfn.CONCAT($B91,I$8,$A91),SALIDAS!$E:$E)*$C91*$D91=0,SUMIF(SALIDAS!$D:$E,_xlfn.CONCAT($B91,I$8,$A91),SALIDAS!$E:$E)*$C91,SUMIF(SALIDAS!$D:$E,_xlfn.CONCAT($B91,I$8,$A91),SALIDAS!$E:$E)*$C91*$D91)</f>
        <v>0</v>
      </c>
      <c r="J91" s="39">
        <f ca="1">IF(SUMIF(SALIDAS!$D:$E,_xlfn.CONCAT($B91,J$8,$A91),SALIDAS!$E:$E)*$C91*$D91=0,SUMIF(SALIDAS!$D:$E,_xlfn.CONCAT($B91,J$8,$A91),SALIDAS!$E:$E)*$C91,SUMIF(SALIDAS!$D:$E,_xlfn.CONCAT($B91,J$8,$A91),SALIDAS!$E:$E)*$C91*$D91)</f>
        <v>0</v>
      </c>
      <c r="K91" s="39">
        <f ca="1">IF(SUMIF(SALIDAS!$D:$E,_xlfn.CONCAT($B91,K$8,$A91),SALIDAS!$E:$E)*$C91*$D91=0,SUMIF(SALIDAS!$D:$E,_xlfn.CONCAT($B91,K$8,$A91),SALIDAS!$E:$E)*$C91,SUMIF(SALIDAS!$D:$E,_xlfn.CONCAT($B91,K$8,$A91),SALIDAS!$E:$E)*$C91*$D91)</f>
        <v>0</v>
      </c>
      <c r="L91" s="38">
        <f ca="1">IF(SUMIF(SALIDAS!$D:$E,_xlfn.CONCAT($B91,L$8,$A91),SALIDAS!$E:$E)*$C91*$D91=0,SUMIF(SALIDAS!$D:$E,_xlfn.CONCAT($B91,L$8,$A91),SALIDAS!$E:$E)*$C91,SUMIF(SALIDAS!$D:$E,_xlfn.CONCAT($B91,L$8,$A91),SALIDAS!$E:$E)*$C91*$D91)</f>
        <v>0</v>
      </c>
      <c r="M91" s="39">
        <f ca="1">IF(SUMIF(SALIDAS!$D:$E,_xlfn.CONCAT($B91,M$8,$A91),SALIDAS!$E:$E)*$C91*$D91=0,SUMIF(SALIDAS!$D:$E,_xlfn.CONCAT($B91,M$8,$A91),SALIDAS!$E:$E)*$C91,SUMIF(SALIDAS!$D:$E,_xlfn.CONCAT($B91,M$8,$A91),SALIDAS!$E:$E)*$C91*$D91)</f>
        <v>0</v>
      </c>
      <c r="N91" s="39">
        <f ca="1">IF(SUMIF(SALIDAS!$D:$E,_xlfn.CONCAT($B91,N$8,$A91),SALIDAS!$E:$E)*$C91*$D91=0,SUMIF(SALIDAS!$D:$E,_xlfn.CONCAT($B91,N$8,$A91),SALIDAS!$E:$E)*$C91,SUMIF(SALIDAS!$D:$E,_xlfn.CONCAT($B91,N$8,$A91),SALIDAS!$E:$E)*$C91*$D91)</f>
        <v>0</v>
      </c>
      <c r="O91" s="39">
        <f ca="1">IF(SUMIF(SALIDAS!$D:$E,_xlfn.CONCAT($B91,O$8,$A91),SALIDAS!$E:$E)*$C91*$D91=0,SUMIF(SALIDAS!$D:$E,_xlfn.CONCAT($B91,O$8,$A91),SALIDAS!$E:$E)*$C91,SUMIF(SALIDAS!$D:$E,_xlfn.CONCAT($B91,O$8,$A91),SALIDAS!$E:$E)*$C91*$D91)</f>
        <v>0</v>
      </c>
      <c r="P91" s="39">
        <f ca="1">IF(SUMIF(SALIDAS!$D:$E,_xlfn.CONCAT($B91,P$8,$A91),SALIDAS!$E:$E)*$C91*$D91=0,SUMIF(SALIDAS!$D:$E,_xlfn.CONCAT($B91,P$8,$A91),SALIDAS!$E:$E)*$C91,SUMIF(SALIDAS!$D:$E,_xlfn.CONCAT($B91,P$8,$A91),SALIDAS!$E:$E)*$C91*$D91)</f>
        <v>0</v>
      </c>
      <c r="Q91" s="39">
        <f ca="1">IF(SUMIF(SALIDAS!$D:$E,_xlfn.CONCAT($B91,Q$8,$A91),SALIDAS!$E:$E)*$C91*$D91=0,SUMIF(SALIDAS!$D:$E,_xlfn.CONCAT($B91,Q$8,$A91),SALIDAS!$E:$E)*$C91,SUMIF(SALIDAS!$D:$E,_xlfn.CONCAT($B91,Q$8,$A91),SALIDAS!$E:$E)*$C91*$D91)</f>
        <v>0</v>
      </c>
      <c r="R91" s="39">
        <f ca="1">IF(SUMIF(SALIDAS!$D:$E,_xlfn.CONCAT($B91,R$8,$A91),SALIDAS!$E:$E)*$C91*$D91=0,SUMIF(SALIDAS!$D:$E,_xlfn.CONCAT($B91,R$8,$A91),SALIDAS!$E:$E)*$C91,SUMIF(SALIDAS!$D:$E,_xlfn.CONCAT($B91,R$8,$A91),SALIDAS!$E:$E)*$C91*$D91)</f>
        <v>0</v>
      </c>
      <c r="S91" s="39">
        <f ca="1">IF(SUMIF(SALIDAS!$D:$E,_xlfn.CONCAT($B91,S$8,$A91),SALIDAS!$E:$E)*$C91*$D91=0,SUMIF(SALIDAS!$D:$E,_xlfn.CONCAT($B91,S$8,$A91),SALIDAS!$E:$E)*$C91,SUMIF(SALIDAS!$D:$E,_xlfn.CONCAT($B91,S$8,$A91),SALIDAS!$E:$E)*$C91*$D91)</f>
        <v>0</v>
      </c>
      <c r="T91" s="39">
        <f ca="1">IF(SUMIF(SALIDAS!$D:$E,_xlfn.CONCAT($B91,T$8,$A91),SALIDAS!$E:$E)*$C91*$D91=0,SUMIF(SALIDAS!$D:$E,_xlfn.CONCAT($B91,T$8,$A91),SALIDAS!$E:$E)*$C91,SUMIF(SALIDAS!$D:$E,_xlfn.CONCAT($B91,T$8,$A91),SALIDAS!$E:$E)*$C91*$D91)</f>
        <v>0</v>
      </c>
      <c r="U91" s="39">
        <f ca="1">IF(SUMIF(SALIDAS!$D:$E,_xlfn.CONCAT($B91,U$8,$A91),SALIDAS!$E:$E)*$C91*$D91=0,SUMIF(SALIDAS!$D:$E,_xlfn.CONCAT($B91,U$8,$A91),SALIDAS!$E:$E)*$C91,SUMIF(SALIDAS!$D:$E,_xlfn.CONCAT($B91,U$8,$A91),SALIDAS!$E:$E)*$C91*$D91)</f>
        <v>0</v>
      </c>
      <c r="V91" s="39">
        <f ca="1">IF(SUMIF(SALIDAS!$D:$E,_xlfn.CONCAT($B91,V$8,$A91),SALIDAS!$E:$E)*$C91*$D91=0,SUMIF(SALIDAS!$D:$E,_xlfn.CONCAT($B91,V$8,$A91),SALIDAS!$E:$E)*$C91,SUMIF(SALIDAS!$D:$E,_xlfn.CONCAT($B91,V$8,$A91),SALIDAS!$E:$E)*$C91*$D91)</f>
        <v>0</v>
      </c>
      <c r="W91" s="39">
        <f ca="1">IF(SUMIF(SALIDAS!$D:$E,_xlfn.CONCAT($B91,W$8,$A91),SALIDAS!$E:$E)*$C91*$D91=0,SUMIF(SALIDAS!$D:$E,_xlfn.CONCAT($B91,W$8,$A91),SALIDAS!$E:$E)*$C91,SUMIF(SALIDAS!$D:$E,_xlfn.CONCAT($B91,W$8,$A91),SALIDAS!$E:$E)*$C91*$D91)</f>
        <v>0</v>
      </c>
      <c r="X91" s="39">
        <f ca="1">IF(SUMIF(SALIDAS!$D:$E,_xlfn.CONCAT($B91,X$8,$A91),SALIDAS!$E:$E)*$C91*$D91=0,SUMIF(SALIDAS!$D:$E,_xlfn.CONCAT($B91,X$8,$A91),SALIDAS!$E:$E)*$C91,SUMIF(SALIDAS!$D:$E,_xlfn.CONCAT($B91,X$8,$A91),SALIDAS!$E:$E)*$C91*$D91)</f>
        <v>0</v>
      </c>
      <c r="Y91" s="39">
        <f ca="1">IF(SUMIF(SALIDAS!$D:$E,_xlfn.CONCAT($B91,Y$8,$A91),SALIDAS!$E:$E)*$C91*$D91=0,SUMIF(SALIDAS!$D:$E,_xlfn.CONCAT($B91,Y$8,$A91),SALIDAS!$E:$E)*$C91,SUMIF(SALIDAS!$D:$E,_xlfn.CONCAT($B91,Y$8,$A91),SALIDAS!$E:$E)*$C91*$D91)</f>
        <v>0</v>
      </c>
      <c r="Z91" s="39">
        <f ca="1">IF(SUMIF(SALIDAS!$D:$E,_xlfn.CONCAT($B91,Z$8,$A91),SALIDAS!$E:$E)*$C91*$D91=0,SUMIF(SALIDAS!$D:$E,_xlfn.CONCAT($B91,Z$8,$A91),SALIDAS!$E:$E)*$C91,SUMIF(SALIDAS!$D:$E,_xlfn.CONCAT($B91,Z$8,$A91),SALIDAS!$E:$E)*$C91*$D91)</f>
        <v>0</v>
      </c>
      <c r="AA91" s="39">
        <f ca="1">IF(SUMIF(SALIDAS!$D:$E,_xlfn.CONCAT($B91,AA$8,$A91),SALIDAS!$E:$E)*$C91*$D91=0,SUMIF(SALIDAS!$D:$E,_xlfn.CONCAT($B91,AA$8,$A91),SALIDAS!$E:$E)*$C91,SUMIF(SALIDAS!$D:$E,_xlfn.CONCAT($B91,AA$8,$A91),SALIDAS!$E:$E)*$C91*$D91)</f>
        <v>0</v>
      </c>
      <c r="AB91" s="39">
        <f ca="1">IF(SUMIF(SALIDAS!$D:$E,_xlfn.CONCAT($B91,AB$8,$A91),SALIDAS!$E:$E)*$C91*$D91=0,SUMIF(SALIDAS!$D:$E,_xlfn.CONCAT($B91,AB$8,$A91),SALIDAS!$E:$E)*$C91,SUMIF(SALIDAS!$D:$E,_xlfn.CONCAT($B91,AB$8,$A91),SALIDAS!$E:$E)*$C91*$D91)</f>
        <v>0</v>
      </c>
      <c r="AC91" s="39">
        <f ca="1">IF(SUMIF(SALIDAS!$D:$E,_xlfn.CONCAT($B91,AC$8,$A91),SALIDAS!$E:$E)*$C91*$D91=0,SUMIF(SALIDAS!$D:$E,_xlfn.CONCAT($B91,AC$8,$A91),SALIDAS!$E:$E)*$C91,SUMIF(SALIDAS!$D:$E,_xlfn.CONCAT($B91,AC$8,$A91),SALIDAS!$E:$E)*$C91*$D91)</f>
        <v>0</v>
      </c>
    </row>
    <row r="92" spans="1:29" x14ac:dyDescent="0.2">
      <c r="A92" s="35"/>
      <c r="B92" s="4" t="s">
        <v>194</v>
      </c>
      <c r="C92" s="36">
        <v>0</v>
      </c>
      <c r="D92" s="37">
        <v>0</v>
      </c>
      <c r="E92" s="39">
        <f ca="1">IF(SUMIF(SALIDAS!$D:$E,_xlfn.CONCAT($B92,E$8,$A92),SALIDAS!$E:$E)*$C92*$D92=0,SUMIF(SALIDAS!$D:$E,_xlfn.CONCAT($B92,E$8,$A92),SALIDAS!$E:$E)*$C92,SUMIF(SALIDAS!$D:$E,_xlfn.CONCAT($B92,E$8,$A92),SALIDAS!$E:$E)*$C92*$D92)</f>
        <v>0</v>
      </c>
      <c r="F92" s="39">
        <f ca="1">IF(SUMIF(SALIDAS!$D:$E,_xlfn.CONCAT($B92,F$8,$A92),SALIDAS!$E:$E)*$C92*$D92=0,SUMIF(SALIDAS!$D:$E,_xlfn.CONCAT($B92,F$8,$A92),SALIDAS!$E:$E)*$C92,SUMIF(SALIDAS!$D:$E,_xlfn.CONCAT($B92,F$8,$A92),SALIDAS!$E:$E)*$C92*$D92)</f>
        <v>0</v>
      </c>
      <c r="G92" s="39">
        <f ca="1">IF(SUMIF(SALIDAS!$D:$E,_xlfn.CONCAT($B92,G$8,$A92),SALIDAS!$E:$E)*$C92*$D92=0,SUMIF(SALIDAS!$D:$E,_xlfn.CONCAT($B92,G$8,$A92),SALIDAS!$E:$E)*$C92,SUMIF(SALIDAS!$D:$E,_xlfn.CONCAT($B92,G$8,$A92),SALIDAS!$E:$E)*$C92*$D92)</f>
        <v>0</v>
      </c>
      <c r="H92" s="39">
        <f ca="1">IF(SUMIF(SALIDAS!$D:$E,_xlfn.CONCAT($B92,H$8,$A92),SALIDAS!$E:$E)*$C92*$D92=0,SUMIF(SALIDAS!$D:$E,_xlfn.CONCAT($B92,H$8,$A92),SALIDAS!$E:$E)*$C92,SUMIF(SALIDAS!$D:$E,_xlfn.CONCAT($B92,H$8,$A92),SALIDAS!$E:$E)*$C92*$D92)</f>
        <v>0</v>
      </c>
      <c r="I92" s="39">
        <f ca="1">IF(SUMIF(SALIDAS!$D:$E,_xlfn.CONCAT($B92,I$8,$A92),SALIDAS!$E:$E)*$C92*$D92=0,SUMIF(SALIDAS!$D:$E,_xlfn.CONCAT($B92,I$8,$A92),SALIDAS!$E:$E)*$C92,SUMIF(SALIDAS!$D:$E,_xlfn.CONCAT($B92,I$8,$A92),SALIDAS!$E:$E)*$C92*$D92)</f>
        <v>0</v>
      </c>
      <c r="J92" s="39">
        <f ca="1">IF(SUMIF(SALIDAS!$D:$E,_xlfn.CONCAT($B92,J$8,$A92),SALIDAS!$E:$E)*$C92*$D92=0,SUMIF(SALIDAS!$D:$E,_xlfn.CONCAT($B92,J$8,$A92),SALIDAS!$E:$E)*$C92,SUMIF(SALIDAS!$D:$E,_xlfn.CONCAT($B92,J$8,$A92),SALIDAS!$E:$E)*$C92*$D92)</f>
        <v>0</v>
      </c>
      <c r="K92" s="39">
        <f ca="1">IF(SUMIF(SALIDAS!$D:$E,_xlfn.CONCAT($B92,K$8,$A92),SALIDAS!$E:$E)*$C92*$D92=0,SUMIF(SALIDAS!$D:$E,_xlfn.CONCAT($B92,K$8,$A92),SALIDAS!$E:$E)*$C92,SUMIF(SALIDAS!$D:$E,_xlfn.CONCAT($B92,K$8,$A92),SALIDAS!$E:$E)*$C92*$D92)</f>
        <v>0</v>
      </c>
      <c r="L92" s="38">
        <f ca="1">IF(SUMIF(SALIDAS!$D:$E,_xlfn.CONCAT($B92,L$8,$A92),SALIDAS!$E:$E)*$C92*$D92=0,SUMIF(SALIDAS!$D:$E,_xlfn.CONCAT($B92,L$8,$A92),SALIDAS!$E:$E)*$C92,SUMIF(SALIDAS!$D:$E,_xlfn.CONCAT($B92,L$8,$A92),SALIDAS!$E:$E)*$C92*$D92)</f>
        <v>0</v>
      </c>
      <c r="M92" s="39">
        <f ca="1">IF(SUMIF(SALIDAS!$D:$E,_xlfn.CONCAT($B92,M$8,$A92),SALIDAS!$E:$E)*$C92*$D92=0,SUMIF(SALIDAS!$D:$E,_xlfn.CONCAT($B92,M$8,$A92),SALIDAS!$E:$E)*$C92,SUMIF(SALIDAS!$D:$E,_xlfn.CONCAT($B92,M$8,$A92),SALIDAS!$E:$E)*$C92*$D92)</f>
        <v>0</v>
      </c>
      <c r="N92" s="39">
        <f ca="1">IF(SUMIF(SALIDAS!$D:$E,_xlfn.CONCAT($B92,N$8,$A92),SALIDAS!$E:$E)*$C92*$D92=0,SUMIF(SALIDAS!$D:$E,_xlfn.CONCAT($B92,N$8,$A92),SALIDAS!$E:$E)*$C92,SUMIF(SALIDAS!$D:$E,_xlfn.CONCAT($B92,N$8,$A92),SALIDAS!$E:$E)*$C92*$D92)</f>
        <v>0</v>
      </c>
      <c r="O92" s="39">
        <f ca="1">IF(SUMIF(SALIDAS!$D:$E,_xlfn.CONCAT($B92,O$8,$A92),SALIDAS!$E:$E)*$C92*$D92=0,SUMIF(SALIDAS!$D:$E,_xlfn.CONCAT($B92,O$8,$A92),SALIDAS!$E:$E)*$C92,SUMIF(SALIDAS!$D:$E,_xlfn.CONCAT($B92,O$8,$A92),SALIDAS!$E:$E)*$C92*$D92)</f>
        <v>0</v>
      </c>
      <c r="P92" s="39">
        <f ca="1">IF(SUMIF(SALIDAS!$D:$E,_xlfn.CONCAT($B92,P$8,$A92),SALIDAS!$E:$E)*$C92*$D92=0,SUMIF(SALIDAS!$D:$E,_xlfn.CONCAT($B92,P$8,$A92),SALIDAS!$E:$E)*$C92,SUMIF(SALIDAS!$D:$E,_xlfn.CONCAT($B92,P$8,$A92),SALIDAS!$E:$E)*$C92*$D92)</f>
        <v>0</v>
      </c>
      <c r="Q92" s="39">
        <f ca="1">IF(SUMIF(SALIDAS!$D:$E,_xlfn.CONCAT($B92,Q$8,$A92),SALIDAS!$E:$E)*$C92*$D92=0,SUMIF(SALIDAS!$D:$E,_xlfn.CONCAT($B92,Q$8,$A92),SALIDAS!$E:$E)*$C92,SUMIF(SALIDAS!$D:$E,_xlfn.CONCAT($B92,Q$8,$A92),SALIDAS!$E:$E)*$C92*$D92)</f>
        <v>0</v>
      </c>
      <c r="R92" s="39">
        <f ca="1">IF(SUMIF(SALIDAS!$D:$E,_xlfn.CONCAT($B92,R$8,$A92),SALIDAS!$E:$E)*$C92*$D92=0,SUMIF(SALIDAS!$D:$E,_xlfn.CONCAT($B92,R$8,$A92),SALIDAS!$E:$E)*$C92,SUMIF(SALIDAS!$D:$E,_xlfn.CONCAT($B92,R$8,$A92),SALIDAS!$E:$E)*$C92*$D92)</f>
        <v>0</v>
      </c>
      <c r="S92" s="39">
        <f ca="1">IF(SUMIF(SALIDAS!$D:$E,_xlfn.CONCAT($B92,S$8,$A92),SALIDAS!$E:$E)*$C92*$D92=0,SUMIF(SALIDAS!$D:$E,_xlfn.CONCAT($B92,S$8,$A92),SALIDAS!$E:$E)*$C92,SUMIF(SALIDAS!$D:$E,_xlfn.CONCAT($B92,S$8,$A92),SALIDAS!$E:$E)*$C92*$D92)</f>
        <v>0</v>
      </c>
      <c r="T92" s="39">
        <f ca="1">IF(SUMIF(SALIDAS!$D:$E,_xlfn.CONCAT($B92,T$8,$A92),SALIDAS!$E:$E)*$C92*$D92=0,SUMIF(SALIDAS!$D:$E,_xlfn.CONCAT($B92,T$8,$A92),SALIDAS!$E:$E)*$C92,SUMIF(SALIDAS!$D:$E,_xlfn.CONCAT($B92,T$8,$A92),SALIDAS!$E:$E)*$C92*$D92)</f>
        <v>0</v>
      </c>
      <c r="U92" s="39">
        <f ca="1">IF(SUMIF(SALIDAS!$D:$E,_xlfn.CONCAT($B92,U$8,$A92),SALIDAS!$E:$E)*$C92*$D92=0,SUMIF(SALIDAS!$D:$E,_xlfn.CONCAT($B92,U$8,$A92),SALIDAS!$E:$E)*$C92,SUMIF(SALIDAS!$D:$E,_xlfn.CONCAT($B92,U$8,$A92),SALIDAS!$E:$E)*$C92*$D92)</f>
        <v>0</v>
      </c>
      <c r="V92" s="39">
        <f ca="1">IF(SUMIF(SALIDAS!$D:$E,_xlfn.CONCAT($B92,V$8,$A92),SALIDAS!$E:$E)*$C92*$D92=0,SUMIF(SALIDAS!$D:$E,_xlfn.CONCAT($B92,V$8,$A92),SALIDAS!$E:$E)*$C92,SUMIF(SALIDAS!$D:$E,_xlfn.CONCAT($B92,V$8,$A92),SALIDAS!$E:$E)*$C92*$D92)</f>
        <v>0</v>
      </c>
      <c r="W92" s="39">
        <f ca="1">IF(SUMIF(SALIDAS!$D:$E,_xlfn.CONCAT($B92,W$8,$A92),SALIDAS!$E:$E)*$C92*$D92=0,SUMIF(SALIDAS!$D:$E,_xlfn.CONCAT($B92,W$8,$A92),SALIDAS!$E:$E)*$C92,SUMIF(SALIDAS!$D:$E,_xlfn.CONCAT($B92,W$8,$A92),SALIDAS!$E:$E)*$C92*$D92)</f>
        <v>0</v>
      </c>
      <c r="X92" s="39">
        <f ca="1">IF(SUMIF(SALIDAS!$D:$E,_xlfn.CONCAT($B92,X$8,$A92),SALIDAS!$E:$E)*$C92*$D92=0,SUMIF(SALIDAS!$D:$E,_xlfn.CONCAT($B92,X$8,$A92),SALIDAS!$E:$E)*$C92,SUMIF(SALIDAS!$D:$E,_xlfn.CONCAT($B92,X$8,$A92),SALIDAS!$E:$E)*$C92*$D92)</f>
        <v>0</v>
      </c>
      <c r="Y92" s="39">
        <f ca="1">IF(SUMIF(SALIDAS!$D:$E,_xlfn.CONCAT($B92,Y$8,$A92),SALIDAS!$E:$E)*$C92*$D92=0,SUMIF(SALIDAS!$D:$E,_xlfn.CONCAT($B92,Y$8,$A92),SALIDAS!$E:$E)*$C92,SUMIF(SALIDAS!$D:$E,_xlfn.CONCAT($B92,Y$8,$A92),SALIDAS!$E:$E)*$C92*$D92)</f>
        <v>0</v>
      </c>
      <c r="Z92" s="39">
        <f ca="1">IF(SUMIF(SALIDAS!$D:$E,_xlfn.CONCAT($B92,Z$8,$A92),SALIDAS!$E:$E)*$C92*$D92=0,SUMIF(SALIDAS!$D:$E,_xlfn.CONCAT($B92,Z$8,$A92),SALIDAS!$E:$E)*$C92,SUMIF(SALIDAS!$D:$E,_xlfn.CONCAT($B92,Z$8,$A92),SALIDAS!$E:$E)*$C92*$D92)</f>
        <v>0</v>
      </c>
      <c r="AA92" s="39">
        <f ca="1">IF(SUMIF(SALIDAS!$D:$E,_xlfn.CONCAT($B92,AA$8,$A92),SALIDAS!$E:$E)*$C92*$D92=0,SUMIF(SALIDAS!$D:$E,_xlfn.CONCAT($B92,AA$8,$A92),SALIDAS!$E:$E)*$C92,SUMIF(SALIDAS!$D:$E,_xlfn.CONCAT($B92,AA$8,$A92),SALIDAS!$E:$E)*$C92*$D92)</f>
        <v>0</v>
      </c>
      <c r="AB92" s="39">
        <f ca="1">IF(SUMIF(SALIDAS!$D:$E,_xlfn.CONCAT($B92,AB$8,$A92),SALIDAS!$E:$E)*$C92*$D92=0,SUMIF(SALIDAS!$D:$E,_xlfn.CONCAT($B92,AB$8,$A92),SALIDAS!$E:$E)*$C92,SUMIF(SALIDAS!$D:$E,_xlfn.CONCAT($B92,AB$8,$A92),SALIDAS!$E:$E)*$C92*$D92)</f>
        <v>0</v>
      </c>
      <c r="AC92" s="39">
        <f ca="1">IF(SUMIF(SALIDAS!$D:$E,_xlfn.CONCAT($B92,AC$8,$A92),SALIDAS!$E:$E)*$C92*$D92=0,SUMIF(SALIDAS!$D:$E,_xlfn.CONCAT($B92,AC$8,$A92),SALIDAS!$E:$E)*$C92,SUMIF(SALIDAS!$D:$E,_xlfn.CONCAT($B92,AC$8,$A92),SALIDAS!$E:$E)*$C92*$D92)</f>
        <v>0</v>
      </c>
    </row>
    <row r="93" spans="1:29" x14ac:dyDescent="0.2">
      <c r="A93" s="35"/>
      <c r="B93" s="4" t="s">
        <v>197</v>
      </c>
      <c r="C93" s="36">
        <v>0</v>
      </c>
      <c r="D93" s="37">
        <v>0</v>
      </c>
      <c r="E93" s="39">
        <f ca="1">IF(SUMIF(SALIDAS!$D:$E,_xlfn.CONCAT($B93,E$8,$A93),SALIDAS!$E:$E)*$C93*$D93=0,SUMIF(SALIDAS!$D:$E,_xlfn.CONCAT($B93,E$8,$A93),SALIDAS!$E:$E)*$C93,SUMIF(SALIDAS!$D:$E,_xlfn.CONCAT($B93,E$8,$A93),SALIDAS!$E:$E)*$C93*$D93)</f>
        <v>0</v>
      </c>
      <c r="F93" s="39">
        <f ca="1">IF(SUMIF(SALIDAS!$D:$E,_xlfn.CONCAT($B93,F$8,$A93),SALIDAS!$E:$E)*$C93*$D93=0,SUMIF(SALIDAS!$D:$E,_xlfn.CONCAT($B93,F$8,$A93),SALIDAS!$E:$E)*$C93,SUMIF(SALIDAS!$D:$E,_xlfn.CONCAT($B93,F$8,$A93),SALIDAS!$E:$E)*$C93*$D93)</f>
        <v>0</v>
      </c>
      <c r="G93" s="39">
        <f ca="1">IF(SUMIF(SALIDAS!$D:$E,_xlfn.CONCAT($B93,G$8,$A93),SALIDAS!$E:$E)*$C93*$D93=0,SUMIF(SALIDAS!$D:$E,_xlfn.CONCAT($B93,G$8,$A93),SALIDAS!$E:$E)*$C93,SUMIF(SALIDAS!$D:$E,_xlfn.CONCAT($B93,G$8,$A93),SALIDAS!$E:$E)*$C93*$D93)</f>
        <v>0</v>
      </c>
      <c r="H93" s="39">
        <f ca="1">IF(SUMIF(SALIDAS!$D:$E,_xlfn.CONCAT($B93,H$8,$A93),SALIDAS!$E:$E)*$C93*$D93=0,SUMIF(SALIDAS!$D:$E,_xlfn.CONCAT($B93,H$8,$A93),SALIDAS!$E:$E)*$C93,SUMIF(SALIDAS!$D:$E,_xlfn.CONCAT($B93,H$8,$A93),SALIDAS!$E:$E)*$C93*$D93)</f>
        <v>0</v>
      </c>
      <c r="I93" s="39">
        <f ca="1">IF(SUMIF(SALIDAS!$D:$E,_xlfn.CONCAT($B93,I$8,$A93),SALIDAS!$E:$E)*$C93*$D93=0,SUMIF(SALIDAS!$D:$E,_xlfn.CONCAT($B93,I$8,$A93),SALIDAS!$E:$E)*$C93,SUMIF(SALIDAS!$D:$E,_xlfn.CONCAT($B93,I$8,$A93),SALIDAS!$E:$E)*$C93*$D93)</f>
        <v>0</v>
      </c>
      <c r="J93" s="39">
        <f ca="1">IF(SUMIF(SALIDAS!$D:$E,_xlfn.CONCAT($B93,J$8,$A93),SALIDAS!$E:$E)*$C93*$D93=0,SUMIF(SALIDAS!$D:$E,_xlfn.CONCAT($B93,J$8,$A93),SALIDAS!$E:$E)*$C93,SUMIF(SALIDAS!$D:$E,_xlfn.CONCAT($B93,J$8,$A93),SALIDAS!$E:$E)*$C93*$D93)</f>
        <v>0</v>
      </c>
      <c r="K93" s="39">
        <f ca="1">IF(SUMIF(SALIDAS!$D:$E,_xlfn.CONCAT($B93,K$8,$A93),SALIDAS!$E:$E)*$C93*$D93=0,SUMIF(SALIDAS!$D:$E,_xlfn.CONCAT($B93,K$8,$A93),SALIDAS!$E:$E)*$C93,SUMIF(SALIDAS!$D:$E,_xlfn.CONCAT($B93,K$8,$A93),SALIDAS!$E:$E)*$C93*$D93)</f>
        <v>0</v>
      </c>
      <c r="L93" s="38">
        <f ca="1">IF(SUMIF(SALIDAS!$D:$E,_xlfn.CONCAT($B93,L$8,$A93),SALIDAS!$E:$E)*$C93*$D93=0,SUMIF(SALIDAS!$D:$E,_xlfn.CONCAT($B93,L$8,$A93),SALIDAS!$E:$E)*$C93,SUMIF(SALIDAS!$D:$E,_xlfn.CONCAT($B93,L$8,$A93),SALIDAS!$E:$E)*$C93*$D93)</f>
        <v>0</v>
      </c>
      <c r="M93" s="39">
        <f ca="1">IF(SUMIF(SALIDAS!$D:$E,_xlfn.CONCAT($B93,M$8,$A93),SALIDAS!$E:$E)*$C93*$D93=0,SUMIF(SALIDAS!$D:$E,_xlfn.CONCAT($B93,M$8,$A93),SALIDAS!$E:$E)*$C93,SUMIF(SALIDAS!$D:$E,_xlfn.CONCAT($B93,M$8,$A93),SALIDAS!$E:$E)*$C93*$D93)</f>
        <v>0</v>
      </c>
      <c r="N93" s="39">
        <f ca="1">IF(SUMIF(SALIDAS!$D:$E,_xlfn.CONCAT($B93,N$8,$A93),SALIDAS!$E:$E)*$C93*$D93=0,SUMIF(SALIDAS!$D:$E,_xlfn.CONCAT($B93,N$8,$A93),SALIDAS!$E:$E)*$C93,SUMIF(SALIDAS!$D:$E,_xlfn.CONCAT($B93,N$8,$A93),SALIDAS!$E:$E)*$C93*$D93)</f>
        <v>0</v>
      </c>
      <c r="O93" s="39">
        <f ca="1">IF(SUMIF(SALIDAS!$D:$E,_xlfn.CONCAT($B93,O$8,$A93),SALIDAS!$E:$E)*$C93*$D93=0,SUMIF(SALIDAS!$D:$E,_xlfn.CONCAT($B93,O$8,$A93),SALIDAS!$E:$E)*$C93,SUMIF(SALIDAS!$D:$E,_xlfn.CONCAT($B93,O$8,$A93),SALIDAS!$E:$E)*$C93*$D93)</f>
        <v>0</v>
      </c>
      <c r="P93" s="39">
        <f ca="1">IF(SUMIF(SALIDAS!$D:$E,_xlfn.CONCAT($B93,P$8,$A93),SALIDAS!$E:$E)*$C93*$D93=0,SUMIF(SALIDAS!$D:$E,_xlfn.CONCAT($B93,P$8,$A93),SALIDAS!$E:$E)*$C93,SUMIF(SALIDAS!$D:$E,_xlfn.CONCAT($B93,P$8,$A93),SALIDAS!$E:$E)*$C93*$D93)</f>
        <v>0</v>
      </c>
      <c r="Q93" s="39">
        <f ca="1">IF(SUMIF(SALIDAS!$D:$E,_xlfn.CONCAT($B93,Q$8,$A93),SALIDAS!$E:$E)*$C93*$D93=0,SUMIF(SALIDAS!$D:$E,_xlfn.CONCAT($B93,Q$8,$A93),SALIDAS!$E:$E)*$C93,SUMIF(SALIDAS!$D:$E,_xlfn.CONCAT($B93,Q$8,$A93),SALIDAS!$E:$E)*$C93*$D93)</f>
        <v>0</v>
      </c>
      <c r="R93" s="39">
        <f ca="1">IF(SUMIF(SALIDAS!$D:$E,_xlfn.CONCAT($B93,R$8,$A93),SALIDAS!$E:$E)*$C93*$D93=0,SUMIF(SALIDAS!$D:$E,_xlfn.CONCAT($B93,R$8,$A93),SALIDAS!$E:$E)*$C93,SUMIF(SALIDAS!$D:$E,_xlfn.CONCAT($B93,R$8,$A93),SALIDAS!$E:$E)*$C93*$D93)</f>
        <v>0</v>
      </c>
      <c r="S93" s="39">
        <f ca="1">IF(SUMIF(SALIDAS!$D:$E,_xlfn.CONCAT($B93,S$8,$A93),SALIDAS!$E:$E)*$C93*$D93=0,SUMIF(SALIDAS!$D:$E,_xlfn.CONCAT($B93,S$8,$A93),SALIDAS!$E:$E)*$C93,SUMIF(SALIDAS!$D:$E,_xlfn.CONCAT($B93,S$8,$A93),SALIDAS!$E:$E)*$C93*$D93)</f>
        <v>0</v>
      </c>
      <c r="T93" s="39">
        <f ca="1">IF(SUMIF(SALIDAS!$D:$E,_xlfn.CONCAT($B93,T$8,$A93),SALIDAS!$E:$E)*$C93*$D93=0,SUMIF(SALIDAS!$D:$E,_xlfn.CONCAT($B93,T$8,$A93),SALIDAS!$E:$E)*$C93,SUMIF(SALIDAS!$D:$E,_xlfn.CONCAT($B93,T$8,$A93),SALIDAS!$E:$E)*$C93*$D93)</f>
        <v>0</v>
      </c>
      <c r="U93" s="39">
        <f ca="1">IF(SUMIF(SALIDAS!$D:$E,_xlfn.CONCAT($B93,U$8,$A93),SALIDAS!$E:$E)*$C93*$D93=0,SUMIF(SALIDAS!$D:$E,_xlfn.CONCAT($B93,U$8,$A93),SALIDAS!$E:$E)*$C93,SUMIF(SALIDAS!$D:$E,_xlfn.CONCAT($B93,U$8,$A93),SALIDAS!$E:$E)*$C93*$D93)</f>
        <v>0</v>
      </c>
      <c r="V93" s="39">
        <f ca="1">IF(SUMIF(SALIDAS!$D:$E,_xlfn.CONCAT($B93,V$8,$A93),SALIDAS!$E:$E)*$C93*$D93=0,SUMIF(SALIDAS!$D:$E,_xlfn.CONCAT($B93,V$8,$A93),SALIDAS!$E:$E)*$C93,SUMIF(SALIDAS!$D:$E,_xlfn.CONCAT($B93,V$8,$A93),SALIDAS!$E:$E)*$C93*$D93)</f>
        <v>0</v>
      </c>
      <c r="W93" s="39">
        <f ca="1">IF(SUMIF(SALIDAS!$D:$E,_xlfn.CONCAT($B93,W$8,$A93),SALIDAS!$E:$E)*$C93*$D93=0,SUMIF(SALIDAS!$D:$E,_xlfn.CONCAT($B93,W$8,$A93),SALIDAS!$E:$E)*$C93,SUMIF(SALIDAS!$D:$E,_xlfn.CONCAT($B93,W$8,$A93),SALIDAS!$E:$E)*$C93*$D93)</f>
        <v>0</v>
      </c>
      <c r="X93" s="39">
        <f ca="1">IF(SUMIF(SALIDAS!$D:$E,_xlfn.CONCAT($B93,X$8,$A93),SALIDAS!$E:$E)*$C93*$D93=0,SUMIF(SALIDAS!$D:$E,_xlfn.CONCAT($B93,X$8,$A93),SALIDAS!$E:$E)*$C93,SUMIF(SALIDAS!$D:$E,_xlfn.CONCAT($B93,X$8,$A93),SALIDAS!$E:$E)*$C93*$D93)</f>
        <v>0</v>
      </c>
      <c r="Y93" s="39">
        <f ca="1">IF(SUMIF(SALIDAS!$D:$E,_xlfn.CONCAT($B93,Y$8,$A93),SALIDAS!$E:$E)*$C93*$D93=0,SUMIF(SALIDAS!$D:$E,_xlfn.CONCAT($B93,Y$8,$A93),SALIDAS!$E:$E)*$C93,SUMIF(SALIDAS!$D:$E,_xlfn.CONCAT($B93,Y$8,$A93),SALIDAS!$E:$E)*$C93*$D93)</f>
        <v>0</v>
      </c>
      <c r="Z93" s="39">
        <f ca="1">IF(SUMIF(SALIDAS!$D:$E,_xlfn.CONCAT($B93,Z$8,$A93),SALIDAS!$E:$E)*$C93*$D93=0,SUMIF(SALIDAS!$D:$E,_xlfn.CONCAT($B93,Z$8,$A93),SALIDAS!$E:$E)*$C93,SUMIF(SALIDAS!$D:$E,_xlfn.CONCAT($B93,Z$8,$A93),SALIDAS!$E:$E)*$C93*$D93)</f>
        <v>0</v>
      </c>
      <c r="AA93" s="39">
        <f ca="1">IF(SUMIF(SALIDAS!$D:$E,_xlfn.CONCAT($B93,AA$8,$A93),SALIDAS!$E:$E)*$C93*$D93=0,SUMIF(SALIDAS!$D:$E,_xlfn.CONCAT($B93,AA$8,$A93),SALIDAS!$E:$E)*$C93,SUMIF(SALIDAS!$D:$E,_xlfn.CONCAT($B93,AA$8,$A93),SALIDAS!$E:$E)*$C93*$D93)</f>
        <v>0</v>
      </c>
      <c r="AB93" s="39">
        <f ca="1">IF(SUMIF(SALIDAS!$D:$E,_xlfn.CONCAT($B93,AB$8,$A93),SALIDAS!$E:$E)*$C93*$D93=0,SUMIF(SALIDAS!$D:$E,_xlfn.CONCAT($B93,AB$8,$A93),SALIDAS!$E:$E)*$C93,SUMIF(SALIDAS!$D:$E,_xlfn.CONCAT($B93,AB$8,$A93),SALIDAS!$E:$E)*$C93*$D93)</f>
        <v>0</v>
      </c>
      <c r="AC93" s="39">
        <f ca="1">IF(SUMIF(SALIDAS!$D:$E,_xlfn.CONCAT($B93,AC$8,$A93),SALIDAS!$E:$E)*$C93*$D93=0,SUMIF(SALIDAS!$D:$E,_xlfn.CONCAT($B93,AC$8,$A93),SALIDAS!$E:$E)*$C93,SUMIF(SALIDAS!$D:$E,_xlfn.CONCAT($B93,AC$8,$A93),SALIDAS!$E:$E)*$C93*$D93)</f>
        <v>0</v>
      </c>
    </row>
    <row r="94" spans="1:29" x14ac:dyDescent="0.2">
      <c r="A94" s="35"/>
      <c r="B94" s="4" t="s">
        <v>199</v>
      </c>
      <c r="C94" s="36">
        <v>0</v>
      </c>
      <c r="D94" s="37">
        <v>0</v>
      </c>
      <c r="E94" s="39">
        <f ca="1">IF(SUMIF(SALIDAS!$D:$E,_xlfn.CONCAT($B94,E$8,$A94),SALIDAS!$E:$E)*$C94*$D94=0,SUMIF(SALIDAS!$D:$E,_xlfn.CONCAT($B94,E$8,$A94),SALIDAS!$E:$E)*$C94,SUMIF(SALIDAS!$D:$E,_xlfn.CONCAT($B94,E$8,$A94),SALIDAS!$E:$E)*$C94*$D94)</f>
        <v>0</v>
      </c>
      <c r="F94" s="39">
        <f ca="1">IF(SUMIF(SALIDAS!$D:$E,_xlfn.CONCAT($B94,F$8,$A94),SALIDAS!$E:$E)*$C94*$D94=0,SUMIF(SALIDAS!$D:$E,_xlfn.CONCAT($B94,F$8,$A94),SALIDAS!$E:$E)*$C94,SUMIF(SALIDAS!$D:$E,_xlfn.CONCAT($B94,F$8,$A94),SALIDAS!$E:$E)*$C94*$D94)</f>
        <v>0</v>
      </c>
      <c r="G94" s="39">
        <f ca="1">IF(SUMIF(SALIDAS!$D:$E,_xlfn.CONCAT($B94,G$8,$A94),SALIDAS!$E:$E)*$C94*$D94=0,SUMIF(SALIDAS!$D:$E,_xlfn.CONCAT($B94,G$8,$A94),SALIDAS!$E:$E)*$C94,SUMIF(SALIDAS!$D:$E,_xlfn.CONCAT($B94,G$8,$A94),SALIDAS!$E:$E)*$C94*$D94)</f>
        <v>0</v>
      </c>
      <c r="H94" s="39">
        <f ca="1">IF(SUMIF(SALIDAS!$D:$E,_xlfn.CONCAT($B94,H$8,$A94),SALIDAS!$E:$E)*$C94*$D94=0,SUMIF(SALIDAS!$D:$E,_xlfn.CONCAT($B94,H$8,$A94),SALIDAS!$E:$E)*$C94,SUMIF(SALIDAS!$D:$E,_xlfn.CONCAT($B94,H$8,$A94),SALIDAS!$E:$E)*$C94*$D94)</f>
        <v>0</v>
      </c>
      <c r="I94" s="39">
        <f ca="1">IF(SUMIF(SALIDAS!$D:$E,_xlfn.CONCAT($B94,I$8,$A94),SALIDAS!$E:$E)*$C94*$D94=0,SUMIF(SALIDAS!$D:$E,_xlfn.CONCAT($B94,I$8,$A94),SALIDAS!$E:$E)*$C94,SUMIF(SALIDAS!$D:$E,_xlfn.CONCAT($B94,I$8,$A94),SALIDAS!$E:$E)*$C94*$D94)</f>
        <v>0</v>
      </c>
      <c r="J94" s="39">
        <f ca="1">IF(SUMIF(SALIDAS!$D:$E,_xlfn.CONCAT($B94,J$8,$A94),SALIDAS!$E:$E)*$C94*$D94=0,SUMIF(SALIDAS!$D:$E,_xlfn.CONCAT($B94,J$8,$A94),SALIDAS!$E:$E)*$C94,SUMIF(SALIDAS!$D:$E,_xlfn.CONCAT($B94,J$8,$A94),SALIDAS!$E:$E)*$C94*$D94)</f>
        <v>0</v>
      </c>
      <c r="K94" s="39">
        <f ca="1">IF(SUMIF(SALIDAS!$D:$E,_xlfn.CONCAT($B94,K$8,$A94),SALIDAS!$E:$E)*$C94*$D94=0,SUMIF(SALIDAS!$D:$E,_xlfn.CONCAT($B94,K$8,$A94),SALIDAS!$E:$E)*$C94,SUMIF(SALIDAS!$D:$E,_xlfn.CONCAT($B94,K$8,$A94),SALIDAS!$E:$E)*$C94*$D94)</f>
        <v>0</v>
      </c>
      <c r="L94" s="38">
        <f ca="1">IF(SUMIF(SALIDAS!$D:$E,_xlfn.CONCAT($B94,L$8,$A94),SALIDAS!$E:$E)*$C94*$D94=0,SUMIF(SALIDAS!$D:$E,_xlfn.CONCAT($B94,L$8,$A94),SALIDAS!$E:$E)*$C94,SUMIF(SALIDAS!$D:$E,_xlfn.CONCAT($B94,L$8,$A94),SALIDAS!$E:$E)*$C94*$D94)</f>
        <v>0</v>
      </c>
      <c r="M94" s="39">
        <f ca="1">IF(SUMIF(SALIDAS!$D:$E,_xlfn.CONCAT($B94,M$8,$A94),SALIDAS!$E:$E)*$C94*$D94=0,SUMIF(SALIDAS!$D:$E,_xlfn.CONCAT($B94,M$8,$A94),SALIDAS!$E:$E)*$C94,SUMIF(SALIDAS!$D:$E,_xlfn.CONCAT($B94,M$8,$A94),SALIDAS!$E:$E)*$C94*$D94)</f>
        <v>0</v>
      </c>
      <c r="N94" s="39">
        <f ca="1">IF(SUMIF(SALIDAS!$D:$E,_xlfn.CONCAT($B94,N$8,$A94),SALIDAS!$E:$E)*$C94*$D94=0,SUMIF(SALIDAS!$D:$E,_xlfn.CONCAT($B94,N$8,$A94),SALIDAS!$E:$E)*$C94,SUMIF(SALIDAS!$D:$E,_xlfn.CONCAT($B94,N$8,$A94),SALIDAS!$E:$E)*$C94*$D94)</f>
        <v>0</v>
      </c>
      <c r="O94" s="39">
        <f ca="1">IF(SUMIF(SALIDAS!$D:$E,_xlfn.CONCAT($B94,O$8,$A94),SALIDAS!$E:$E)*$C94*$D94=0,SUMIF(SALIDAS!$D:$E,_xlfn.CONCAT($B94,O$8,$A94),SALIDAS!$E:$E)*$C94,SUMIF(SALIDAS!$D:$E,_xlfn.CONCAT($B94,O$8,$A94),SALIDAS!$E:$E)*$C94*$D94)</f>
        <v>0</v>
      </c>
      <c r="P94" s="39">
        <f ca="1">IF(SUMIF(SALIDAS!$D:$E,_xlfn.CONCAT($B94,P$8,$A94),SALIDAS!$E:$E)*$C94*$D94=0,SUMIF(SALIDAS!$D:$E,_xlfn.CONCAT($B94,P$8,$A94),SALIDAS!$E:$E)*$C94,SUMIF(SALIDAS!$D:$E,_xlfn.CONCAT($B94,P$8,$A94),SALIDAS!$E:$E)*$C94*$D94)</f>
        <v>0</v>
      </c>
      <c r="Q94" s="39">
        <f ca="1">IF(SUMIF(SALIDAS!$D:$E,_xlfn.CONCAT($B94,Q$8,$A94),SALIDAS!$E:$E)*$C94*$D94=0,SUMIF(SALIDAS!$D:$E,_xlfn.CONCAT($B94,Q$8,$A94),SALIDAS!$E:$E)*$C94,SUMIF(SALIDAS!$D:$E,_xlfn.CONCAT($B94,Q$8,$A94),SALIDAS!$E:$E)*$C94*$D94)</f>
        <v>0</v>
      </c>
      <c r="R94" s="39">
        <f ca="1">IF(SUMIF(SALIDAS!$D:$E,_xlfn.CONCAT($B94,R$8,$A94),SALIDAS!$E:$E)*$C94*$D94=0,SUMIF(SALIDAS!$D:$E,_xlfn.CONCAT($B94,R$8,$A94),SALIDAS!$E:$E)*$C94,SUMIF(SALIDAS!$D:$E,_xlfn.CONCAT($B94,R$8,$A94),SALIDAS!$E:$E)*$C94*$D94)</f>
        <v>0</v>
      </c>
      <c r="S94" s="39">
        <f ca="1">IF(SUMIF(SALIDAS!$D:$E,_xlfn.CONCAT($B94,S$8,$A94),SALIDAS!$E:$E)*$C94*$D94=0,SUMIF(SALIDAS!$D:$E,_xlfn.CONCAT($B94,S$8,$A94),SALIDAS!$E:$E)*$C94,SUMIF(SALIDAS!$D:$E,_xlfn.CONCAT($B94,S$8,$A94),SALIDAS!$E:$E)*$C94*$D94)</f>
        <v>0</v>
      </c>
      <c r="T94" s="39">
        <f ca="1">IF(SUMIF(SALIDAS!$D:$E,_xlfn.CONCAT($B94,T$8,$A94),SALIDAS!$E:$E)*$C94*$D94=0,SUMIF(SALIDAS!$D:$E,_xlfn.CONCAT($B94,T$8,$A94),SALIDAS!$E:$E)*$C94,SUMIF(SALIDAS!$D:$E,_xlfn.CONCAT($B94,T$8,$A94),SALIDAS!$E:$E)*$C94*$D94)</f>
        <v>0</v>
      </c>
      <c r="U94" s="39">
        <f ca="1">IF(SUMIF(SALIDAS!$D:$E,_xlfn.CONCAT($B94,U$8,$A94),SALIDAS!$E:$E)*$C94*$D94=0,SUMIF(SALIDAS!$D:$E,_xlfn.CONCAT($B94,U$8,$A94),SALIDAS!$E:$E)*$C94,SUMIF(SALIDAS!$D:$E,_xlfn.CONCAT($B94,U$8,$A94),SALIDAS!$E:$E)*$C94*$D94)</f>
        <v>0</v>
      </c>
      <c r="V94" s="39">
        <f ca="1">IF(SUMIF(SALIDAS!$D:$E,_xlfn.CONCAT($B94,V$8,$A94),SALIDAS!$E:$E)*$C94*$D94=0,SUMIF(SALIDAS!$D:$E,_xlfn.CONCAT($B94,V$8,$A94),SALIDAS!$E:$E)*$C94,SUMIF(SALIDAS!$D:$E,_xlfn.CONCAT($B94,V$8,$A94),SALIDAS!$E:$E)*$C94*$D94)</f>
        <v>0</v>
      </c>
      <c r="W94" s="39">
        <f ca="1">IF(SUMIF(SALIDAS!$D:$E,_xlfn.CONCAT($B94,W$8,$A94),SALIDAS!$E:$E)*$C94*$D94=0,SUMIF(SALIDAS!$D:$E,_xlfn.CONCAT($B94,W$8,$A94),SALIDAS!$E:$E)*$C94,SUMIF(SALIDAS!$D:$E,_xlfn.CONCAT($B94,W$8,$A94),SALIDAS!$E:$E)*$C94*$D94)</f>
        <v>0</v>
      </c>
      <c r="X94" s="39">
        <f ca="1">IF(SUMIF(SALIDAS!$D:$E,_xlfn.CONCAT($B94,X$8,$A94),SALIDAS!$E:$E)*$C94*$D94=0,SUMIF(SALIDAS!$D:$E,_xlfn.CONCAT($B94,X$8,$A94),SALIDAS!$E:$E)*$C94,SUMIF(SALIDAS!$D:$E,_xlfn.CONCAT($B94,X$8,$A94),SALIDAS!$E:$E)*$C94*$D94)</f>
        <v>0</v>
      </c>
      <c r="Y94" s="39">
        <f ca="1">IF(SUMIF(SALIDAS!$D:$E,_xlfn.CONCAT($B94,Y$8,$A94),SALIDAS!$E:$E)*$C94*$D94=0,SUMIF(SALIDAS!$D:$E,_xlfn.CONCAT($B94,Y$8,$A94),SALIDAS!$E:$E)*$C94,SUMIF(SALIDAS!$D:$E,_xlfn.CONCAT($B94,Y$8,$A94),SALIDAS!$E:$E)*$C94*$D94)</f>
        <v>0</v>
      </c>
      <c r="Z94" s="39">
        <f ca="1">IF(SUMIF(SALIDAS!$D:$E,_xlfn.CONCAT($B94,Z$8,$A94),SALIDAS!$E:$E)*$C94*$D94=0,SUMIF(SALIDAS!$D:$E,_xlfn.CONCAT($B94,Z$8,$A94),SALIDAS!$E:$E)*$C94,SUMIF(SALIDAS!$D:$E,_xlfn.CONCAT($B94,Z$8,$A94),SALIDAS!$E:$E)*$C94*$D94)</f>
        <v>0</v>
      </c>
      <c r="AA94" s="39">
        <f ca="1">IF(SUMIF(SALIDAS!$D:$E,_xlfn.CONCAT($B94,AA$8,$A94),SALIDAS!$E:$E)*$C94*$D94=0,SUMIF(SALIDAS!$D:$E,_xlfn.CONCAT($B94,AA$8,$A94),SALIDAS!$E:$E)*$C94,SUMIF(SALIDAS!$D:$E,_xlfn.CONCAT($B94,AA$8,$A94),SALIDAS!$E:$E)*$C94*$D94)</f>
        <v>0</v>
      </c>
      <c r="AB94" s="39">
        <f ca="1">IF(SUMIF(SALIDAS!$D:$E,_xlfn.CONCAT($B94,AB$8,$A94),SALIDAS!$E:$E)*$C94*$D94=0,SUMIF(SALIDAS!$D:$E,_xlfn.CONCAT($B94,AB$8,$A94),SALIDAS!$E:$E)*$C94,SUMIF(SALIDAS!$D:$E,_xlfn.CONCAT($B94,AB$8,$A94),SALIDAS!$E:$E)*$C94*$D94)</f>
        <v>0</v>
      </c>
      <c r="AC94" s="39">
        <f ca="1">IF(SUMIF(SALIDAS!$D:$E,_xlfn.CONCAT($B94,AC$8,$A94),SALIDAS!$E:$E)*$C94*$D94=0,SUMIF(SALIDAS!$D:$E,_xlfn.CONCAT($B94,AC$8,$A94),SALIDAS!$E:$E)*$C94,SUMIF(SALIDAS!$D:$E,_xlfn.CONCAT($B94,AC$8,$A94),SALIDAS!$E:$E)*$C94*$D94)</f>
        <v>0</v>
      </c>
    </row>
    <row r="95" spans="1:29" x14ac:dyDescent="0.2">
      <c r="A95" s="35"/>
      <c r="B95" s="4" t="s">
        <v>104</v>
      </c>
      <c r="C95" s="36">
        <v>0</v>
      </c>
      <c r="D95" s="37">
        <v>0</v>
      </c>
      <c r="E95" s="39">
        <f ca="1">IF(SUMIF(SALIDAS!$D:$E,_xlfn.CONCAT($B95,E$8,$A95),SALIDAS!$E:$E)*$C95*$D95=0,SUMIF(SALIDAS!$D:$E,_xlfn.CONCAT($B95,E$8,$A95),SALIDAS!$E:$E)*$C95,SUMIF(SALIDAS!$D:$E,_xlfn.CONCAT($B95,E$8,$A95),SALIDAS!$E:$E)*$C95*$D95)</f>
        <v>0</v>
      </c>
      <c r="F95" s="39">
        <f ca="1">IF(SUMIF(SALIDAS!$D:$E,_xlfn.CONCAT($B95,F$8,$A95),SALIDAS!$E:$E)*$C95*$D95=0,SUMIF(SALIDAS!$D:$E,_xlfn.CONCAT($B95,F$8,$A95),SALIDAS!$E:$E)*$C95,SUMIF(SALIDAS!$D:$E,_xlfn.CONCAT($B95,F$8,$A95),SALIDAS!$E:$E)*$C95*$D95)</f>
        <v>0</v>
      </c>
      <c r="G95" s="39">
        <f ca="1">IF(SUMIF(SALIDAS!$D:$E,_xlfn.CONCAT($B95,G$8,$A95),SALIDAS!$E:$E)*$C95*$D95=0,SUMIF(SALIDAS!$D:$E,_xlfn.CONCAT($B95,G$8,$A95),SALIDAS!$E:$E)*$C95,SUMIF(SALIDAS!$D:$E,_xlfn.CONCAT($B95,G$8,$A95),SALIDAS!$E:$E)*$C95*$D95)</f>
        <v>0</v>
      </c>
      <c r="H95" s="39">
        <f ca="1">IF(SUMIF(SALIDAS!$D:$E,_xlfn.CONCAT($B95,H$8,$A95),SALIDAS!$E:$E)*$C95*$D95=0,SUMIF(SALIDAS!$D:$E,_xlfn.CONCAT($B95,H$8,$A95),SALIDAS!$E:$E)*$C95,SUMIF(SALIDAS!$D:$E,_xlfn.CONCAT($B95,H$8,$A95),SALIDAS!$E:$E)*$C95*$D95)</f>
        <v>0</v>
      </c>
      <c r="I95" s="39">
        <f ca="1">IF(SUMIF(SALIDAS!$D:$E,_xlfn.CONCAT($B95,I$8,$A95),SALIDAS!$E:$E)*$C95*$D95=0,SUMIF(SALIDAS!$D:$E,_xlfn.CONCAT($B95,I$8,$A95),SALIDAS!$E:$E)*$C95,SUMIF(SALIDAS!$D:$E,_xlfn.CONCAT($B95,I$8,$A95),SALIDAS!$E:$E)*$C95*$D95)</f>
        <v>0</v>
      </c>
      <c r="J95" s="39">
        <f ca="1">IF(SUMIF(SALIDAS!$D:$E,_xlfn.CONCAT($B95,J$8,$A95),SALIDAS!$E:$E)*$C95*$D95=0,SUMIF(SALIDAS!$D:$E,_xlfn.CONCAT($B95,J$8,$A95),SALIDAS!$E:$E)*$C95,SUMIF(SALIDAS!$D:$E,_xlfn.CONCAT($B95,J$8,$A95),SALIDAS!$E:$E)*$C95*$D95)</f>
        <v>0</v>
      </c>
      <c r="K95" s="39">
        <f ca="1">IF(SUMIF(SALIDAS!$D:$E,_xlfn.CONCAT($B95,K$8,$A95),SALIDAS!$E:$E)*$C95*$D95=0,SUMIF(SALIDAS!$D:$E,_xlfn.CONCAT($B95,K$8,$A95),SALIDAS!$E:$E)*$C95,SUMIF(SALIDAS!$D:$E,_xlfn.CONCAT($B95,K$8,$A95),SALIDAS!$E:$E)*$C95*$D95)</f>
        <v>0</v>
      </c>
      <c r="L95" s="38">
        <f ca="1">IF(SUMIF(SALIDAS!$D:$E,_xlfn.CONCAT($B95,L$8,$A95),SALIDAS!$E:$E)*$C95*$D95=0,SUMIF(SALIDAS!$D:$E,_xlfn.CONCAT($B95,L$8,$A95),SALIDAS!$E:$E)*$C95,SUMIF(SALIDAS!$D:$E,_xlfn.CONCAT($B95,L$8,$A95),SALIDAS!$E:$E)*$C95*$D95)</f>
        <v>0</v>
      </c>
      <c r="M95" s="39">
        <f ca="1">IF(SUMIF(SALIDAS!$D:$E,_xlfn.CONCAT($B95,M$8,$A95),SALIDAS!$E:$E)*$C95*$D95=0,SUMIF(SALIDAS!$D:$E,_xlfn.CONCAT($B95,M$8,$A95),SALIDAS!$E:$E)*$C95,SUMIF(SALIDAS!$D:$E,_xlfn.CONCAT($B95,M$8,$A95),SALIDAS!$E:$E)*$C95*$D95)</f>
        <v>0</v>
      </c>
      <c r="N95" s="39">
        <f ca="1">IF(SUMIF(SALIDAS!$D:$E,_xlfn.CONCAT($B95,N$8,$A95),SALIDAS!$E:$E)*$C95*$D95=0,SUMIF(SALIDAS!$D:$E,_xlfn.CONCAT($B95,N$8,$A95),SALIDAS!$E:$E)*$C95,SUMIF(SALIDAS!$D:$E,_xlfn.CONCAT($B95,N$8,$A95),SALIDAS!$E:$E)*$C95*$D95)</f>
        <v>0</v>
      </c>
      <c r="O95" s="39">
        <f ca="1">IF(SUMIF(SALIDAS!$D:$E,_xlfn.CONCAT($B95,O$8,$A95),SALIDAS!$E:$E)*$C95*$D95=0,SUMIF(SALIDAS!$D:$E,_xlfn.CONCAT($B95,O$8,$A95),SALIDAS!$E:$E)*$C95,SUMIF(SALIDAS!$D:$E,_xlfn.CONCAT($B95,O$8,$A95),SALIDAS!$E:$E)*$C95*$D95)</f>
        <v>0</v>
      </c>
      <c r="P95" s="39">
        <f ca="1">IF(SUMIF(SALIDAS!$D:$E,_xlfn.CONCAT($B95,P$8,$A95),SALIDAS!$E:$E)*$C95*$D95=0,SUMIF(SALIDAS!$D:$E,_xlfn.CONCAT($B95,P$8,$A95),SALIDAS!$E:$E)*$C95,SUMIF(SALIDAS!$D:$E,_xlfn.CONCAT($B95,P$8,$A95),SALIDAS!$E:$E)*$C95*$D95)</f>
        <v>0</v>
      </c>
      <c r="Q95" s="39">
        <f ca="1">IF(SUMIF(SALIDAS!$D:$E,_xlfn.CONCAT($B95,Q$8,$A95),SALIDAS!$E:$E)*$C95*$D95=0,SUMIF(SALIDAS!$D:$E,_xlfn.CONCAT($B95,Q$8,$A95),SALIDAS!$E:$E)*$C95,SUMIF(SALIDAS!$D:$E,_xlfn.CONCAT($B95,Q$8,$A95),SALIDAS!$E:$E)*$C95*$D95)</f>
        <v>0</v>
      </c>
      <c r="R95" s="39">
        <f ca="1">IF(SUMIF(SALIDAS!$D:$E,_xlfn.CONCAT($B95,R$8,$A95),SALIDAS!$E:$E)*$C95*$D95=0,SUMIF(SALIDAS!$D:$E,_xlfn.CONCAT($B95,R$8,$A95),SALIDAS!$E:$E)*$C95,SUMIF(SALIDAS!$D:$E,_xlfn.CONCAT($B95,R$8,$A95),SALIDAS!$E:$E)*$C95*$D95)</f>
        <v>0</v>
      </c>
      <c r="S95" s="39">
        <f ca="1">IF(SUMIF(SALIDAS!$D:$E,_xlfn.CONCAT($B95,S$8,$A95),SALIDAS!$E:$E)*$C95*$D95=0,SUMIF(SALIDAS!$D:$E,_xlfn.CONCAT($B95,S$8,$A95),SALIDAS!$E:$E)*$C95,SUMIF(SALIDAS!$D:$E,_xlfn.CONCAT($B95,S$8,$A95),SALIDAS!$E:$E)*$C95*$D95)</f>
        <v>0</v>
      </c>
      <c r="T95" s="39">
        <f ca="1">IF(SUMIF(SALIDAS!$D:$E,_xlfn.CONCAT($B95,T$8,$A95),SALIDAS!$E:$E)*$C95*$D95=0,SUMIF(SALIDAS!$D:$E,_xlfn.CONCAT($B95,T$8,$A95),SALIDAS!$E:$E)*$C95,SUMIF(SALIDAS!$D:$E,_xlfn.CONCAT($B95,T$8,$A95),SALIDAS!$E:$E)*$C95*$D95)</f>
        <v>0</v>
      </c>
      <c r="U95" s="39">
        <f ca="1">IF(SUMIF(SALIDAS!$D:$E,_xlfn.CONCAT($B95,U$8,$A95),SALIDAS!$E:$E)*$C95*$D95=0,SUMIF(SALIDAS!$D:$E,_xlfn.CONCAT($B95,U$8,$A95),SALIDAS!$E:$E)*$C95,SUMIF(SALIDAS!$D:$E,_xlfn.CONCAT($B95,U$8,$A95),SALIDAS!$E:$E)*$C95*$D95)</f>
        <v>0</v>
      </c>
      <c r="V95" s="39">
        <f ca="1">IF(SUMIF(SALIDAS!$D:$E,_xlfn.CONCAT($B95,V$8,$A95),SALIDAS!$E:$E)*$C95*$D95=0,SUMIF(SALIDAS!$D:$E,_xlfn.CONCAT($B95,V$8,$A95),SALIDAS!$E:$E)*$C95,SUMIF(SALIDAS!$D:$E,_xlfn.CONCAT($B95,V$8,$A95),SALIDAS!$E:$E)*$C95*$D95)</f>
        <v>0</v>
      </c>
      <c r="W95" s="39">
        <f ca="1">IF(SUMIF(SALIDAS!$D:$E,_xlfn.CONCAT($B95,W$8,$A95),SALIDAS!$E:$E)*$C95*$D95=0,SUMIF(SALIDAS!$D:$E,_xlfn.CONCAT($B95,W$8,$A95),SALIDAS!$E:$E)*$C95,SUMIF(SALIDAS!$D:$E,_xlfn.CONCAT($B95,W$8,$A95),SALIDAS!$E:$E)*$C95*$D95)</f>
        <v>0</v>
      </c>
      <c r="X95" s="39">
        <f ca="1">IF(SUMIF(SALIDAS!$D:$E,_xlfn.CONCAT($B95,X$8,$A95),SALIDAS!$E:$E)*$C95*$D95=0,SUMIF(SALIDAS!$D:$E,_xlfn.CONCAT($B95,X$8,$A95),SALIDAS!$E:$E)*$C95,SUMIF(SALIDAS!$D:$E,_xlfn.CONCAT($B95,X$8,$A95),SALIDAS!$E:$E)*$C95*$D95)</f>
        <v>0</v>
      </c>
      <c r="Y95" s="39">
        <f ca="1">IF(SUMIF(SALIDAS!$D:$E,_xlfn.CONCAT($B95,Y$8,$A95),SALIDAS!$E:$E)*$C95*$D95=0,SUMIF(SALIDAS!$D:$E,_xlfn.CONCAT($B95,Y$8,$A95),SALIDAS!$E:$E)*$C95,SUMIF(SALIDAS!$D:$E,_xlfn.CONCAT($B95,Y$8,$A95),SALIDAS!$E:$E)*$C95*$D95)</f>
        <v>0</v>
      </c>
      <c r="Z95" s="39">
        <f ca="1">IF(SUMIF(SALIDAS!$D:$E,_xlfn.CONCAT($B95,Z$8,$A95),SALIDAS!$E:$E)*$C95*$D95=0,SUMIF(SALIDAS!$D:$E,_xlfn.CONCAT($B95,Z$8,$A95),SALIDAS!$E:$E)*$C95,SUMIF(SALIDAS!$D:$E,_xlfn.CONCAT($B95,Z$8,$A95),SALIDAS!$E:$E)*$C95*$D95)</f>
        <v>0</v>
      </c>
      <c r="AA95" s="39">
        <f ca="1">IF(SUMIF(SALIDAS!$D:$E,_xlfn.CONCAT($B95,AA$8,$A95),SALIDAS!$E:$E)*$C95*$D95=0,SUMIF(SALIDAS!$D:$E,_xlfn.CONCAT($B95,AA$8,$A95),SALIDAS!$E:$E)*$C95,SUMIF(SALIDAS!$D:$E,_xlfn.CONCAT($B95,AA$8,$A95),SALIDAS!$E:$E)*$C95*$D95)</f>
        <v>0</v>
      </c>
      <c r="AB95" s="39">
        <f ca="1">IF(SUMIF(SALIDAS!$D:$E,_xlfn.CONCAT($B95,AB$8,$A95),SALIDAS!$E:$E)*$C95*$D95=0,SUMIF(SALIDAS!$D:$E,_xlfn.CONCAT($B95,AB$8,$A95),SALIDAS!$E:$E)*$C95,SUMIF(SALIDAS!$D:$E,_xlfn.CONCAT($B95,AB$8,$A95),SALIDAS!$E:$E)*$C95*$D95)</f>
        <v>0</v>
      </c>
      <c r="AC95" s="39">
        <f ca="1">IF(SUMIF(SALIDAS!$D:$E,_xlfn.CONCAT($B95,AC$8,$A95),SALIDAS!$E:$E)*$C95*$D95=0,SUMIF(SALIDAS!$D:$E,_xlfn.CONCAT($B95,AC$8,$A95),SALIDAS!$E:$E)*$C95,SUMIF(SALIDAS!$D:$E,_xlfn.CONCAT($B95,AC$8,$A95),SALIDAS!$E:$E)*$C95*$D95)</f>
        <v>0</v>
      </c>
    </row>
    <row r="96" spans="1:29" x14ac:dyDescent="0.2">
      <c r="A96" s="35"/>
      <c r="B96" s="4" t="s">
        <v>108</v>
      </c>
      <c r="C96" s="36">
        <v>0</v>
      </c>
      <c r="D96" s="37">
        <v>0</v>
      </c>
      <c r="E96" s="39">
        <f ca="1">IF(SUMIF(SALIDAS!$D:$E,_xlfn.CONCAT($B96,E$8,$A96),SALIDAS!$E:$E)*$C96*$D96=0,SUMIF(SALIDAS!$D:$E,_xlfn.CONCAT($B96,E$8,$A96),SALIDAS!$E:$E)*$C96,SUMIF(SALIDAS!$D:$E,_xlfn.CONCAT($B96,E$8,$A96),SALIDAS!$E:$E)*$C96*$D96)</f>
        <v>0</v>
      </c>
      <c r="F96" s="39">
        <f ca="1">IF(SUMIF(SALIDAS!$D:$E,_xlfn.CONCAT($B96,F$8,$A96),SALIDAS!$E:$E)*$C96*$D96=0,SUMIF(SALIDAS!$D:$E,_xlfn.CONCAT($B96,F$8,$A96),SALIDAS!$E:$E)*$C96,SUMIF(SALIDAS!$D:$E,_xlfn.CONCAT($B96,F$8,$A96),SALIDAS!$E:$E)*$C96*$D96)</f>
        <v>0</v>
      </c>
      <c r="G96" s="39">
        <f ca="1">IF(SUMIF(SALIDAS!$D:$E,_xlfn.CONCAT($B96,G$8,$A96),SALIDAS!$E:$E)*$C96*$D96=0,SUMIF(SALIDAS!$D:$E,_xlfn.CONCAT($B96,G$8,$A96),SALIDAS!$E:$E)*$C96,SUMIF(SALIDAS!$D:$E,_xlfn.CONCAT($B96,G$8,$A96),SALIDAS!$E:$E)*$C96*$D96)</f>
        <v>0</v>
      </c>
      <c r="H96" s="39">
        <f ca="1">IF(SUMIF(SALIDAS!$D:$E,_xlfn.CONCAT($B96,H$8,$A96),SALIDAS!$E:$E)*$C96*$D96=0,SUMIF(SALIDAS!$D:$E,_xlfn.CONCAT($B96,H$8,$A96),SALIDAS!$E:$E)*$C96,SUMIF(SALIDAS!$D:$E,_xlfn.CONCAT($B96,H$8,$A96),SALIDAS!$E:$E)*$C96*$D96)</f>
        <v>0</v>
      </c>
      <c r="I96" s="39">
        <f ca="1">IF(SUMIF(SALIDAS!$D:$E,_xlfn.CONCAT($B96,I$8,$A96),SALIDAS!$E:$E)*$C96*$D96=0,SUMIF(SALIDAS!$D:$E,_xlfn.CONCAT($B96,I$8,$A96),SALIDAS!$E:$E)*$C96,SUMIF(SALIDAS!$D:$E,_xlfn.CONCAT($B96,I$8,$A96),SALIDAS!$E:$E)*$C96*$D96)</f>
        <v>0</v>
      </c>
      <c r="J96" s="39">
        <f ca="1">IF(SUMIF(SALIDAS!$D:$E,_xlfn.CONCAT($B96,J$8,$A96),SALIDAS!$E:$E)*$C96*$D96=0,SUMIF(SALIDAS!$D:$E,_xlfn.CONCAT($B96,J$8,$A96),SALIDAS!$E:$E)*$C96,SUMIF(SALIDAS!$D:$E,_xlfn.CONCAT($B96,J$8,$A96),SALIDAS!$E:$E)*$C96*$D96)</f>
        <v>0</v>
      </c>
      <c r="K96" s="39">
        <f ca="1">IF(SUMIF(SALIDAS!$D:$E,_xlfn.CONCAT($B96,K$8,$A96),SALIDAS!$E:$E)*$C96*$D96=0,SUMIF(SALIDAS!$D:$E,_xlfn.CONCAT($B96,K$8,$A96),SALIDAS!$E:$E)*$C96,SUMIF(SALIDAS!$D:$E,_xlfn.CONCAT($B96,K$8,$A96),SALIDAS!$E:$E)*$C96*$D96)</f>
        <v>0</v>
      </c>
      <c r="L96" s="38">
        <f ca="1">IF(SUMIF(SALIDAS!$D:$E,_xlfn.CONCAT($B96,L$8,$A96),SALIDAS!$E:$E)*$C96*$D96=0,SUMIF(SALIDAS!$D:$E,_xlfn.CONCAT($B96,L$8,$A96),SALIDAS!$E:$E)*$C96,SUMIF(SALIDAS!$D:$E,_xlfn.CONCAT($B96,L$8,$A96),SALIDAS!$E:$E)*$C96*$D96)</f>
        <v>0</v>
      </c>
      <c r="M96" s="39">
        <f ca="1">IF(SUMIF(SALIDAS!$D:$E,_xlfn.CONCAT($B96,M$8,$A96),SALIDAS!$E:$E)*$C96*$D96=0,SUMIF(SALIDAS!$D:$E,_xlfn.CONCAT($B96,M$8,$A96),SALIDAS!$E:$E)*$C96,SUMIF(SALIDAS!$D:$E,_xlfn.CONCAT($B96,M$8,$A96),SALIDAS!$E:$E)*$C96*$D96)</f>
        <v>0</v>
      </c>
      <c r="N96" s="39">
        <f ca="1">IF(SUMIF(SALIDAS!$D:$E,_xlfn.CONCAT($B96,N$8,$A96),SALIDAS!$E:$E)*$C96*$D96=0,SUMIF(SALIDAS!$D:$E,_xlfn.CONCAT($B96,N$8,$A96),SALIDAS!$E:$E)*$C96,SUMIF(SALIDAS!$D:$E,_xlfn.CONCAT($B96,N$8,$A96),SALIDAS!$E:$E)*$C96*$D96)</f>
        <v>0</v>
      </c>
      <c r="O96" s="39">
        <f ca="1">IF(SUMIF(SALIDAS!$D:$E,_xlfn.CONCAT($B96,O$8,$A96),SALIDAS!$E:$E)*$C96*$D96=0,SUMIF(SALIDAS!$D:$E,_xlfn.CONCAT($B96,O$8,$A96),SALIDAS!$E:$E)*$C96,SUMIF(SALIDAS!$D:$E,_xlfn.CONCAT($B96,O$8,$A96),SALIDAS!$E:$E)*$C96*$D96)</f>
        <v>0</v>
      </c>
      <c r="P96" s="39">
        <f ca="1">IF(SUMIF(SALIDAS!$D:$E,_xlfn.CONCAT($B96,P$8,$A96),SALIDAS!$E:$E)*$C96*$D96=0,SUMIF(SALIDAS!$D:$E,_xlfn.CONCAT($B96,P$8,$A96),SALIDAS!$E:$E)*$C96,SUMIF(SALIDAS!$D:$E,_xlfn.CONCAT($B96,P$8,$A96),SALIDAS!$E:$E)*$C96*$D96)</f>
        <v>0</v>
      </c>
      <c r="Q96" s="39">
        <f ca="1">IF(SUMIF(SALIDAS!$D:$E,_xlfn.CONCAT($B96,Q$8,$A96),SALIDAS!$E:$E)*$C96*$D96=0,SUMIF(SALIDAS!$D:$E,_xlfn.CONCAT($B96,Q$8,$A96),SALIDAS!$E:$E)*$C96,SUMIF(SALIDAS!$D:$E,_xlfn.CONCAT($B96,Q$8,$A96),SALIDAS!$E:$E)*$C96*$D96)</f>
        <v>0</v>
      </c>
      <c r="R96" s="39">
        <f ca="1">IF(SUMIF(SALIDAS!$D:$E,_xlfn.CONCAT($B96,R$8,$A96),SALIDAS!$E:$E)*$C96*$D96=0,SUMIF(SALIDAS!$D:$E,_xlfn.CONCAT($B96,R$8,$A96),SALIDAS!$E:$E)*$C96,SUMIF(SALIDAS!$D:$E,_xlfn.CONCAT($B96,R$8,$A96),SALIDAS!$E:$E)*$C96*$D96)</f>
        <v>0</v>
      </c>
      <c r="S96" s="39">
        <f ca="1">IF(SUMIF(SALIDAS!$D:$E,_xlfn.CONCAT($B96,S$8,$A96),SALIDAS!$E:$E)*$C96*$D96=0,SUMIF(SALIDAS!$D:$E,_xlfn.CONCAT($B96,S$8,$A96),SALIDAS!$E:$E)*$C96,SUMIF(SALIDAS!$D:$E,_xlfn.CONCAT($B96,S$8,$A96),SALIDAS!$E:$E)*$C96*$D96)</f>
        <v>0</v>
      </c>
      <c r="T96" s="39">
        <f ca="1">IF(SUMIF(SALIDAS!$D:$E,_xlfn.CONCAT($B96,T$8,$A96),SALIDAS!$E:$E)*$C96*$D96=0,SUMIF(SALIDAS!$D:$E,_xlfn.CONCAT($B96,T$8,$A96),SALIDAS!$E:$E)*$C96,SUMIF(SALIDAS!$D:$E,_xlfn.CONCAT($B96,T$8,$A96),SALIDAS!$E:$E)*$C96*$D96)</f>
        <v>0</v>
      </c>
      <c r="U96" s="39">
        <f ca="1">IF(SUMIF(SALIDAS!$D:$E,_xlfn.CONCAT($B96,U$8,$A96),SALIDAS!$E:$E)*$C96*$D96=0,SUMIF(SALIDAS!$D:$E,_xlfn.CONCAT($B96,U$8,$A96),SALIDAS!$E:$E)*$C96,SUMIF(SALIDAS!$D:$E,_xlfn.CONCAT($B96,U$8,$A96),SALIDAS!$E:$E)*$C96*$D96)</f>
        <v>0</v>
      </c>
      <c r="V96" s="39">
        <f ca="1">IF(SUMIF(SALIDAS!$D:$E,_xlfn.CONCAT($B96,V$8,$A96),SALIDAS!$E:$E)*$C96*$D96=0,SUMIF(SALIDAS!$D:$E,_xlfn.CONCAT($B96,V$8,$A96),SALIDAS!$E:$E)*$C96,SUMIF(SALIDAS!$D:$E,_xlfn.CONCAT($B96,V$8,$A96),SALIDAS!$E:$E)*$C96*$D96)</f>
        <v>0</v>
      </c>
      <c r="W96" s="39">
        <f ca="1">IF(SUMIF(SALIDAS!$D:$E,_xlfn.CONCAT($B96,W$8,$A96),SALIDAS!$E:$E)*$C96*$D96=0,SUMIF(SALIDAS!$D:$E,_xlfn.CONCAT($B96,W$8,$A96),SALIDAS!$E:$E)*$C96,SUMIF(SALIDAS!$D:$E,_xlfn.CONCAT($B96,W$8,$A96),SALIDAS!$E:$E)*$C96*$D96)</f>
        <v>0</v>
      </c>
      <c r="X96" s="39">
        <f ca="1">IF(SUMIF(SALIDAS!$D:$E,_xlfn.CONCAT($B96,X$8,$A96),SALIDAS!$E:$E)*$C96*$D96=0,SUMIF(SALIDAS!$D:$E,_xlfn.CONCAT($B96,X$8,$A96),SALIDAS!$E:$E)*$C96,SUMIF(SALIDAS!$D:$E,_xlfn.CONCAT($B96,X$8,$A96),SALIDAS!$E:$E)*$C96*$D96)</f>
        <v>0</v>
      </c>
      <c r="Y96" s="39">
        <f ca="1">IF(SUMIF(SALIDAS!$D:$E,_xlfn.CONCAT($B96,Y$8,$A96),SALIDAS!$E:$E)*$C96*$D96=0,SUMIF(SALIDAS!$D:$E,_xlfn.CONCAT($B96,Y$8,$A96),SALIDAS!$E:$E)*$C96,SUMIF(SALIDAS!$D:$E,_xlfn.CONCAT($B96,Y$8,$A96),SALIDAS!$E:$E)*$C96*$D96)</f>
        <v>0</v>
      </c>
      <c r="Z96" s="39">
        <f ca="1">IF(SUMIF(SALIDAS!$D:$E,_xlfn.CONCAT($B96,Z$8,$A96),SALIDAS!$E:$E)*$C96*$D96=0,SUMIF(SALIDAS!$D:$E,_xlfn.CONCAT($B96,Z$8,$A96),SALIDAS!$E:$E)*$C96,SUMIF(SALIDAS!$D:$E,_xlfn.CONCAT($B96,Z$8,$A96),SALIDAS!$E:$E)*$C96*$D96)</f>
        <v>0</v>
      </c>
      <c r="AA96" s="39">
        <f ca="1">IF(SUMIF(SALIDAS!$D:$E,_xlfn.CONCAT($B96,AA$8,$A96),SALIDAS!$E:$E)*$C96*$D96=0,SUMIF(SALIDAS!$D:$E,_xlfn.CONCAT($B96,AA$8,$A96),SALIDAS!$E:$E)*$C96,SUMIF(SALIDAS!$D:$E,_xlfn.CONCAT($B96,AA$8,$A96),SALIDAS!$E:$E)*$C96*$D96)</f>
        <v>0</v>
      </c>
      <c r="AB96" s="39">
        <f ca="1">IF(SUMIF(SALIDAS!$D:$E,_xlfn.CONCAT($B96,AB$8,$A96),SALIDAS!$E:$E)*$C96*$D96=0,SUMIF(SALIDAS!$D:$E,_xlfn.CONCAT($B96,AB$8,$A96),SALIDAS!$E:$E)*$C96,SUMIF(SALIDAS!$D:$E,_xlfn.CONCAT($B96,AB$8,$A96),SALIDAS!$E:$E)*$C96*$D96)</f>
        <v>0</v>
      </c>
      <c r="AC96" s="39">
        <f ca="1">IF(SUMIF(SALIDAS!$D:$E,_xlfn.CONCAT($B96,AC$8,$A96),SALIDAS!$E:$E)*$C96*$D96=0,SUMIF(SALIDAS!$D:$E,_xlfn.CONCAT($B96,AC$8,$A96),SALIDAS!$E:$E)*$C96,SUMIF(SALIDAS!$D:$E,_xlfn.CONCAT($B96,AC$8,$A96),SALIDAS!$E:$E)*$C96*$D96)</f>
        <v>0</v>
      </c>
    </row>
    <row r="97" spans="1:29" x14ac:dyDescent="0.2">
      <c r="A97" s="35"/>
      <c r="B97" s="4" t="s">
        <v>114</v>
      </c>
      <c r="C97" s="36">
        <v>0</v>
      </c>
      <c r="D97" s="37">
        <v>0</v>
      </c>
      <c r="E97" s="39">
        <f ca="1">IF(SUMIF(SALIDAS!$D:$E,_xlfn.CONCAT($B97,E$8,$A97),SALIDAS!$E:$E)*$C97*$D97=0,SUMIF(SALIDAS!$D:$E,_xlfn.CONCAT($B97,E$8,$A97),SALIDAS!$E:$E)*$C97,SUMIF(SALIDAS!$D:$E,_xlfn.CONCAT($B97,E$8,$A97),SALIDAS!$E:$E)*$C97*$D97)</f>
        <v>0</v>
      </c>
      <c r="F97" s="39">
        <f ca="1">IF(SUMIF(SALIDAS!$D:$E,_xlfn.CONCAT($B97,F$8,$A97),SALIDAS!$E:$E)*$C97*$D97=0,SUMIF(SALIDAS!$D:$E,_xlfn.CONCAT($B97,F$8,$A97),SALIDAS!$E:$E)*$C97,SUMIF(SALIDAS!$D:$E,_xlfn.CONCAT($B97,F$8,$A97),SALIDAS!$E:$E)*$C97*$D97)</f>
        <v>0</v>
      </c>
      <c r="G97" s="39">
        <f ca="1">IF(SUMIF(SALIDAS!$D:$E,_xlfn.CONCAT($B97,G$8,$A97),SALIDAS!$E:$E)*$C97*$D97=0,SUMIF(SALIDAS!$D:$E,_xlfn.CONCAT($B97,G$8,$A97),SALIDAS!$E:$E)*$C97,SUMIF(SALIDAS!$D:$E,_xlfn.CONCAT($B97,G$8,$A97),SALIDAS!$E:$E)*$C97*$D97)</f>
        <v>0</v>
      </c>
      <c r="H97" s="39">
        <f ca="1">IF(SUMIF(SALIDAS!$D:$E,_xlfn.CONCAT($B97,H$8,$A97),SALIDAS!$E:$E)*$C97*$D97=0,SUMIF(SALIDAS!$D:$E,_xlfn.CONCAT($B97,H$8,$A97),SALIDAS!$E:$E)*$C97,SUMIF(SALIDAS!$D:$E,_xlfn.CONCAT($B97,H$8,$A97),SALIDAS!$E:$E)*$C97*$D97)</f>
        <v>0</v>
      </c>
      <c r="I97" s="39">
        <f ca="1">IF(SUMIF(SALIDAS!$D:$E,_xlfn.CONCAT($B97,I$8,$A97),SALIDAS!$E:$E)*$C97*$D97=0,SUMIF(SALIDAS!$D:$E,_xlfn.CONCAT($B97,I$8,$A97),SALIDAS!$E:$E)*$C97,SUMIF(SALIDAS!$D:$E,_xlfn.CONCAT($B97,I$8,$A97),SALIDAS!$E:$E)*$C97*$D97)</f>
        <v>0</v>
      </c>
      <c r="J97" s="39">
        <f ca="1">IF(SUMIF(SALIDAS!$D:$E,_xlfn.CONCAT($B97,J$8,$A97),SALIDAS!$E:$E)*$C97*$D97=0,SUMIF(SALIDAS!$D:$E,_xlfn.CONCAT($B97,J$8,$A97),SALIDAS!$E:$E)*$C97,SUMIF(SALIDAS!$D:$E,_xlfn.CONCAT($B97,J$8,$A97),SALIDAS!$E:$E)*$C97*$D97)</f>
        <v>0</v>
      </c>
      <c r="K97" s="39">
        <f ca="1">IF(SUMIF(SALIDAS!$D:$E,_xlfn.CONCAT($B97,K$8,$A97),SALIDAS!$E:$E)*$C97*$D97=0,SUMIF(SALIDAS!$D:$E,_xlfn.CONCAT($B97,K$8,$A97),SALIDAS!$E:$E)*$C97,SUMIF(SALIDAS!$D:$E,_xlfn.CONCAT($B97,K$8,$A97),SALIDAS!$E:$E)*$C97*$D97)</f>
        <v>0</v>
      </c>
      <c r="L97" s="38">
        <f ca="1">IF(SUMIF(SALIDAS!$D:$E,_xlfn.CONCAT($B97,L$8,$A97),SALIDAS!$E:$E)*$C97*$D97=0,SUMIF(SALIDAS!$D:$E,_xlfn.CONCAT($B97,L$8,$A97),SALIDAS!$E:$E)*$C97,SUMIF(SALIDAS!$D:$E,_xlfn.CONCAT($B97,L$8,$A97),SALIDAS!$E:$E)*$C97*$D97)</f>
        <v>0</v>
      </c>
      <c r="M97" s="39">
        <f ca="1">IF(SUMIF(SALIDAS!$D:$E,_xlfn.CONCAT($B97,M$8,$A97),SALIDAS!$E:$E)*$C97*$D97=0,SUMIF(SALIDAS!$D:$E,_xlfn.CONCAT($B97,M$8,$A97),SALIDAS!$E:$E)*$C97,SUMIF(SALIDAS!$D:$E,_xlfn.CONCAT($B97,M$8,$A97),SALIDAS!$E:$E)*$C97*$D97)</f>
        <v>0</v>
      </c>
      <c r="N97" s="39">
        <f ca="1">IF(SUMIF(SALIDAS!$D:$E,_xlfn.CONCAT($B97,N$8,$A97),SALIDAS!$E:$E)*$C97*$D97=0,SUMIF(SALIDAS!$D:$E,_xlfn.CONCAT($B97,N$8,$A97),SALIDAS!$E:$E)*$C97,SUMIF(SALIDAS!$D:$E,_xlfn.CONCAT($B97,N$8,$A97),SALIDAS!$E:$E)*$C97*$D97)</f>
        <v>0</v>
      </c>
      <c r="O97" s="39">
        <f ca="1">IF(SUMIF(SALIDAS!$D:$E,_xlfn.CONCAT($B97,O$8,$A97),SALIDAS!$E:$E)*$C97*$D97=0,SUMIF(SALIDAS!$D:$E,_xlfn.CONCAT($B97,O$8,$A97),SALIDAS!$E:$E)*$C97,SUMIF(SALIDAS!$D:$E,_xlfn.CONCAT($B97,O$8,$A97),SALIDAS!$E:$E)*$C97*$D97)</f>
        <v>0</v>
      </c>
      <c r="P97" s="39">
        <f ca="1">IF(SUMIF(SALIDAS!$D:$E,_xlfn.CONCAT($B97,P$8,$A97),SALIDAS!$E:$E)*$C97*$D97=0,SUMIF(SALIDAS!$D:$E,_xlfn.CONCAT($B97,P$8,$A97),SALIDAS!$E:$E)*$C97,SUMIF(SALIDAS!$D:$E,_xlfn.CONCAT($B97,P$8,$A97),SALIDAS!$E:$E)*$C97*$D97)</f>
        <v>0</v>
      </c>
      <c r="Q97" s="39">
        <f ca="1">IF(SUMIF(SALIDAS!$D:$E,_xlfn.CONCAT($B97,Q$8,$A97),SALIDAS!$E:$E)*$C97*$D97=0,SUMIF(SALIDAS!$D:$E,_xlfn.CONCAT($B97,Q$8,$A97),SALIDAS!$E:$E)*$C97,SUMIF(SALIDAS!$D:$E,_xlfn.CONCAT($B97,Q$8,$A97),SALIDAS!$E:$E)*$C97*$D97)</f>
        <v>0</v>
      </c>
      <c r="R97" s="39">
        <f ca="1">IF(SUMIF(SALIDAS!$D:$E,_xlfn.CONCAT($B97,R$8,$A97),SALIDAS!$E:$E)*$C97*$D97=0,SUMIF(SALIDAS!$D:$E,_xlfn.CONCAT($B97,R$8,$A97),SALIDAS!$E:$E)*$C97,SUMIF(SALIDAS!$D:$E,_xlfn.CONCAT($B97,R$8,$A97),SALIDAS!$E:$E)*$C97*$D97)</f>
        <v>0</v>
      </c>
      <c r="S97" s="39">
        <f ca="1">IF(SUMIF(SALIDAS!$D:$E,_xlfn.CONCAT($B97,S$8,$A97),SALIDAS!$E:$E)*$C97*$D97=0,SUMIF(SALIDAS!$D:$E,_xlfn.CONCAT($B97,S$8,$A97),SALIDAS!$E:$E)*$C97,SUMIF(SALIDAS!$D:$E,_xlfn.CONCAT($B97,S$8,$A97),SALIDAS!$E:$E)*$C97*$D97)</f>
        <v>0</v>
      </c>
      <c r="T97" s="39">
        <f ca="1">IF(SUMIF(SALIDAS!$D:$E,_xlfn.CONCAT($B97,T$8,$A97),SALIDAS!$E:$E)*$C97*$D97=0,SUMIF(SALIDAS!$D:$E,_xlfn.CONCAT($B97,T$8,$A97),SALIDAS!$E:$E)*$C97,SUMIF(SALIDAS!$D:$E,_xlfn.CONCAT($B97,T$8,$A97),SALIDAS!$E:$E)*$C97*$D97)</f>
        <v>0</v>
      </c>
      <c r="U97" s="39">
        <f ca="1">IF(SUMIF(SALIDAS!$D:$E,_xlfn.CONCAT($B97,U$8,$A97),SALIDAS!$E:$E)*$C97*$D97=0,SUMIF(SALIDAS!$D:$E,_xlfn.CONCAT($B97,U$8,$A97),SALIDAS!$E:$E)*$C97,SUMIF(SALIDAS!$D:$E,_xlfn.CONCAT($B97,U$8,$A97),SALIDAS!$E:$E)*$C97*$D97)</f>
        <v>0</v>
      </c>
      <c r="V97" s="39">
        <f ca="1">IF(SUMIF(SALIDAS!$D:$E,_xlfn.CONCAT($B97,V$8,$A97),SALIDAS!$E:$E)*$C97*$D97=0,SUMIF(SALIDAS!$D:$E,_xlfn.CONCAT($B97,V$8,$A97),SALIDAS!$E:$E)*$C97,SUMIF(SALIDAS!$D:$E,_xlfn.CONCAT($B97,V$8,$A97),SALIDAS!$E:$E)*$C97*$D97)</f>
        <v>0</v>
      </c>
      <c r="W97" s="39">
        <f ca="1">IF(SUMIF(SALIDAS!$D:$E,_xlfn.CONCAT($B97,W$8,$A97),SALIDAS!$E:$E)*$C97*$D97=0,SUMIF(SALIDAS!$D:$E,_xlfn.CONCAT($B97,W$8,$A97),SALIDAS!$E:$E)*$C97,SUMIF(SALIDAS!$D:$E,_xlfn.CONCAT($B97,W$8,$A97),SALIDAS!$E:$E)*$C97*$D97)</f>
        <v>0</v>
      </c>
      <c r="X97" s="39">
        <f ca="1">IF(SUMIF(SALIDAS!$D:$E,_xlfn.CONCAT($B97,X$8,$A97),SALIDAS!$E:$E)*$C97*$D97=0,SUMIF(SALIDAS!$D:$E,_xlfn.CONCAT($B97,X$8,$A97),SALIDAS!$E:$E)*$C97,SUMIF(SALIDAS!$D:$E,_xlfn.CONCAT($B97,X$8,$A97),SALIDAS!$E:$E)*$C97*$D97)</f>
        <v>0</v>
      </c>
      <c r="Y97" s="39">
        <f ca="1">IF(SUMIF(SALIDAS!$D:$E,_xlfn.CONCAT($B97,Y$8,$A97),SALIDAS!$E:$E)*$C97*$D97=0,SUMIF(SALIDAS!$D:$E,_xlfn.CONCAT($B97,Y$8,$A97),SALIDAS!$E:$E)*$C97,SUMIF(SALIDAS!$D:$E,_xlfn.CONCAT($B97,Y$8,$A97),SALIDAS!$E:$E)*$C97*$D97)</f>
        <v>0</v>
      </c>
      <c r="Z97" s="39">
        <f ca="1">IF(SUMIF(SALIDAS!$D:$E,_xlfn.CONCAT($B97,Z$8,$A97),SALIDAS!$E:$E)*$C97*$D97=0,SUMIF(SALIDAS!$D:$E,_xlfn.CONCAT($B97,Z$8,$A97),SALIDAS!$E:$E)*$C97,SUMIF(SALIDAS!$D:$E,_xlfn.CONCAT($B97,Z$8,$A97),SALIDAS!$E:$E)*$C97*$D97)</f>
        <v>0</v>
      </c>
      <c r="AA97" s="39">
        <f ca="1">IF(SUMIF(SALIDAS!$D:$E,_xlfn.CONCAT($B97,AA$8,$A97),SALIDAS!$E:$E)*$C97*$D97=0,SUMIF(SALIDAS!$D:$E,_xlfn.CONCAT($B97,AA$8,$A97),SALIDAS!$E:$E)*$C97,SUMIF(SALIDAS!$D:$E,_xlfn.CONCAT($B97,AA$8,$A97),SALIDAS!$E:$E)*$C97*$D97)</f>
        <v>0</v>
      </c>
      <c r="AB97" s="39">
        <f ca="1">IF(SUMIF(SALIDAS!$D:$E,_xlfn.CONCAT($B97,AB$8,$A97),SALIDAS!$E:$E)*$C97*$D97=0,SUMIF(SALIDAS!$D:$E,_xlfn.CONCAT($B97,AB$8,$A97),SALIDAS!$E:$E)*$C97,SUMIF(SALIDAS!$D:$E,_xlfn.CONCAT($B97,AB$8,$A97),SALIDAS!$E:$E)*$C97*$D97)</f>
        <v>0</v>
      </c>
      <c r="AC97" s="39">
        <f ca="1">IF(SUMIF(SALIDAS!$D:$E,_xlfn.CONCAT($B97,AC$8,$A97),SALIDAS!$E:$E)*$C97*$D97=0,SUMIF(SALIDAS!$D:$E,_xlfn.CONCAT($B97,AC$8,$A97),SALIDAS!$E:$E)*$C97,SUMIF(SALIDAS!$D:$E,_xlfn.CONCAT($B97,AC$8,$A97),SALIDAS!$E:$E)*$C97*$D97)</f>
        <v>0</v>
      </c>
    </row>
    <row r="98" spans="1:29" x14ac:dyDescent="0.2">
      <c r="A98" s="35"/>
      <c r="B98" s="4" t="s">
        <v>117</v>
      </c>
      <c r="C98" s="36">
        <v>0</v>
      </c>
      <c r="D98" s="37">
        <v>0</v>
      </c>
      <c r="E98" s="39">
        <f ca="1">IF(SUMIF(SALIDAS!$D:$E,_xlfn.CONCAT($B98,E$8,$A98),SALIDAS!$E:$E)*$C98*$D98=0,SUMIF(SALIDAS!$D:$E,_xlfn.CONCAT($B98,E$8,$A98),SALIDAS!$E:$E)*$C98,SUMIF(SALIDAS!$D:$E,_xlfn.CONCAT($B98,E$8,$A98),SALIDAS!$E:$E)*$C98*$D98)</f>
        <v>0</v>
      </c>
      <c r="F98" s="39">
        <f ca="1">IF(SUMIF(SALIDAS!$D:$E,_xlfn.CONCAT($B98,F$8,$A98),SALIDAS!$E:$E)*$C98*$D98=0,SUMIF(SALIDAS!$D:$E,_xlfn.CONCAT($B98,F$8,$A98),SALIDAS!$E:$E)*$C98,SUMIF(SALIDAS!$D:$E,_xlfn.CONCAT($B98,F$8,$A98),SALIDAS!$E:$E)*$C98*$D98)</f>
        <v>0</v>
      </c>
      <c r="G98" s="39">
        <f ca="1">IF(SUMIF(SALIDAS!$D:$E,_xlfn.CONCAT($B98,G$8,$A98),SALIDAS!$E:$E)*$C98*$D98=0,SUMIF(SALIDAS!$D:$E,_xlfn.CONCAT($B98,G$8,$A98),SALIDAS!$E:$E)*$C98,SUMIF(SALIDAS!$D:$E,_xlfn.CONCAT($B98,G$8,$A98),SALIDAS!$E:$E)*$C98*$D98)</f>
        <v>0</v>
      </c>
      <c r="H98" s="39">
        <f ca="1">IF(SUMIF(SALIDAS!$D:$E,_xlfn.CONCAT($B98,H$8,$A98),SALIDAS!$E:$E)*$C98*$D98=0,SUMIF(SALIDAS!$D:$E,_xlfn.CONCAT($B98,H$8,$A98),SALIDAS!$E:$E)*$C98,SUMIF(SALIDAS!$D:$E,_xlfn.CONCAT($B98,H$8,$A98),SALIDAS!$E:$E)*$C98*$D98)</f>
        <v>0</v>
      </c>
      <c r="I98" s="39">
        <f ca="1">IF(SUMIF(SALIDAS!$D:$E,_xlfn.CONCAT($B98,I$8,$A98),SALIDAS!$E:$E)*$C98*$D98=0,SUMIF(SALIDAS!$D:$E,_xlfn.CONCAT($B98,I$8,$A98),SALIDAS!$E:$E)*$C98,SUMIF(SALIDAS!$D:$E,_xlfn.CONCAT($B98,I$8,$A98),SALIDAS!$E:$E)*$C98*$D98)</f>
        <v>0</v>
      </c>
      <c r="J98" s="39">
        <f ca="1">IF(SUMIF(SALIDAS!$D:$E,_xlfn.CONCAT($B98,J$8,$A98),SALIDAS!$E:$E)*$C98*$D98=0,SUMIF(SALIDAS!$D:$E,_xlfn.CONCAT($B98,J$8,$A98),SALIDAS!$E:$E)*$C98,SUMIF(SALIDAS!$D:$E,_xlfn.CONCAT($B98,J$8,$A98),SALIDAS!$E:$E)*$C98*$D98)</f>
        <v>0</v>
      </c>
      <c r="K98" s="39">
        <f ca="1">IF(SUMIF(SALIDAS!$D:$E,_xlfn.CONCAT($B98,K$8,$A98),SALIDAS!$E:$E)*$C98*$D98=0,SUMIF(SALIDAS!$D:$E,_xlfn.CONCAT($B98,K$8,$A98),SALIDAS!$E:$E)*$C98,SUMIF(SALIDAS!$D:$E,_xlfn.CONCAT($B98,K$8,$A98),SALIDAS!$E:$E)*$C98*$D98)</f>
        <v>0</v>
      </c>
      <c r="L98" s="38">
        <f ca="1">IF(SUMIF(SALIDAS!$D:$E,_xlfn.CONCAT($B98,L$8,$A98),SALIDAS!$E:$E)*$C98*$D98=0,SUMIF(SALIDAS!$D:$E,_xlfn.CONCAT($B98,L$8,$A98),SALIDAS!$E:$E)*$C98,SUMIF(SALIDAS!$D:$E,_xlfn.CONCAT($B98,L$8,$A98),SALIDAS!$E:$E)*$C98*$D98)</f>
        <v>0</v>
      </c>
      <c r="M98" s="39">
        <f ca="1">IF(SUMIF(SALIDAS!$D:$E,_xlfn.CONCAT($B98,M$8,$A98),SALIDAS!$E:$E)*$C98*$D98=0,SUMIF(SALIDAS!$D:$E,_xlfn.CONCAT($B98,M$8,$A98),SALIDAS!$E:$E)*$C98,SUMIF(SALIDAS!$D:$E,_xlfn.CONCAT($B98,M$8,$A98),SALIDAS!$E:$E)*$C98*$D98)</f>
        <v>0</v>
      </c>
      <c r="N98" s="39">
        <f ca="1">IF(SUMIF(SALIDAS!$D:$E,_xlfn.CONCAT($B98,N$8,$A98),SALIDAS!$E:$E)*$C98*$D98=0,SUMIF(SALIDAS!$D:$E,_xlfn.CONCAT($B98,N$8,$A98),SALIDAS!$E:$E)*$C98,SUMIF(SALIDAS!$D:$E,_xlfn.CONCAT($B98,N$8,$A98),SALIDAS!$E:$E)*$C98*$D98)</f>
        <v>0</v>
      </c>
      <c r="O98" s="39">
        <f ca="1">IF(SUMIF(SALIDAS!$D:$E,_xlfn.CONCAT($B98,O$8,$A98),SALIDAS!$E:$E)*$C98*$D98=0,SUMIF(SALIDAS!$D:$E,_xlfn.CONCAT($B98,O$8,$A98),SALIDAS!$E:$E)*$C98,SUMIF(SALIDAS!$D:$E,_xlfn.CONCAT($B98,O$8,$A98),SALIDAS!$E:$E)*$C98*$D98)</f>
        <v>0</v>
      </c>
      <c r="P98" s="39">
        <f ca="1">IF(SUMIF(SALIDAS!$D:$E,_xlfn.CONCAT($B98,P$8,$A98),SALIDAS!$E:$E)*$C98*$D98=0,SUMIF(SALIDAS!$D:$E,_xlfn.CONCAT($B98,P$8,$A98),SALIDAS!$E:$E)*$C98,SUMIF(SALIDAS!$D:$E,_xlfn.CONCAT($B98,P$8,$A98),SALIDAS!$E:$E)*$C98*$D98)</f>
        <v>0</v>
      </c>
      <c r="Q98" s="39">
        <f ca="1">IF(SUMIF(SALIDAS!$D:$E,_xlfn.CONCAT($B98,Q$8,$A98),SALIDAS!$E:$E)*$C98*$D98=0,SUMIF(SALIDAS!$D:$E,_xlfn.CONCAT($B98,Q$8,$A98),SALIDAS!$E:$E)*$C98,SUMIF(SALIDAS!$D:$E,_xlfn.CONCAT($B98,Q$8,$A98),SALIDAS!$E:$E)*$C98*$D98)</f>
        <v>0</v>
      </c>
      <c r="R98" s="39">
        <f ca="1">IF(SUMIF(SALIDAS!$D:$E,_xlfn.CONCAT($B98,R$8,$A98),SALIDAS!$E:$E)*$C98*$D98=0,SUMIF(SALIDAS!$D:$E,_xlfn.CONCAT($B98,R$8,$A98),SALIDAS!$E:$E)*$C98,SUMIF(SALIDAS!$D:$E,_xlfn.CONCAT($B98,R$8,$A98),SALIDAS!$E:$E)*$C98*$D98)</f>
        <v>0</v>
      </c>
      <c r="S98" s="39">
        <f ca="1">IF(SUMIF(SALIDAS!$D:$E,_xlfn.CONCAT($B98,S$8,$A98),SALIDAS!$E:$E)*$C98*$D98=0,SUMIF(SALIDAS!$D:$E,_xlfn.CONCAT($B98,S$8,$A98),SALIDAS!$E:$E)*$C98,SUMIF(SALIDAS!$D:$E,_xlfn.CONCAT($B98,S$8,$A98),SALIDAS!$E:$E)*$C98*$D98)</f>
        <v>0</v>
      </c>
      <c r="T98" s="39">
        <f ca="1">IF(SUMIF(SALIDAS!$D:$E,_xlfn.CONCAT($B98,T$8,$A98),SALIDAS!$E:$E)*$C98*$D98=0,SUMIF(SALIDAS!$D:$E,_xlfn.CONCAT($B98,T$8,$A98),SALIDAS!$E:$E)*$C98,SUMIF(SALIDAS!$D:$E,_xlfn.CONCAT($B98,T$8,$A98),SALIDAS!$E:$E)*$C98*$D98)</f>
        <v>0</v>
      </c>
      <c r="U98" s="39">
        <f ca="1">IF(SUMIF(SALIDAS!$D:$E,_xlfn.CONCAT($B98,U$8,$A98),SALIDAS!$E:$E)*$C98*$D98=0,SUMIF(SALIDAS!$D:$E,_xlfn.CONCAT($B98,U$8,$A98),SALIDAS!$E:$E)*$C98,SUMIF(SALIDAS!$D:$E,_xlfn.CONCAT($B98,U$8,$A98),SALIDAS!$E:$E)*$C98*$D98)</f>
        <v>0</v>
      </c>
      <c r="V98" s="39">
        <f ca="1">IF(SUMIF(SALIDAS!$D:$E,_xlfn.CONCAT($B98,V$8,$A98),SALIDAS!$E:$E)*$C98*$D98=0,SUMIF(SALIDAS!$D:$E,_xlfn.CONCAT($B98,V$8,$A98),SALIDAS!$E:$E)*$C98,SUMIF(SALIDAS!$D:$E,_xlfn.CONCAT($B98,V$8,$A98),SALIDAS!$E:$E)*$C98*$D98)</f>
        <v>0</v>
      </c>
      <c r="W98" s="39">
        <f ca="1">IF(SUMIF(SALIDAS!$D:$E,_xlfn.CONCAT($B98,W$8,$A98),SALIDAS!$E:$E)*$C98*$D98=0,SUMIF(SALIDAS!$D:$E,_xlfn.CONCAT($B98,W$8,$A98),SALIDAS!$E:$E)*$C98,SUMIF(SALIDAS!$D:$E,_xlfn.CONCAT($B98,W$8,$A98),SALIDAS!$E:$E)*$C98*$D98)</f>
        <v>0</v>
      </c>
      <c r="X98" s="39">
        <f ca="1">IF(SUMIF(SALIDAS!$D:$E,_xlfn.CONCAT($B98,X$8,$A98),SALIDAS!$E:$E)*$C98*$D98=0,SUMIF(SALIDAS!$D:$E,_xlfn.CONCAT($B98,X$8,$A98),SALIDAS!$E:$E)*$C98,SUMIF(SALIDAS!$D:$E,_xlfn.CONCAT($B98,X$8,$A98),SALIDAS!$E:$E)*$C98*$D98)</f>
        <v>0</v>
      </c>
      <c r="Y98" s="39">
        <f ca="1">IF(SUMIF(SALIDAS!$D:$E,_xlfn.CONCAT($B98,Y$8,$A98),SALIDAS!$E:$E)*$C98*$D98=0,SUMIF(SALIDAS!$D:$E,_xlfn.CONCAT($B98,Y$8,$A98),SALIDAS!$E:$E)*$C98,SUMIF(SALIDAS!$D:$E,_xlfn.CONCAT($B98,Y$8,$A98),SALIDAS!$E:$E)*$C98*$D98)</f>
        <v>0</v>
      </c>
      <c r="Z98" s="39">
        <f ca="1">IF(SUMIF(SALIDAS!$D:$E,_xlfn.CONCAT($B98,Z$8,$A98),SALIDAS!$E:$E)*$C98*$D98=0,SUMIF(SALIDAS!$D:$E,_xlfn.CONCAT($B98,Z$8,$A98),SALIDAS!$E:$E)*$C98,SUMIF(SALIDAS!$D:$E,_xlfn.CONCAT($B98,Z$8,$A98),SALIDAS!$E:$E)*$C98*$D98)</f>
        <v>0</v>
      </c>
      <c r="AA98" s="39">
        <f ca="1">IF(SUMIF(SALIDAS!$D:$E,_xlfn.CONCAT($B98,AA$8,$A98),SALIDAS!$E:$E)*$C98*$D98=0,SUMIF(SALIDAS!$D:$E,_xlfn.CONCAT($B98,AA$8,$A98),SALIDAS!$E:$E)*$C98,SUMIF(SALIDAS!$D:$E,_xlfn.CONCAT($B98,AA$8,$A98),SALIDAS!$E:$E)*$C98*$D98)</f>
        <v>0</v>
      </c>
      <c r="AB98" s="39">
        <f ca="1">IF(SUMIF(SALIDAS!$D:$E,_xlfn.CONCAT($B98,AB$8,$A98),SALIDAS!$E:$E)*$C98*$D98=0,SUMIF(SALIDAS!$D:$E,_xlfn.CONCAT($B98,AB$8,$A98),SALIDAS!$E:$E)*$C98,SUMIF(SALIDAS!$D:$E,_xlfn.CONCAT($B98,AB$8,$A98),SALIDAS!$E:$E)*$C98*$D98)</f>
        <v>0</v>
      </c>
      <c r="AC98" s="39">
        <f ca="1">IF(SUMIF(SALIDAS!$D:$E,_xlfn.CONCAT($B98,AC$8,$A98),SALIDAS!$E:$E)*$C98*$D98=0,SUMIF(SALIDAS!$D:$E,_xlfn.CONCAT($B98,AC$8,$A98),SALIDAS!$E:$E)*$C98,SUMIF(SALIDAS!$D:$E,_xlfn.CONCAT($B98,AC$8,$A98),SALIDAS!$E:$E)*$C98*$D98)</f>
        <v>0</v>
      </c>
    </row>
    <row r="99" spans="1:29" x14ac:dyDescent="0.2">
      <c r="A99" s="35"/>
      <c r="B99" s="4" t="s">
        <v>119</v>
      </c>
      <c r="C99" s="36">
        <v>0</v>
      </c>
      <c r="D99" s="37">
        <v>0</v>
      </c>
      <c r="E99" s="39">
        <f ca="1">IF(SUMIF(SALIDAS!$D:$E,_xlfn.CONCAT($B99,E$8,$A99),SALIDAS!$E:$E)*$C99*$D99=0,SUMIF(SALIDAS!$D:$E,_xlfn.CONCAT($B99,E$8,$A99),SALIDAS!$E:$E)*$C99,SUMIF(SALIDAS!$D:$E,_xlfn.CONCAT($B99,E$8,$A99),SALIDAS!$E:$E)*$C99*$D99)</f>
        <v>0</v>
      </c>
      <c r="F99" s="39">
        <f ca="1">IF(SUMIF(SALIDAS!$D:$E,_xlfn.CONCAT($B99,F$8,$A99),SALIDAS!$E:$E)*$C99*$D99=0,SUMIF(SALIDAS!$D:$E,_xlfn.CONCAT($B99,F$8,$A99),SALIDAS!$E:$E)*$C99,SUMIF(SALIDAS!$D:$E,_xlfn.CONCAT($B99,F$8,$A99),SALIDAS!$E:$E)*$C99*$D99)</f>
        <v>0</v>
      </c>
      <c r="G99" s="39">
        <f ca="1">IF(SUMIF(SALIDAS!$D:$E,_xlfn.CONCAT($B99,G$8,$A99),SALIDAS!$E:$E)*$C99*$D99=0,SUMIF(SALIDAS!$D:$E,_xlfn.CONCAT($B99,G$8,$A99),SALIDAS!$E:$E)*$C99,SUMIF(SALIDAS!$D:$E,_xlfn.CONCAT($B99,G$8,$A99),SALIDAS!$E:$E)*$C99*$D99)</f>
        <v>0</v>
      </c>
      <c r="H99" s="39">
        <f ca="1">IF(SUMIF(SALIDAS!$D:$E,_xlfn.CONCAT($B99,H$8,$A99),SALIDAS!$E:$E)*$C99*$D99=0,SUMIF(SALIDAS!$D:$E,_xlfn.CONCAT($B99,H$8,$A99),SALIDAS!$E:$E)*$C99,SUMIF(SALIDAS!$D:$E,_xlfn.CONCAT($B99,H$8,$A99),SALIDAS!$E:$E)*$C99*$D99)</f>
        <v>0</v>
      </c>
      <c r="I99" s="39">
        <f ca="1">IF(SUMIF(SALIDAS!$D:$E,_xlfn.CONCAT($B99,I$8,$A99),SALIDAS!$E:$E)*$C99*$D99=0,SUMIF(SALIDAS!$D:$E,_xlfn.CONCAT($B99,I$8,$A99),SALIDAS!$E:$E)*$C99,SUMIF(SALIDAS!$D:$E,_xlfn.CONCAT($B99,I$8,$A99),SALIDAS!$E:$E)*$C99*$D99)</f>
        <v>0</v>
      </c>
      <c r="J99" s="39">
        <f ca="1">IF(SUMIF(SALIDAS!$D:$E,_xlfn.CONCAT($B99,J$8,$A99),SALIDAS!$E:$E)*$C99*$D99=0,SUMIF(SALIDAS!$D:$E,_xlfn.CONCAT($B99,J$8,$A99),SALIDAS!$E:$E)*$C99,SUMIF(SALIDAS!$D:$E,_xlfn.CONCAT($B99,J$8,$A99),SALIDAS!$E:$E)*$C99*$D99)</f>
        <v>0</v>
      </c>
      <c r="K99" s="39">
        <f ca="1">IF(SUMIF(SALIDAS!$D:$E,_xlfn.CONCAT($B99,K$8,$A99),SALIDAS!$E:$E)*$C99*$D99=0,SUMIF(SALIDAS!$D:$E,_xlfn.CONCAT($B99,K$8,$A99),SALIDAS!$E:$E)*$C99,SUMIF(SALIDAS!$D:$E,_xlfn.CONCAT($B99,K$8,$A99),SALIDAS!$E:$E)*$C99*$D99)</f>
        <v>0</v>
      </c>
      <c r="L99" s="38">
        <f ca="1">IF(SUMIF(SALIDAS!$D:$E,_xlfn.CONCAT($B99,L$8,$A99),SALIDAS!$E:$E)*$C99*$D99=0,SUMIF(SALIDAS!$D:$E,_xlfn.CONCAT($B99,L$8,$A99),SALIDAS!$E:$E)*$C99,SUMIF(SALIDAS!$D:$E,_xlfn.CONCAT($B99,L$8,$A99),SALIDAS!$E:$E)*$C99*$D99)</f>
        <v>0</v>
      </c>
      <c r="M99" s="39">
        <f ca="1">IF(SUMIF(SALIDAS!$D:$E,_xlfn.CONCAT($B99,M$8,$A99),SALIDAS!$E:$E)*$C99*$D99=0,SUMIF(SALIDAS!$D:$E,_xlfn.CONCAT($B99,M$8,$A99),SALIDAS!$E:$E)*$C99,SUMIF(SALIDAS!$D:$E,_xlfn.CONCAT($B99,M$8,$A99),SALIDAS!$E:$E)*$C99*$D99)</f>
        <v>0</v>
      </c>
      <c r="N99" s="39">
        <f ca="1">IF(SUMIF(SALIDAS!$D:$E,_xlfn.CONCAT($B99,N$8,$A99),SALIDAS!$E:$E)*$C99*$D99=0,SUMIF(SALIDAS!$D:$E,_xlfn.CONCAT($B99,N$8,$A99),SALIDAS!$E:$E)*$C99,SUMIF(SALIDAS!$D:$E,_xlfn.CONCAT($B99,N$8,$A99),SALIDAS!$E:$E)*$C99*$D99)</f>
        <v>0</v>
      </c>
      <c r="O99" s="39">
        <f ca="1">IF(SUMIF(SALIDAS!$D:$E,_xlfn.CONCAT($B99,O$8,$A99),SALIDAS!$E:$E)*$C99*$D99=0,SUMIF(SALIDAS!$D:$E,_xlfn.CONCAT($B99,O$8,$A99),SALIDAS!$E:$E)*$C99,SUMIF(SALIDAS!$D:$E,_xlfn.CONCAT($B99,O$8,$A99),SALIDAS!$E:$E)*$C99*$D99)</f>
        <v>0</v>
      </c>
      <c r="P99" s="39">
        <f ca="1">IF(SUMIF(SALIDAS!$D:$E,_xlfn.CONCAT($B99,P$8,$A99),SALIDAS!$E:$E)*$C99*$D99=0,SUMIF(SALIDAS!$D:$E,_xlfn.CONCAT($B99,P$8,$A99),SALIDAS!$E:$E)*$C99,SUMIF(SALIDAS!$D:$E,_xlfn.CONCAT($B99,P$8,$A99),SALIDAS!$E:$E)*$C99*$D99)</f>
        <v>0</v>
      </c>
      <c r="Q99" s="39">
        <f ca="1">IF(SUMIF(SALIDAS!$D:$E,_xlfn.CONCAT($B99,Q$8,$A99),SALIDAS!$E:$E)*$C99*$D99=0,SUMIF(SALIDAS!$D:$E,_xlfn.CONCAT($B99,Q$8,$A99),SALIDAS!$E:$E)*$C99,SUMIF(SALIDAS!$D:$E,_xlfn.CONCAT($B99,Q$8,$A99),SALIDAS!$E:$E)*$C99*$D99)</f>
        <v>0</v>
      </c>
      <c r="R99" s="39">
        <f ca="1">IF(SUMIF(SALIDAS!$D:$E,_xlfn.CONCAT($B99,R$8,$A99),SALIDAS!$E:$E)*$C99*$D99=0,SUMIF(SALIDAS!$D:$E,_xlfn.CONCAT($B99,R$8,$A99),SALIDAS!$E:$E)*$C99,SUMIF(SALIDAS!$D:$E,_xlfn.CONCAT($B99,R$8,$A99),SALIDAS!$E:$E)*$C99*$D99)</f>
        <v>0</v>
      </c>
      <c r="S99" s="39">
        <f ca="1">IF(SUMIF(SALIDAS!$D:$E,_xlfn.CONCAT($B99,S$8,$A99),SALIDAS!$E:$E)*$C99*$D99=0,SUMIF(SALIDAS!$D:$E,_xlfn.CONCAT($B99,S$8,$A99),SALIDAS!$E:$E)*$C99,SUMIF(SALIDAS!$D:$E,_xlfn.CONCAT($B99,S$8,$A99),SALIDAS!$E:$E)*$C99*$D99)</f>
        <v>0</v>
      </c>
      <c r="T99" s="39">
        <f ca="1">IF(SUMIF(SALIDAS!$D:$E,_xlfn.CONCAT($B99,T$8,$A99),SALIDAS!$E:$E)*$C99*$D99=0,SUMIF(SALIDAS!$D:$E,_xlfn.CONCAT($B99,T$8,$A99),SALIDAS!$E:$E)*$C99,SUMIF(SALIDAS!$D:$E,_xlfn.CONCAT($B99,T$8,$A99),SALIDAS!$E:$E)*$C99*$D99)</f>
        <v>0</v>
      </c>
      <c r="U99" s="39">
        <f ca="1">IF(SUMIF(SALIDAS!$D:$E,_xlfn.CONCAT($B99,U$8,$A99),SALIDAS!$E:$E)*$C99*$D99=0,SUMIF(SALIDAS!$D:$E,_xlfn.CONCAT($B99,U$8,$A99),SALIDAS!$E:$E)*$C99,SUMIF(SALIDAS!$D:$E,_xlfn.CONCAT($B99,U$8,$A99),SALIDAS!$E:$E)*$C99*$D99)</f>
        <v>0</v>
      </c>
      <c r="V99" s="39">
        <f ca="1">IF(SUMIF(SALIDAS!$D:$E,_xlfn.CONCAT($B99,V$8,$A99),SALIDAS!$E:$E)*$C99*$D99=0,SUMIF(SALIDAS!$D:$E,_xlfn.CONCAT($B99,V$8,$A99),SALIDAS!$E:$E)*$C99,SUMIF(SALIDAS!$D:$E,_xlfn.CONCAT($B99,V$8,$A99),SALIDAS!$E:$E)*$C99*$D99)</f>
        <v>0</v>
      </c>
      <c r="W99" s="39">
        <f ca="1">IF(SUMIF(SALIDAS!$D:$E,_xlfn.CONCAT($B99,W$8,$A99),SALIDAS!$E:$E)*$C99*$D99=0,SUMIF(SALIDAS!$D:$E,_xlfn.CONCAT($B99,W$8,$A99),SALIDAS!$E:$E)*$C99,SUMIF(SALIDAS!$D:$E,_xlfn.CONCAT($B99,W$8,$A99),SALIDAS!$E:$E)*$C99*$D99)</f>
        <v>0</v>
      </c>
      <c r="X99" s="39">
        <f ca="1">IF(SUMIF(SALIDAS!$D:$E,_xlfn.CONCAT($B99,X$8,$A99),SALIDAS!$E:$E)*$C99*$D99=0,SUMIF(SALIDAS!$D:$E,_xlfn.CONCAT($B99,X$8,$A99),SALIDAS!$E:$E)*$C99,SUMIF(SALIDAS!$D:$E,_xlfn.CONCAT($B99,X$8,$A99),SALIDAS!$E:$E)*$C99*$D99)</f>
        <v>0</v>
      </c>
      <c r="Y99" s="39">
        <f ca="1">IF(SUMIF(SALIDAS!$D:$E,_xlfn.CONCAT($B99,Y$8,$A99),SALIDAS!$E:$E)*$C99*$D99=0,SUMIF(SALIDAS!$D:$E,_xlfn.CONCAT($B99,Y$8,$A99),SALIDAS!$E:$E)*$C99,SUMIF(SALIDAS!$D:$E,_xlfn.CONCAT($B99,Y$8,$A99),SALIDAS!$E:$E)*$C99*$D99)</f>
        <v>0</v>
      </c>
      <c r="Z99" s="39">
        <f ca="1">IF(SUMIF(SALIDAS!$D:$E,_xlfn.CONCAT($B99,Z$8,$A99),SALIDAS!$E:$E)*$C99*$D99=0,SUMIF(SALIDAS!$D:$E,_xlfn.CONCAT($B99,Z$8,$A99),SALIDAS!$E:$E)*$C99,SUMIF(SALIDAS!$D:$E,_xlfn.CONCAT($B99,Z$8,$A99),SALIDAS!$E:$E)*$C99*$D99)</f>
        <v>0</v>
      </c>
      <c r="AA99" s="39">
        <f ca="1">IF(SUMIF(SALIDAS!$D:$E,_xlfn.CONCAT($B99,AA$8,$A99),SALIDAS!$E:$E)*$C99*$D99=0,SUMIF(SALIDAS!$D:$E,_xlfn.CONCAT($B99,AA$8,$A99),SALIDAS!$E:$E)*$C99,SUMIF(SALIDAS!$D:$E,_xlfn.CONCAT($B99,AA$8,$A99),SALIDAS!$E:$E)*$C99*$D99)</f>
        <v>0</v>
      </c>
      <c r="AB99" s="39">
        <f ca="1">IF(SUMIF(SALIDAS!$D:$E,_xlfn.CONCAT($B99,AB$8,$A99),SALIDAS!$E:$E)*$C99*$D99=0,SUMIF(SALIDAS!$D:$E,_xlfn.CONCAT($B99,AB$8,$A99),SALIDAS!$E:$E)*$C99,SUMIF(SALIDAS!$D:$E,_xlfn.CONCAT($B99,AB$8,$A99),SALIDAS!$E:$E)*$C99*$D99)</f>
        <v>0</v>
      </c>
      <c r="AC99" s="39">
        <f ca="1">IF(SUMIF(SALIDAS!$D:$E,_xlfn.CONCAT($B99,AC$8,$A99),SALIDAS!$E:$E)*$C99*$D99=0,SUMIF(SALIDAS!$D:$E,_xlfn.CONCAT($B99,AC$8,$A99),SALIDAS!$E:$E)*$C99,SUMIF(SALIDAS!$D:$E,_xlfn.CONCAT($B99,AC$8,$A99),SALIDAS!$E:$E)*$C99*$D99)</f>
        <v>0</v>
      </c>
    </row>
    <row r="100" spans="1:29" x14ac:dyDescent="0.2">
      <c r="A100" s="35"/>
      <c r="B100" s="4" t="s">
        <v>121</v>
      </c>
      <c r="C100" s="36">
        <v>0</v>
      </c>
      <c r="D100" s="37">
        <v>0</v>
      </c>
      <c r="E100" s="39">
        <f ca="1">IF(SUMIF(SALIDAS!$D:$E,_xlfn.CONCAT($B100,E$8,$A100),SALIDAS!$E:$E)*$C100*$D100=0,SUMIF(SALIDAS!$D:$E,_xlfn.CONCAT($B100,E$8,$A100),SALIDAS!$E:$E)*$C100,SUMIF(SALIDAS!$D:$E,_xlfn.CONCAT($B100,E$8,$A100),SALIDAS!$E:$E)*$C100*$D100)</f>
        <v>0</v>
      </c>
      <c r="F100" s="39">
        <f ca="1">IF(SUMIF(SALIDAS!$D:$E,_xlfn.CONCAT($B100,F$8,$A100),SALIDAS!$E:$E)*$C100*$D100=0,SUMIF(SALIDAS!$D:$E,_xlfn.CONCAT($B100,F$8,$A100),SALIDAS!$E:$E)*$C100,SUMIF(SALIDAS!$D:$E,_xlfn.CONCAT($B100,F$8,$A100),SALIDAS!$E:$E)*$C100*$D100)</f>
        <v>0</v>
      </c>
      <c r="G100" s="39">
        <f ca="1">IF(SUMIF(SALIDAS!$D:$E,_xlfn.CONCAT($B100,G$8,$A100),SALIDAS!$E:$E)*$C100*$D100=0,SUMIF(SALIDAS!$D:$E,_xlfn.CONCAT($B100,G$8,$A100),SALIDAS!$E:$E)*$C100,SUMIF(SALIDAS!$D:$E,_xlfn.CONCAT($B100,G$8,$A100),SALIDAS!$E:$E)*$C100*$D100)</f>
        <v>0</v>
      </c>
      <c r="H100" s="39">
        <f ca="1">IF(SUMIF(SALIDAS!$D:$E,_xlfn.CONCAT($B100,H$8,$A100),SALIDAS!$E:$E)*$C100*$D100=0,SUMIF(SALIDAS!$D:$E,_xlfn.CONCAT($B100,H$8,$A100),SALIDAS!$E:$E)*$C100,SUMIF(SALIDAS!$D:$E,_xlfn.CONCAT($B100,H$8,$A100),SALIDAS!$E:$E)*$C100*$D100)</f>
        <v>0</v>
      </c>
      <c r="I100" s="39">
        <f ca="1">IF(SUMIF(SALIDAS!$D:$E,_xlfn.CONCAT($B100,I$8,$A100),SALIDAS!$E:$E)*$C100*$D100=0,SUMIF(SALIDAS!$D:$E,_xlfn.CONCAT($B100,I$8,$A100),SALIDAS!$E:$E)*$C100,SUMIF(SALIDAS!$D:$E,_xlfn.CONCAT($B100,I$8,$A100),SALIDAS!$E:$E)*$C100*$D100)</f>
        <v>0</v>
      </c>
      <c r="J100" s="39">
        <f ca="1">IF(SUMIF(SALIDAS!$D:$E,_xlfn.CONCAT($B100,J$8,$A100),SALIDAS!$E:$E)*$C100*$D100=0,SUMIF(SALIDAS!$D:$E,_xlfn.CONCAT($B100,J$8,$A100),SALIDAS!$E:$E)*$C100,SUMIF(SALIDAS!$D:$E,_xlfn.CONCAT($B100,J$8,$A100),SALIDAS!$E:$E)*$C100*$D100)</f>
        <v>0</v>
      </c>
      <c r="K100" s="39">
        <f ca="1">IF(SUMIF(SALIDAS!$D:$E,_xlfn.CONCAT($B100,K$8,$A100),SALIDAS!$E:$E)*$C100*$D100=0,SUMIF(SALIDAS!$D:$E,_xlfn.CONCAT($B100,K$8,$A100),SALIDAS!$E:$E)*$C100,SUMIF(SALIDAS!$D:$E,_xlfn.CONCAT($B100,K$8,$A100),SALIDAS!$E:$E)*$C100*$D100)</f>
        <v>0</v>
      </c>
      <c r="L100" s="38">
        <f ca="1">IF(SUMIF(SALIDAS!$D:$E,_xlfn.CONCAT($B100,L$8,$A100),SALIDAS!$E:$E)*$C100*$D100=0,SUMIF(SALIDAS!$D:$E,_xlfn.CONCAT($B100,L$8,$A100),SALIDAS!$E:$E)*$C100,SUMIF(SALIDAS!$D:$E,_xlfn.CONCAT($B100,L$8,$A100),SALIDAS!$E:$E)*$C100*$D100)</f>
        <v>0</v>
      </c>
      <c r="M100" s="39">
        <f ca="1">IF(SUMIF(SALIDAS!$D:$E,_xlfn.CONCAT($B100,M$8,$A100),SALIDAS!$E:$E)*$C100*$D100=0,SUMIF(SALIDAS!$D:$E,_xlfn.CONCAT($B100,M$8,$A100),SALIDAS!$E:$E)*$C100,SUMIF(SALIDAS!$D:$E,_xlfn.CONCAT($B100,M$8,$A100),SALIDAS!$E:$E)*$C100*$D100)</f>
        <v>0</v>
      </c>
      <c r="N100" s="39">
        <f ca="1">IF(SUMIF(SALIDAS!$D:$E,_xlfn.CONCAT($B100,N$8,$A100),SALIDAS!$E:$E)*$C100*$D100=0,SUMIF(SALIDAS!$D:$E,_xlfn.CONCAT($B100,N$8,$A100),SALIDAS!$E:$E)*$C100,SUMIF(SALIDAS!$D:$E,_xlfn.CONCAT($B100,N$8,$A100),SALIDAS!$E:$E)*$C100*$D100)</f>
        <v>0</v>
      </c>
      <c r="O100" s="39">
        <f ca="1">IF(SUMIF(SALIDAS!$D:$E,_xlfn.CONCAT($B100,O$8,$A100),SALIDAS!$E:$E)*$C100*$D100=0,SUMIF(SALIDAS!$D:$E,_xlfn.CONCAT($B100,O$8,$A100),SALIDAS!$E:$E)*$C100,SUMIF(SALIDAS!$D:$E,_xlfn.CONCAT($B100,O$8,$A100),SALIDAS!$E:$E)*$C100*$D100)</f>
        <v>0</v>
      </c>
      <c r="P100" s="39">
        <f ca="1">IF(SUMIF(SALIDAS!$D:$E,_xlfn.CONCAT($B100,P$8,$A100),SALIDAS!$E:$E)*$C100*$D100=0,SUMIF(SALIDAS!$D:$E,_xlfn.CONCAT($B100,P$8,$A100),SALIDAS!$E:$E)*$C100,SUMIF(SALIDAS!$D:$E,_xlfn.CONCAT($B100,P$8,$A100),SALIDAS!$E:$E)*$C100*$D100)</f>
        <v>0</v>
      </c>
      <c r="Q100" s="39">
        <f ca="1">IF(SUMIF(SALIDAS!$D:$E,_xlfn.CONCAT($B100,Q$8,$A100),SALIDAS!$E:$E)*$C100*$D100=0,SUMIF(SALIDAS!$D:$E,_xlfn.CONCAT($B100,Q$8,$A100),SALIDAS!$E:$E)*$C100,SUMIF(SALIDAS!$D:$E,_xlfn.CONCAT($B100,Q$8,$A100),SALIDAS!$E:$E)*$C100*$D100)</f>
        <v>0</v>
      </c>
      <c r="R100" s="39">
        <f ca="1">IF(SUMIF(SALIDAS!$D:$E,_xlfn.CONCAT($B100,R$8,$A100),SALIDAS!$E:$E)*$C100*$D100=0,SUMIF(SALIDAS!$D:$E,_xlfn.CONCAT($B100,R$8,$A100),SALIDAS!$E:$E)*$C100,SUMIF(SALIDAS!$D:$E,_xlfn.CONCAT($B100,R$8,$A100),SALIDAS!$E:$E)*$C100*$D100)</f>
        <v>0</v>
      </c>
      <c r="S100" s="39">
        <f ca="1">IF(SUMIF(SALIDAS!$D:$E,_xlfn.CONCAT($B100,S$8,$A100),SALIDAS!$E:$E)*$C100*$D100=0,SUMIF(SALIDAS!$D:$E,_xlfn.CONCAT($B100,S$8,$A100),SALIDAS!$E:$E)*$C100,SUMIF(SALIDAS!$D:$E,_xlfn.CONCAT($B100,S$8,$A100),SALIDAS!$E:$E)*$C100*$D100)</f>
        <v>0</v>
      </c>
      <c r="T100" s="39">
        <f ca="1">IF(SUMIF(SALIDAS!$D:$E,_xlfn.CONCAT($B100,T$8,$A100),SALIDAS!$E:$E)*$C100*$D100=0,SUMIF(SALIDAS!$D:$E,_xlfn.CONCAT($B100,T$8,$A100),SALIDAS!$E:$E)*$C100,SUMIF(SALIDAS!$D:$E,_xlfn.CONCAT($B100,T$8,$A100),SALIDAS!$E:$E)*$C100*$D100)</f>
        <v>0</v>
      </c>
      <c r="U100" s="39">
        <f ca="1">IF(SUMIF(SALIDAS!$D:$E,_xlfn.CONCAT($B100,U$8,$A100),SALIDAS!$E:$E)*$C100*$D100=0,SUMIF(SALIDAS!$D:$E,_xlfn.CONCAT($B100,U$8,$A100),SALIDAS!$E:$E)*$C100,SUMIF(SALIDAS!$D:$E,_xlfn.CONCAT($B100,U$8,$A100),SALIDAS!$E:$E)*$C100*$D100)</f>
        <v>0</v>
      </c>
      <c r="V100" s="39">
        <f ca="1">IF(SUMIF(SALIDAS!$D:$E,_xlfn.CONCAT($B100,V$8,$A100),SALIDAS!$E:$E)*$C100*$D100=0,SUMIF(SALIDAS!$D:$E,_xlfn.CONCAT($B100,V$8,$A100),SALIDAS!$E:$E)*$C100,SUMIF(SALIDAS!$D:$E,_xlfn.CONCAT($B100,V$8,$A100),SALIDAS!$E:$E)*$C100*$D100)</f>
        <v>0</v>
      </c>
      <c r="W100" s="39">
        <f ca="1">IF(SUMIF(SALIDAS!$D:$E,_xlfn.CONCAT($B100,W$8,$A100),SALIDAS!$E:$E)*$C100*$D100=0,SUMIF(SALIDAS!$D:$E,_xlfn.CONCAT($B100,W$8,$A100),SALIDAS!$E:$E)*$C100,SUMIF(SALIDAS!$D:$E,_xlfn.CONCAT($B100,W$8,$A100),SALIDAS!$E:$E)*$C100*$D100)</f>
        <v>0</v>
      </c>
      <c r="X100" s="39">
        <f ca="1">IF(SUMIF(SALIDAS!$D:$E,_xlfn.CONCAT($B100,X$8,$A100),SALIDAS!$E:$E)*$C100*$D100=0,SUMIF(SALIDAS!$D:$E,_xlfn.CONCAT($B100,X$8,$A100),SALIDAS!$E:$E)*$C100,SUMIF(SALIDAS!$D:$E,_xlfn.CONCAT($B100,X$8,$A100),SALIDAS!$E:$E)*$C100*$D100)</f>
        <v>0</v>
      </c>
      <c r="Y100" s="39">
        <f ca="1">IF(SUMIF(SALIDAS!$D:$E,_xlfn.CONCAT($B100,Y$8,$A100),SALIDAS!$E:$E)*$C100*$D100=0,SUMIF(SALIDAS!$D:$E,_xlfn.CONCAT($B100,Y$8,$A100),SALIDAS!$E:$E)*$C100,SUMIF(SALIDAS!$D:$E,_xlfn.CONCAT($B100,Y$8,$A100),SALIDAS!$E:$E)*$C100*$D100)</f>
        <v>0</v>
      </c>
      <c r="Z100" s="39">
        <f ca="1">IF(SUMIF(SALIDAS!$D:$E,_xlfn.CONCAT($B100,Z$8,$A100),SALIDAS!$E:$E)*$C100*$D100=0,SUMIF(SALIDAS!$D:$E,_xlfn.CONCAT($B100,Z$8,$A100),SALIDAS!$E:$E)*$C100,SUMIF(SALIDAS!$D:$E,_xlfn.CONCAT($B100,Z$8,$A100),SALIDAS!$E:$E)*$C100*$D100)</f>
        <v>0</v>
      </c>
      <c r="AA100" s="39">
        <f ca="1">IF(SUMIF(SALIDAS!$D:$E,_xlfn.CONCAT($B100,AA$8,$A100),SALIDAS!$E:$E)*$C100*$D100=0,SUMIF(SALIDAS!$D:$E,_xlfn.CONCAT($B100,AA$8,$A100),SALIDAS!$E:$E)*$C100,SUMIF(SALIDAS!$D:$E,_xlfn.CONCAT($B100,AA$8,$A100),SALIDAS!$E:$E)*$C100*$D100)</f>
        <v>0</v>
      </c>
      <c r="AB100" s="39">
        <f ca="1">IF(SUMIF(SALIDAS!$D:$E,_xlfn.CONCAT($B100,AB$8,$A100),SALIDAS!$E:$E)*$C100*$D100=0,SUMIF(SALIDAS!$D:$E,_xlfn.CONCAT($B100,AB$8,$A100),SALIDAS!$E:$E)*$C100,SUMIF(SALIDAS!$D:$E,_xlfn.CONCAT($B100,AB$8,$A100),SALIDAS!$E:$E)*$C100*$D100)</f>
        <v>0</v>
      </c>
      <c r="AC100" s="39">
        <f ca="1">IF(SUMIF(SALIDAS!$D:$E,_xlfn.CONCAT($B100,AC$8,$A100),SALIDAS!$E:$E)*$C100*$D100=0,SUMIF(SALIDAS!$D:$E,_xlfn.CONCAT($B100,AC$8,$A100),SALIDAS!$E:$E)*$C100,SUMIF(SALIDAS!$D:$E,_xlfn.CONCAT($B100,AC$8,$A100),SALIDAS!$E:$E)*$C100*$D100)</f>
        <v>0</v>
      </c>
    </row>
    <row r="101" spans="1:29" x14ac:dyDescent="0.2">
      <c r="A101" s="35"/>
      <c r="B101" s="4" t="s">
        <v>123</v>
      </c>
      <c r="C101" s="36">
        <v>0</v>
      </c>
      <c r="D101" s="37">
        <v>0</v>
      </c>
      <c r="E101" s="39">
        <f ca="1">IF(SUMIF(SALIDAS!$D:$E,_xlfn.CONCAT($B101,E$8,$A101),SALIDAS!$E:$E)*$C101*$D101=0,SUMIF(SALIDAS!$D:$E,_xlfn.CONCAT($B101,E$8,$A101),SALIDAS!$E:$E)*$C101,SUMIF(SALIDAS!$D:$E,_xlfn.CONCAT($B101,E$8,$A101),SALIDAS!$E:$E)*$C101*$D101)</f>
        <v>0</v>
      </c>
      <c r="F101" s="39">
        <f ca="1">IF(SUMIF(SALIDAS!$D:$E,_xlfn.CONCAT($B101,F$8,$A101),SALIDAS!$E:$E)*$C101*$D101=0,SUMIF(SALIDAS!$D:$E,_xlfn.CONCAT($B101,F$8,$A101),SALIDAS!$E:$E)*$C101,SUMIF(SALIDAS!$D:$E,_xlfn.CONCAT($B101,F$8,$A101),SALIDAS!$E:$E)*$C101*$D101)</f>
        <v>0</v>
      </c>
      <c r="G101" s="39">
        <f ca="1">IF(SUMIF(SALIDAS!$D:$E,_xlfn.CONCAT($B101,G$8,$A101),SALIDAS!$E:$E)*$C101*$D101=0,SUMIF(SALIDAS!$D:$E,_xlfn.CONCAT($B101,G$8,$A101),SALIDAS!$E:$E)*$C101,SUMIF(SALIDAS!$D:$E,_xlfn.CONCAT($B101,G$8,$A101),SALIDAS!$E:$E)*$C101*$D101)</f>
        <v>0</v>
      </c>
      <c r="H101" s="39">
        <f ca="1">IF(SUMIF(SALIDAS!$D:$E,_xlfn.CONCAT($B101,H$8,$A101),SALIDAS!$E:$E)*$C101*$D101=0,SUMIF(SALIDAS!$D:$E,_xlfn.CONCAT($B101,H$8,$A101),SALIDAS!$E:$E)*$C101,SUMIF(SALIDAS!$D:$E,_xlfn.CONCAT($B101,H$8,$A101),SALIDAS!$E:$E)*$C101*$D101)</f>
        <v>0</v>
      </c>
      <c r="I101" s="39">
        <f ca="1">IF(SUMIF(SALIDAS!$D:$E,_xlfn.CONCAT($B101,I$8,$A101),SALIDAS!$E:$E)*$C101*$D101=0,SUMIF(SALIDAS!$D:$E,_xlfn.CONCAT($B101,I$8,$A101),SALIDAS!$E:$E)*$C101,SUMIF(SALIDAS!$D:$E,_xlfn.CONCAT($B101,I$8,$A101),SALIDAS!$E:$E)*$C101*$D101)</f>
        <v>0</v>
      </c>
      <c r="J101" s="39">
        <f ca="1">IF(SUMIF(SALIDAS!$D:$E,_xlfn.CONCAT($B101,J$8,$A101),SALIDAS!$E:$E)*$C101*$D101=0,SUMIF(SALIDAS!$D:$E,_xlfn.CONCAT($B101,J$8,$A101),SALIDAS!$E:$E)*$C101,SUMIF(SALIDAS!$D:$E,_xlfn.CONCAT($B101,J$8,$A101),SALIDAS!$E:$E)*$C101*$D101)</f>
        <v>0</v>
      </c>
      <c r="K101" s="39">
        <f ca="1">IF(SUMIF(SALIDAS!$D:$E,_xlfn.CONCAT($B101,K$8,$A101),SALIDAS!$E:$E)*$C101*$D101=0,SUMIF(SALIDAS!$D:$E,_xlfn.CONCAT($B101,K$8,$A101),SALIDAS!$E:$E)*$C101,SUMIF(SALIDAS!$D:$E,_xlfn.CONCAT($B101,K$8,$A101),SALIDAS!$E:$E)*$C101*$D101)</f>
        <v>0</v>
      </c>
      <c r="L101" s="38">
        <f ca="1">IF(SUMIF(SALIDAS!$D:$E,_xlfn.CONCAT($B101,L$8,$A101),SALIDAS!$E:$E)*$C101*$D101=0,SUMIF(SALIDAS!$D:$E,_xlfn.CONCAT($B101,L$8,$A101),SALIDAS!$E:$E)*$C101,SUMIF(SALIDAS!$D:$E,_xlfn.CONCAT($B101,L$8,$A101),SALIDAS!$E:$E)*$C101*$D101)</f>
        <v>0</v>
      </c>
      <c r="M101" s="39">
        <f ca="1">IF(SUMIF(SALIDAS!$D:$E,_xlfn.CONCAT($B101,M$8,$A101),SALIDAS!$E:$E)*$C101*$D101=0,SUMIF(SALIDAS!$D:$E,_xlfn.CONCAT($B101,M$8,$A101),SALIDAS!$E:$E)*$C101,SUMIF(SALIDAS!$D:$E,_xlfn.CONCAT($B101,M$8,$A101),SALIDAS!$E:$E)*$C101*$D101)</f>
        <v>0</v>
      </c>
      <c r="N101" s="39">
        <f ca="1">IF(SUMIF(SALIDAS!$D:$E,_xlfn.CONCAT($B101,N$8,$A101),SALIDAS!$E:$E)*$C101*$D101=0,SUMIF(SALIDAS!$D:$E,_xlfn.CONCAT($B101,N$8,$A101),SALIDAS!$E:$E)*$C101,SUMIF(SALIDAS!$D:$E,_xlfn.CONCAT($B101,N$8,$A101),SALIDAS!$E:$E)*$C101*$D101)</f>
        <v>0</v>
      </c>
      <c r="O101" s="39">
        <f ca="1">IF(SUMIF(SALIDAS!$D:$E,_xlfn.CONCAT($B101,O$8,$A101),SALIDAS!$E:$E)*$C101*$D101=0,SUMIF(SALIDAS!$D:$E,_xlfn.CONCAT($B101,O$8,$A101),SALIDAS!$E:$E)*$C101,SUMIF(SALIDAS!$D:$E,_xlfn.CONCAT($B101,O$8,$A101),SALIDAS!$E:$E)*$C101*$D101)</f>
        <v>0</v>
      </c>
      <c r="P101" s="39">
        <f ca="1">IF(SUMIF(SALIDAS!$D:$E,_xlfn.CONCAT($B101,P$8,$A101),SALIDAS!$E:$E)*$C101*$D101=0,SUMIF(SALIDAS!$D:$E,_xlfn.CONCAT($B101,P$8,$A101),SALIDAS!$E:$E)*$C101,SUMIF(SALIDAS!$D:$E,_xlfn.CONCAT($B101,P$8,$A101),SALIDAS!$E:$E)*$C101*$D101)</f>
        <v>0</v>
      </c>
      <c r="Q101" s="39">
        <f ca="1">IF(SUMIF(SALIDAS!$D:$E,_xlfn.CONCAT($B101,Q$8,$A101),SALIDAS!$E:$E)*$C101*$D101=0,SUMIF(SALIDAS!$D:$E,_xlfn.CONCAT($B101,Q$8,$A101),SALIDAS!$E:$E)*$C101,SUMIF(SALIDAS!$D:$E,_xlfn.CONCAT($B101,Q$8,$A101),SALIDAS!$E:$E)*$C101*$D101)</f>
        <v>0</v>
      </c>
      <c r="R101" s="39">
        <f ca="1">IF(SUMIF(SALIDAS!$D:$E,_xlfn.CONCAT($B101,R$8,$A101),SALIDAS!$E:$E)*$C101*$D101=0,SUMIF(SALIDAS!$D:$E,_xlfn.CONCAT($B101,R$8,$A101),SALIDAS!$E:$E)*$C101,SUMIF(SALIDAS!$D:$E,_xlfn.CONCAT($B101,R$8,$A101),SALIDAS!$E:$E)*$C101*$D101)</f>
        <v>0</v>
      </c>
      <c r="S101" s="39">
        <f ca="1">IF(SUMIF(SALIDAS!$D:$E,_xlfn.CONCAT($B101,S$8,$A101),SALIDAS!$E:$E)*$C101*$D101=0,SUMIF(SALIDAS!$D:$E,_xlfn.CONCAT($B101,S$8,$A101),SALIDAS!$E:$E)*$C101,SUMIF(SALIDAS!$D:$E,_xlfn.CONCAT($B101,S$8,$A101),SALIDAS!$E:$E)*$C101*$D101)</f>
        <v>0</v>
      </c>
      <c r="T101" s="39">
        <f ca="1">IF(SUMIF(SALIDAS!$D:$E,_xlfn.CONCAT($B101,T$8,$A101),SALIDAS!$E:$E)*$C101*$D101=0,SUMIF(SALIDAS!$D:$E,_xlfn.CONCAT($B101,T$8,$A101),SALIDAS!$E:$E)*$C101,SUMIF(SALIDAS!$D:$E,_xlfn.CONCAT($B101,T$8,$A101),SALIDAS!$E:$E)*$C101*$D101)</f>
        <v>0</v>
      </c>
      <c r="U101" s="39">
        <f ca="1">IF(SUMIF(SALIDAS!$D:$E,_xlfn.CONCAT($B101,U$8,$A101),SALIDAS!$E:$E)*$C101*$D101=0,SUMIF(SALIDAS!$D:$E,_xlfn.CONCAT($B101,U$8,$A101),SALIDAS!$E:$E)*$C101,SUMIF(SALIDAS!$D:$E,_xlfn.CONCAT($B101,U$8,$A101),SALIDAS!$E:$E)*$C101*$D101)</f>
        <v>0</v>
      </c>
      <c r="V101" s="39">
        <f ca="1">IF(SUMIF(SALIDAS!$D:$E,_xlfn.CONCAT($B101,V$8,$A101),SALIDAS!$E:$E)*$C101*$D101=0,SUMIF(SALIDAS!$D:$E,_xlfn.CONCAT($B101,V$8,$A101),SALIDAS!$E:$E)*$C101,SUMIF(SALIDAS!$D:$E,_xlfn.CONCAT($B101,V$8,$A101),SALIDAS!$E:$E)*$C101*$D101)</f>
        <v>0</v>
      </c>
      <c r="W101" s="39">
        <f ca="1">IF(SUMIF(SALIDAS!$D:$E,_xlfn.CONCAT($B101,W$8,$A101),SALIDAS!$E:$E)*$C101*$D101=0,SUMIF(SALIDAS!$D:$E,_xlfn.CONCAT($B101,W$8,$A101),SALIDAS!$E:$E)*$C101,SUMIF(SALIDAS!$D:$E,_xlfn.CONCAT($B101,W$8,$A101),SALIDAS!$E:$E)*$C101*$D101)</f>
        <v>0</v>
      </c>
      <c r="X101" s="39">
        <f ca="1">IF(SUMIF(SALIDAS!$D:$E,_xlfn.CONCAT($B101,X$8,$A101),SALIDAS!$E:$E)*$C101*$D101=0,SUMIF(SALIDAS!$D:$E,_xlfn.CONCAT($B101,X$8,$A101),SALIDAS!$E:$E)*$C101,SUMIF(SALIDAS!$D:$E,_xlfn.CONCAT($B101,X$8,$A101),SALIDAS!$E:$E)*$C101*$D101)</f>
        <v>0</v>
      </c>
      <c r="Y101" s="39">
        <f ca="1">IF(SUMIF(SALIDAS!$D:$E,_xlfn.CONCAT($B101,Y$8,$A101),SALIDAS!$E:$E)*$C101*$D101=0,SUMIF(SALIDAS!$D:$E,_xlfn.CONCAT($B101,Y$8,$A101),SALIDAS!$E:$E)*$C101,SUMIF(SALIDAS!$D:$E,_xlfn.CONCAT($B101,Y$8,$A101),SALIDAS!$E:$E)*$C101*$D101)</f>
        <v>0</v>
      </c>
      <c r="Z101" s="39">
        <f ca="1">IF(SUMIF(SALIDAS!$D:$E,_xlfn.CONCAT($B101,Z$8,$A101),SALIDAS!$E:$E)*$C101*$D101=0,SUMIF(SALIDAS!$D:$E,_xlfn.CONCAT($B101,Z$8,$A101),SALIDAS!$E:$E)*$C101,SUMIF(SALIDAS!$D:$E,_xlfn.CONCAT($B101,Z$8,$A101),SALIDAS!$E:$E)*$C101*$D101)</f>
        <v>0</v>
      </c>
      <c r="AA101" s="39">
        <f ca="1">IF(SUMIF(SALIDAS!$D:$E,_xlfn.CONCAT($B101,AA$8,$A101),SALIDAS!$E:$E)*$C101*$D101=0,SUMIF(SALIDAS!$D:$E,_xlfn.CONCAT($B101,AA$8,$A101),SALIDAS!$E:$E)*$C101,SUMIF(SALIDAS!$D:$E,_xlfn.CONCAT($B101,AA$8,$A101),SALIDAS!$E:$E)*$C101*$D101)</f>
        <v>0</v>
      </c>
      <c r="AB101" s="39">
        <f ca="1">IF(SUMIF(SALIDAS!$D:$E,_xlfn.CONCAT($B101,AB$8,$A101),SALIDAS!$E:$E)*$C101*$D101=0,SUMIF(SALIDAS!$D:$E,_xlfn.CONCAT($B101,AB$8,$A101),SALIDAS!$E:$E)*$C101,SUMIF(SALIDAS!$D:$E,_xlfn.CONCAT($B101,AB$8,$A101),SALIDAS!$E:$E)*$C101*$D101)</f>
        <v>0</v>
      </c>
      <c r="AC101" s="39">
        <f ca="1">IF(SUMIF(SALIDAS!$D:$E,_xlfn.CONCAT($B101,AC$8,$A101),SALIDAS!$E:$E)*$C101*$D101=0,SUMIF(SALIDAS!$D:$E,_xlfn.CONCAT($B101,AC$8,$A101),SALIDAS!$E:$E)*$C101,SUMIF(SALIDAS!$D:$E,_xlfn.CONCAT($B101,AC$8,$A101),SALIDAS!$E:$E)*$C101*$D101)</f>
        <v>0</v>
      </c>
    </row>
    <row r="102" spans="1:29" x14ac:dyDescent="0.2">
      <c r="A102" s="35"/>
      <c r="B102" s="4" t="s">
        <v>129</v>
      </c>
      <c r="C102" s="36">
        <v>0</v>
      </c>
      <c r="D102" s="37">
        <v>0</v>
      </c>
      <c r="E102" s="39">
        <f ca="1">IF(SUMIF(SALIDAS!$D:$E,_xlfn.CONCAT($B102,E$8,$A102),SALIDAS!$E:$E)*$C102*$D102=0,SUMIF(SALIDAS!$D:$E,_xlfn.CONCAT($B102,E$8,$A102),SALIDAS!$E:$E)*$C102,SUMIF(SALIDAS!$D:$E,_xlfn.CONCAT($B102,E$8,$A102),SALIDAS!$E:$E)*$C102*$D102)</f>
        <v>0</v>
      </c>
      <c r="F102" s="39">
        <f ca="1">IF(SUMIF(SALIDAS!$D:$E,_xlfn.CONCAT($B102,F$8,$A102),SALIDAS!$E:$E)*$C102*$D102=0,SUMIF(SALIDAS!$D:$E,_xlfn.CONCAT($B102,F$8,$A102),SALIDAS!$E:$E)*$C102,SUMIF(SALIDAS!$D:$E,_xlfn.CONCAT($B102,F$8,$A102),SALIDAS!$E:$E)*$C102*$D102)</f>
        <v>0</v>
      </c>
      <c r="G102" s="39">
        <f ca="1">IF(SUMIF(SALIDAS!$D:$E,_xlfn.CONCAT($B102,G$8,$A102),SALIDAS!$E:$E)*$C102*$D102=0,SUMIF(SALIDAS!$D:$E,_xlfn.CONCAT($B102,G$8,$A102),SALIDAS!$E:$E)*$C102,SUMIF(SALIDAS!$D:$E,_xlfn.CONCAT($B102,G$8,$A102),SALIDAS!$E:$E)*$C102*$D102)</f>
        <v>0</v>
      </c>
      <c r="H102" s="39">
        <f ca="1">IF(SUMIF(SALIDAS!$D:$E,_xlfn.CONCAT($B102,H$8,$A102),SALIDAS!$E:$E)*$C102*$D102=0,SUMIF(SALIDAS!$D:$E,_xlfn.CONCAT($B102,H$8,$A102),SALIDAS!$E:$E)*$C102,SUMIF(SALIDAS!$D:$E,_xlfn.CONCAT($B102,H$8,$A102),SALIDAS!$E:$E)*$C102*$D102)</f>
        <v>0</v>
      </c>
      <c r="I102" s="39">
        <f ca="1">IF(SUMIF(SALIDAS!$D:$E,_xlfn.CONCAT($B102,I$8,$A102),SALIDAS!$E:$E)*$C102*$D102=0,SUMIF(SALIDAS!$D:$E,_xlfn.CONCAT($B102,I$8,$A102),SALIDAS!$E:$E)*$C102,SUMIF(SALIDAS!$D:$E,_xlfn.CONCAT($B102,I$8,$A102),SALIDAS!$E:$E)*$C102*$D102)</f>
        <v>0</v>
      </c>
      <c r="J102" s="39">
        <f ca="1">IF(SUMIF(SALIDAS!$D:$E,_xlfn.CONCAT($B102,J$8,$A102),SALIDAS!$E:$E)*$C102*$D102=0,SUMIF(SALIDAS!$D:$E,_xlfn.CONCAT($B102,J$8,$A102),SALIDAS!$E:$E)*$C102,SUMIF(SALIDAS!$D:$E,_xlfn.CONCAT($B102,J$8,$A102),SALIDAS!$E:$E)*$C102*$D102)</f>
        <v>0</v>
      </c>
      <c r="K102" s="39">
        <f ca="1">IF(SUMIF(SALIDAS!$D:$E,_xlfn.CONCAT($B102,K$8,$A102),SALIDAS!$E:$E)*$C102*$D102=0,SUMIF(SALIDAS!$D:$E,_xlfn.CONCAT($B102,K$8,$A102),SALIDAS!$E:$E)*$C102,SUMIF(SALIDAS!$D:$E,_xlfn.CONCAT($B102,K$8,$A102),SALIDAS!$E:$E)*$C102*$D102)</f>
        <v>0</v>
      </c>
      <c r="L102" s="38">
        <f ca="1">IF(SUMIF(SALIDAS!$D:$E,_xlfn.CONCAT($B102,L$8,$A102),SALIDAS!$E:$E)*$C102*$D102=0,SUMIF(SALIDAS!$D:$E,_xlfn.CONCAT($B102,L$8,$A102),SALIDAS!$E:$E)*$C102,SUMIF(SALIDAS!$D:$E,_xlfn.CONCAT($B102,L$8,$A102),SALIDAS!$E:$E)*$C102*$D102)</f>
        <v>0</v>
      </c>
      <c r="M102" s="39">
        <f ca="1">IF(SUMIF(SALIDAS!$D:$E,_xlfn.CONCAT($B102,M$8,$A102),SALIDAS!$E:$E)*$C102*$D102=0,SUMIF(SALIDAS!$D:$E,_xlfn.CONCAT($B102,M$8,$A102),SALIDAS!$E:$E)*$C102,SUMIF(SALIDAS!$D:$E,_xlfn.CONCAT($B102,M$8,$A102),SALIDAS!$E:$E)*$C102*$D102)</f>
        <v>0</v>
      </c>
      <c r="N102" s="39">
        <f ca="1">IF(SUMIF(SALIDAS!$D:$E,_xlfn.CONCAT($B102,N$8,$A102),SALIDAS!$E:$E)*$C102*$D102=0,SUMIF(SALIDAS!$D:$E,_xlfn.CONCAT($B102,N$8,$A102),SALIDAS!$E:$E)*$C102,SUMIF(SALIDAS!$D:$E,_xlfn.CONCAT($B102,N$8,$A102),SALIDAS!$E:$E)*$C102*$D102)</f>
        <v>0</v>
      </c>
      <c r="O102" s="39">
        <f ca="1">IF(SUMIF(SALIDAS!$D:$E,_xlfn.CONCAT($B102,O$8,$A102),SALIDAS!$E:$E)*$C102*$D102=0,SUMIF(SALIDAS!$D:$E,_xlfn.CONCAT($B102,O$8,$A102),SALIDAS!$E:$E)*$C102,SUMIF(SALIDAS!$D:$E,_xlfn.CONCAT($B102,O$8,$A102),SALIDAS!$E:$E)*$C102*$D102)</f>
        <v>0</v>
      </c>
      <c r="P102" s="39">
        <f ca="1">IF(SUMIF(SALIDAS!$D:$E,_xlfn.CONCAT($B102,P$8,$A102),SALIDAS!$E:$E)*$C102*$D102=0,SUMIF(SALIDAS!$D:$E,_xlfn.CONCAT($B102,P$8,$A102),SALIDAS!$E:$E)*$C102,SUMIF(SALIDAS!$D:$E,_xlfn.CONCAT($B102,P$8,$A102),SALIDAS!$E:$E)*$C102*$D102)</f>
        <v>0</v>
      </c>
      <c r="Q102" s="39">
        <f ca="1">IF(SUMIF(SALIDAS!$D:$E,_xlfn.CONCAT($B102,Q$8,$A102),SALIDAS!$E:$E)*$C102*$D102=0,SUMIF(SALIDAS!$D:$E,_xlfn.CONCAT($B102,Q$8,$A102),SALIDAS!$E:$E)*$C102,SUMIF(SALIDAS!$D:$E,_xlfn.CONCAT($B102,Q$8,$A102),SALIDAS!$E:$E)*$C102*$D102)</f>
        <v>0</v>
      </c>
      <c r="R102" s="39">
        <f ca="1">IF(SUMIF(SALIDAS!$D:$E,_xlfn.CONCAT($B102,R$8,$A102),SALIDAS!$E:$E)*$C102*$D102=0,SUMIF(SALIDAS!$D:$E,_xlfn.CONCAT($B102,R$8,$A102),SALIDAS!$E:$E)*$C102,SUMIF(SALIDAS!$D:$E,_xlfn.CONCAT($B102,R$8,$A102),SALIDAS!$E:$E)*$C102*$D102)</f>
        <v>0</v>
      </c>
      <c r="S102" s="39">
        <f ca="1">IF(SUMIF(SALIDAS!$D:$E,_xlfn.CONCAT($B102,S$8,$A102),SALIDAS!$E:$E)*$C102*$D102=0,SUMIF(SALIDAS!$D:$E,_xlfn.CONCAT($B102,S$8,$A102),SALIDAS!$E:$E)*$C102,SUMIF(SALIDAS!$D:$E,_xlfn.CONCAT($B102,S$8,$A102),SALIDAS!$E:$E)*$C102*$D102)</f>
        <v>0</v>
      </c>
      <c r="T102" s="39">
        <f ca="1">IF(SUMIF(SALIDAS!$D:$E,_xlfn.CONCAT($B102,T$8,$A102),SALIDAS!$E:$E)*$C102*$D102=0,SUMIF(SALIDAS!$D:$E,_xlfn.CONCAT($B102,T$8,$A102),SALIDAS!$E:$E)*$C102,SUMIF(SALIDAS!$D:$E,_xlfn.CONCAT($B102,T$8,$A102),SALIDAS!$E:$E)*$C102*$D102)</f>
        <v>0</v>
      </c>
      <c r="U102" s="39">
        <f ca="1">IF(SUMIF(SALIDAS!$D:$E,_xlfn.CONCAT($B102,U$8,$A102),SALIDAS!$E:$E)*$C102*$D102=0,SUMIF(SALIDAS!$D:$E,_xlfn.CONCAT($B102,U$8,$A102),SALIDAS!$E:$E)*$C102,SUMIF(SALIDAS!$D:$E,_xlfn.CONCAT($B102,U$8,$A102),SALIDAS!$E:$E)*$C102*$D102)</f>
        <v>0</v>
      </c>
      <c r="V102" s="39">
        <f ca="1">IF(SUMIF(SALIDAS!$D:$E,_xlfn.CONCAT($B102,V$8,$A102),SALIDAS!$E:$E)*$C102*$D102=0,SUMIF(SALIDAS!$D:$E,_xlfn.CONCAT($B102,V$8,$A102),SALIDAS!$E:$E)*$C102,SUMIF(SALIDAS!$D:$E,_xlfn.CONCAT($B102,V$8,$A102),SALIDAS!$E:$E)*$C102*$D102)</f>
        <v>0</v>
      </c>
      <c r="W102" s="39">
        <f ca="1">IF(SUMIF(SALIDAS!$D:$E,_xlfn.CONCAT($B102,W$8,$A102),SALIDAS!$E:$E)*$C102*$D102=0,SUMIF(SALIDAS!$D:$E,_xlfn.CONCAT($B102,W$8,$A102),SALIDAS!$E:$E)*$C102,SUMIF(SALIDAS!$D:$E,_xlfn.CONCAT($B102,W$8,$A102),SALIDAS!$E:$E)*$C102*$D102)</f>
        <v>0</v>
      </c>
      <c r="X102" s="39">
        <f ca="1">IF(SUMIF(SALIDAS!$D:$E,_xlfn.CONCAT($B102,X$8,$A102),SALIDAS!$E:$E)*$C102*$D102=0,SUMIF(SALIDAS!$D:$E,_xlfn.CONCAT($B102,X$8,$A102),SALIDAS!$E:$E)*$C102,SUMIF(SALIDAS!$D:$E,_xlfn.CONCAT($B102,X$8,$A102),SALIDAS!$E:$E)*$C102*$D102)</f>
        <v>0</v>
      </c>
      <c r="Y102" s="39">
        <f ca="1">IF(SUMIF(SALIDAS!$D:$E,_xlfn.CONCAT($B102,Y$8,$A102),SALIDAS!$E:$E)*$C102*$D102=0,SUMIF(SALIDAS!$D:$E,_xlfn.CONCAT($B102,Y$8,$A102),SALIDAS!$E:$E)*$C102,SUMIF(SALIDAS!$D:$E,_xlfn.CONCAT($B102,Y$8,$A102),SALIDAS!$E:$E)*$C102*$D102)</f>
        <v>0</v>
      </c>
      <c r="Z102" s="39">
        <f ca="1">IF(SUMIF(SALIDAS!$D:$E,_xlfn.CONCAT($B102,Z$8,$A102),SALIDAS!$E:$E)*$C102*$D102=0,SUMIF(SALIDAS!$D:$E,_xlfn.CONCAT($B102,Z$8,$A102),SALIDAS!$E:$E)*$C102,SUMIF(SALIDAS!$D:$E,_xlfn.CONCAT($B102,Z$8,$A102),SALIDAS!$E:$E)*$C102*$D102)</f>
        <v>0</v>
      </c>
      <c r="AA102" s="39">
        <f ca="1">IF(SUMIF(SALIDAS!$D:$E,_xlfn.CONCAT($B102,AA$8,$A102),SALIDAS!$E:$E)*$C102*$D102=0,SUMIF(SALIDAS!$D:$E,_xlfn.CONCAT($B102,AA$8,$A102),SALIDAS!$E:$E)*$C102,SUMIF(SALIDAS!$D:$E,_xlfn.CONCAT($B102,AA$8,$A102),SALIDAS!$E:$E)*$C102*$D102)</f>
        <v>0</v>
      </c>
      <c r="AB102" s="39">
        <f ca="1">IF(SUMIF(SALIDAS!$D:$E,_xlfn.CONCAT($B102,AB$8,$A102),SALIDAS!$E:$E)*$C102*$D102=0,SUMIF(SALIDAS!$D:$E,_xlfn.CONCAT($B102,AB$8,$A102),SALIDAS!$E:$E)*$C102,SUMIF(SALIDAS!$D:$E,_xlfn.CONCAT($B102,AB$8,$A102),SALIDAS!$E:$E)*$C102*$D102)</f>
        <v>0</v>
      </c>
      <c r="AC102" s="39">
        <f ca="1">IF(SUMIF(SALIDAS!$D:$E,_xlfn.CONCAT($B102,AC$8,$A102),SALIDAS!$E:$E)*$C102*$D102=0,SUMIF(SALIDAS!$D:$E,_xlfn.CONCAT($B102,AC$8,$A102),SALIDAS!$E:$E)*$C102,SUMIF(SALIDAS!$D:$E,_xlfn.CONCAT($B102,AC$8,$A102),SALIDAS!$E:$E)*$C102*$D102)</f>
        <v>0</v>
      </c>
    </row>
    <row r="103" spans="1:29" x14ac:dyDescent="0.2">
      <c r="A103" s="35"/>
      <c r="B103" s="4" t="s">
        <v>131</v>
      </c>
      <c r="C103" s="36">
        <v>0</v>
      </c>
      <c r="D103" s="37">
        <v>0</v>
      </c>
      <c r="E103" s="39">
        <f ca="1">IF(SUMIF(SALIDAS!$D:$E,_xlfn.CONCAT($B103,E$8,$A103),SALIDAS!$E:$E)*$C103*$D103=0,SUMIF(SALIDAS!$D:$E,_xlfn.CONCAT($B103,E$8,$A103),SALIDAS!$E:$E)*$C103,SUMIF(SALIDAS!$D:$E,_xlfn.CONCAT($B103,E$8,$A103),SALIDAS!$E:$E)*$C103*$D103)</f>
        <v>0</v>
      </c>
      <c r="F103" s="39">
        <f ca="1">IF(SUMIF(SALIDAS!$D:$E,_xlfn.CONCAT($B103,F$8,$A103),SALIDAS!$E:$E)*$C103*$D103=0,SUMIF(SALIDAS!$D:$E,_xlfn.CONCAT($B103,F$8,$A103),SALIDAS!$E:$E)*$C103,SUMIF(SALIDAS!$D:$E,_xlfn.CONCAT($B103,F$8,$A103),SALIDAS!$E:$E)*$C103*$D103)</f>
        <v>0</v>
      </c>
      <c r="G103" s="39">
        <f ca="1">IF(SUMIF(SALIDAS!$D:$E,_xlfn.CONCAT($B103,G$8,$A103),SALIDAS!$E:$E)*$C103*$D103=0,SUMIF(SALIDAS!$D:$E,_xlfn.CONCAT($B103,G$8,$A103),SALIDAS!$E:$E)*$C103,SUMIF(SALIDAS!$D:$E,_xlfn.CONCAT($B103,G$8,$A103),SALIDAS!$E:$E)*$C103*$D103)</f>
        <v>0</v>
      </c>
      <c r="H103" s="39">
        <f ca="1">IF(SUMIF(SALIDAS!$D:$E,_xlfn.CONCAT($B103,H$8,$A103),SALIDAS!$E:$E)*$C103*$D103=0,SUMIF(SALIDAS!$D:$E,_xlfn.CONCAT($B103,H$8,$A103),SALIDAS!$E:$E)*$C103,SUMIF(SALIDAS!$D:$E,_xlfn.CONCAT($B103,H$8,$A103),SALIDAS!$E:$E)*$C103*$D103)</f>
        <v>0</v>
      </c>
      <c r="I103" s="39">
        <f ca="1">IF(SUMIF(SALIDAS!$D:$E,_xlfn.CONCAT($B103,I$8,$A103),SALIDAS!$E:$E)*$C103*$D103=0,SUMIF(SALIDAS!$D:$E,_xlfn.CONCAT($B103,I$8,$A103),SALIDAS!$E:$E)*$C103,SUMIF(SALIDAS!$D:$E,_xlfn.CONCAT($B103,I$8,$A103),SALIDAS!$E:$E)*$C103*$D103)</f>
        <v>0</v>
      </c>
      <c r="J103" s="39">
        <f ca="1">IF(SUMIF(SALIDAS!$D:$E,_xlfn.CONCAT($B103,J$8,$A103),SALIDAS!$E:$E)*$C103*$D103=0,SUMIF(SALIDAS!$D:$E,_xlfn.CONCAT($B103,J$8,$A103),SALIDAS!$E:$E)*$C103,SUMIF(SALIDAS!$D:$E,_xlfn.CONCAT($B103,J$8,$A103),SALIDAS!$E:$E)*$C103*$D103)</f>
        <v>0</v>
      </c>
      <c r="K103" s="39">
        <f ca="1">IF(SUMIF(SALIDAS!$D:$E,_xlfn.CONCAT($B103,K$8,$A103),SALIDAS!$E:$E)*$C103*$D103=0,SUMIF(SALIDAS!$D:$E,_xlfn.CONCAT($B103,K$8,$A103),SALIDAS!$E:$E)*$C103,SUMIF(SALIDAS!$D:$E,_xlfn.CONCAT($B103,K$8,$A103),SALIDAS!$E:$E)*$C103*$D103)</f>
        <v>0</v>
      </c>
      <c r="L103" s="38">
        <f ca="1">IF(SUMIF(SALIDAS!$D:$E,_xlfn.CONCAT($B103,L$8,$A103),SALIDAS!$E:$E)*$C103*$D103=0,SUMIF(SALIDAS!$D:$E,_xlfn.CONCAT($B103,L$8,$A103),SALIDAS!$E:$E)*$C103,SUMIF(SALIDAS!$D:$E,_xlfn.CONCAT($B103,L$8,$A103),SALIDAS!$E:$E)*$C103*$D103)</f>
        <v>0</v>
      </c>
      <c r="M103" s="39">
        <f ca="1">IF(SUMIF(SALIDAS!$D:$E,_xlfn.CONCAT($B103,M$8,$A103),SALIDAS!$E:$E)*$C103*$D103=0,SUMIF(SALIDAS!$D:$E,_xlfn.CONCAT($B103,M$8,$A103),SALIDAS!$E:$E)*$C103,SUMIF(SALIDAS!$D:$E,_xlfn.CONCAT($B103,M$8,$A103),SALIDAS!$E:$E)*$C103*$D103)</f>
        <v>0</v>
      </c>
      <c r="N103" s="39">
        <f ca="1">IF(SUMIF(SALIDAS!$D:$E,_xlfn.CONCAT($B103,N$8,$A103),SALIDAS!$E:$E)*$C103*$D103=0,SUMIF(SALIDAS!$D:$E,_xlfn.CONCAT($B103,N$8,$A103),SALIDAS!$E:$E)*$C103,SUMIF(SALIDAS!$D:$E,_xlfn.CONCAT($B103,N$8,$A103),SALIDAS!$E:$E)*$C103*$D103)</f>
        <v>0</v>
      </c>
      <c r="O103" s="39">
        <f ca="1">IF(SUMIF(SALIDAS!$D:$E,_xlfn.CONCAT($B103,O$8,$A103),SALIDAS!$E:$E)*$C103*$D103=0,SUMIF(SALIDAS!$D:$E,_xlfn.CONCAT($B103,O$8,$A103),SALIDAS!$E:$E)*$C103,SUMIF(SALIDAS!$D:$E,_xlfn.CONCAT($B103,O$8,$A103),SALIDAS!$E:$E)*$C103*$D103)</f>
        <v>0</v>
      </c>
      <c r="P103" s="39">
        <f ca="1">IF(SUMIF(SALIDAS!$D:$E,_xlfn.CONCAT($B103,P$8,$A103),SALIDAS!$E:$E)*$C103*$D103=0,SUMIF(SALIDAS!$D:$E,_xlfn.CONCAT($B103,P$8,$A103),SALIDAS!$E:$E)*$C103,SUMIF(SALIDAS!$D:$E,_xlfn.CONCAT($B103,P$8,$A103),SALIDAS!$E:$E)*$C103*$D103)</f>
        <v>0</v>
      </c>
      <c r="Q103" s="39">
        <f ca="1">IF(SUMIF(SALIDAS!$D:$E,_xlfn.CONCAT($B103,Q$8,$A103),SALIDAS!$E:$E)*$C103*$D103=0,SUMIF(SALIDAS!$D:$E,_xlfn.CONCAT($B103,Q$8,$A103),SALIDAS!$E:$E)*$C103,SUMIF(SALIDAS!$D:$E,_xlfn.CONCAT($B103,Q$8,$A103),SALIDAS!$E:$E)*$C103*$D103)</f>
        <v>0</v>
      </c>
      <c r="R103" s="39">
        <f ca="1">IF(SUMIF(SALIDAS!$D:$E,_xlfn.CONCAT($B103,R$8,$A103),SALIDAS!$E:$E)*$C103*$D103=0,SUMIF(SALIDAS!$D:$E,_xlfn.CONCAT($B103,R$8,$A103),SALIDAS!$E:$E)*$C103,SUMIF(SALIDAS!$D:$E,_xlfn.CONCAT($B103,R$8,$A103),SALIDAS!$E:$E)*$C103*$D103)</f>
        <v>0</v>
      </c>
      <c r="S103" s="39">
        <f ca="1">IF(SUMIF(SALIDAS!$D:$E,_xlfn.CONCAT($B103,S$8,$A103),SALIDAS!$E:$E)*$C103*$D103=0,SUMIF(SALIDAS!$D:$E,_xlfn.CONCAT($B103,S$8,$A103),SALIDAS!$E:$E)*$C103,SUMIF(SALIDAS!$D:$E,_xlfn.CONCAT($B103,S$8,$A103),SALIDAS!$E:$E)*$C103*$D103)</f>
        <v>0</v>
      </c>
      <c r="T103" s="39">
        <f ca="1">IF(SUMIF(SALIDAS!$D:$E,_xlfn.CONCAT($B103,T$8,$A103),SALIDAS!$E:$E)*$C103*$D103=0,SUMIF(SALIDAS!$D:$E,_xlfn.CONCAT($B103,T$8,$A103),SALIDAS!$E:$E)*$C103,SUMIF(SALIDAS!$D:$E,_xlfn.CONCAT($B103,T$8,$A103),SALIDAS!$E:$E)*$C103*$D103)</f>
        <v>0</v>
      </c>
      <c r="U103" s="39">
        <f ca="1">IF(SUMIF(SALIDAS!$D:$E,_xlfn.CONCAT($B103,U$8,$A103),SALIDAS!$E:$E)*$C103*$D103=0,SUMIF(SALIDAS!$D:$E,_xlfn.CONCAT($B103,U$8,$A103),SALIDAS!$E:$E)*$C103,SUMIF(SALIDAS!$D:$E,_xlfn.CONCAT($B103,U$8,$A103),SALIDAS!$E:$E)*$C103*$D103)</f>
        <v>0</v>
      </c>
      <c r="V103" s="39">
        <f ca="1">IF(SUMIF(SALIDAS!$D:$E,_xlfn.CONCAT($B103,V$8,$A103),SALIDAS!$E:$E)*$C103*$D103=0,SUMIF(SALIDAS!$D:$E,_xlfn.CONCAT($B103,V$8,$A103),SALIDAS!$E:$E)*$C103,SUMIF(SALIDAS!$D:$E,_xlfn.CONCAT($B103,V$8,$A103),SALIDAS!$E:$E)*$C103*$D103)</f>
        <v>0</v>
      </c>
      <c r="W103" s="39">
        <f ca="1">IF(SUMIF(SALIDAS!$D:$E,_xlfn.CONCAT($B103,W$8,$A103),SALIDAS!$E:$E)*$C103*$D103=0,SUMIF(SALIDAS!$D:$E,_xlfn.CONCAT($B103,W$8,$A103),SALIDAS!$E:$E)*$C103,SUMIF(SALIDAS!$D:$E,_xlfn.CONCAT($B103,W$8,$A103),SALIDAS!$E:$E)*$C103*$D103)</f>
        <v>0</v>
      </c>
      <c r="X103" s="39">
        <f ca="1">IF(SUMIF(SALIDAS!$D:$E,_xlfn.CONCAT($B103,X$8,$A103),SALIDAS!$E:$E)*$C103*$D103=0,SUMIF(SALIDAS!$D:$E,_xlfn.CONCAT($B103,X$8,$A103),SALIDAS!$E:$E)*$C103,SUMIF(SALIDAS!$D:$E,_xlfn.CONCAT($B103,X$8,$A103),SALIDAS!$E:$E)*$C103*$D103)</f>
        <v>0</v>
      </c>
      <c r="Y103" s="39">
        <f ca="1">IF(SUMIF(SALIDAS!$D:$E,_xlfn.CONCAT($B103,Y$8,$A103),SALIDAS!$E:$E)*$C103*$D103=0,SUMIF(SALIDAS!$D:$E,_xlfn.CONCAT($B103,Y$8,$A103),SALIDAS!$E:$E)*$C103,SUMIF(SALIDAS!$D:$E,_xlfn.CONCAT($B103,Y$8,$A103),SALIDAS!$E:$E)*$C103*$D103)</f>
        <v>0</v>
      </c>
      <c r="Z103" s="39">
        <f ca="1">IF(SUMIF(SALIDAS!$D:$E,_xlfn.CONCAT($B103,Z$8,$A103),SALIDAS!$E:$E)*$C103*$D103=0,SUMIF(SALIDAS!$D:$E,_xlfn.CONCAT($B103,Z$8,$A103),SALIDAS!$E:$E)*$C103,SUMIF(SALIDAS!$D:$E,_xlfn.CONCAT($B103,Z$8,$A103),SALIDAS!$E:$E)*$C103*$D103)</f>
        <v>0</v>
      </c>
      <c r="AA103" s="39">
        <f ca="1">IF(SUMIF(SALIDAS!$D:$E,_xlfn.CONCAT($B103,AA$8,$A103),SALIDAS!$E:$E)*$C103*$D103=0,SUMIF(SALIDAS!$D:$E,_xlfn.CONCAT($B103,AA$8,$A103),SALIDAS!$E:$E)*$C103,SUMIF(SALIDAS!$D:$E,_xlfn.CONCAT($B103,AA$8,$A103),SALIDAS!$E:$E)*$C103*$D103)</f>
        <v>0</v>
      </c>
      <c r="AB103" s="39">
        <f ca="1">IF(SUMIF(SALIDAS!$D:$E,_xlfn.CONCAT($B103,AB$8,$A103),SALIDAS!$E:$E)*$C103*$D103=0,SUMIF(SALIDAS!$D:$E,_xlfn.CONCAT($B103,AB$8,$A103),SALIDAS!$E:$E)*$C103,SUMIF(SALIDAS!$D:$E,_xlfn.CONCAT($B103,AB$8,$A103),SALIDAS!$E:$E)*$C103*$D103)</f>
        <v>0</v>
      </c>
      <c r="AC103" s="39">
        <f ca="1">IF(SUMIF(SALIDAS!$D:$E,_xlfn.CONCAT($B103,AC$8,$A103),SALIDAS!$E:$E)*$C103*$D103=0,SUMIF(SALIDAS!$D:$E,_xlfn.CONCAT($B103,AC$8,$A103),SALIDAS!$E:$E)*$C103,SUMIF(SALIDAS!$D:$E,_xlfn.CONCAT($B103,AC$8,$A103),SALIDAS!$E:$E)*$C103*$D103)</f>
        <v>0</v>
      </c>
    </row>
    <row r="104" spans="1:29" x14ac:dyDescent="0.2">
      <c r="A104" s="35"/>
      <c r="B104" s="4" t="s">
        <v>140</v>
      </c>
      <c r="C104" s="36">
        <v>0</v>
      </c>
      <c r="D104" s="37">
        <v>0</v>
      </c>
      <c r="E104" s="39">
        <f ca="1">IF(SUMIF(SALIDAS!$D:$E,_xlfn.CONCAT($B104,E$8,$A104),SALIDAS!$E:$E)*$C104*$D104=0,SUMIF(SALIDAS!$D:$E,_xlfn.CONCAT($B104,E$8,$A104),SALIDAS!$E:$E)*$C104,SUMIF(SALIDAS!$D:$E,_xlfn.CONCAT($B104,E$8,$A104),SALIDAS!$E:$E)*$C104*$D104)</f>
        <v>0</v>
      </c>
      <c r="F104" s="39">
        <f ca="1">IF(SUMIF(SALIDAS!$D:$E,_xlfn.CONCAT($B104,F$8,$A104),SALIDAS!$E:$E)*$C104*$D104=0,SUMIF(SALIDAS!$D:$E,_xlfn.CONCAT($B104,F$8,$A104),SALIDAS!$E:$E)*$C104,SUMIF(SALIDAS!$D:$E,_xlfn.CONCAT($B104,F$8,$A104),SALIDAS!$E:$E)*$C104*$D104)</f>
        <v>0</v>
      </c>
      <c r="G104" s="39">
        <f ca="1">IF(SUMIF(SALIDAS!$D:$E,_xlfn.CONCAT($B104,G$8,$A104),SALIDAS!$E:$E)*$C104*$D104=0,SUMIF(SALIDAS!$D:$E,_xlfn.CONCAT($B104,G$8,$A104),SALIDAS!$E:$E)*$C104,SUMIF(SALIDAS!$D:$E,_xlfn.CONCAT($B104,G$8,$A104),SALIDAS!$E:$E)*$C104*$D104)</f>
        <v>0</v>
      </c>
      <c r="H104" s="39">
        <f ca="1">IF(SUMIF(SALIDAS!$D:$E,_xlfn.CONCAT($B104,H$8,$A104),SALIDAS!$E:$E)*$C104*$D104=0,SUMIF(SALIDAS!$D:$E,_xlfn.CONCAT($B104,H$8,$A104),SALIDAS!$E:$E)*$C104,SUMIF(SALIDAS!$D:$E,_xlfn.CONCAT($B104,H$8,$A104),SALIDAS!$E:$E)*$C104*$D104)</f>
        <v>0</v>
      </c>
      <c r="I104" s="39">
        <f ca="1">IF(SUMIF(SALIDAS!$D:$E,_xlfn.CONCAT($B104,I$8,$A104),SALIDAS!$E:$E)*$C104*$D104=0,SUMIF(SALIDAS!$D:$E,_xlfn.CONCAT($B104,I$8,$A104),SALIDAS!$E:$E)*$C104,SUMIF(SALIDAS!$D:$E,_xlfn.CONCAT($B104,I$8,$A104),SALIDAS!$E:$E)*$C104*$D104)</f>
        <v>0</v>
      </c>
      <c r="J104" s="39">
        <f ca="1">IF(SUMIF(SALIDAS!$D:$E,_xlfn.CONCAT($B104,J$8,$A104),SALIDAS!$E:$E)*$C104*$D104=0,SUMIF(SALIDAS!$D:$E,_xlfn.CONCAT($B104,J$8,$A104),SALIDAS!$E:$E)*$C104,SUMIF(SALIDAS!$D:$E,_xlfn.CONCAT($B104,J$8,$A104),SALIDAS!$E:$E)*$C104*$D104)</f>
        <v>0</v>
      </c>
      <c r="K104" s="39">
        <f ca="1">IF(SUMIF(SALIDAS!$D:$E,_xlfn.CONCAT($B104,K$8,$A104),SALIDAS!$E:$E)*$C104*$D104=0,SUMIF(SALIDAS!$D:$E,_xlfn.CONCAT($B104,K$8,$A104),SALIDAS!$E:$E)*$C104,SUMIF(SALIDAS!$D:$E,_xlfn.CONCAT($B104,K$8,$A104),SALIDAS!$E:$E)*$C104*$D104)</f>
        <v>0</v>
      </c>
      <c r="L104" s="38">
        <f ca="1">IF(SUMIF(SALIDAS!$D:$E,_xlfn.CONCAT($B104,L$8,$A104),SALIDAS!$E:$E)*$C104*$D104=0,SUMIF(SALIDAS!$D:$E,_xlfn.CONCAT($B104,L$8,$A104),SALIDAS!$E:$E)*$C104,SUMIF(SALIDAS!$D:$E,_xlfn.CONCAT($B104,L$8,$A104),SALIDAS!$E:$E)*$C104*$D104)</f>
        <v>0</v>
      </c>
      <c r="M104" s="39">
        <f ca="1">IF(SUMIF(SALIDAS!$D:$E,_xlfn.CONCAT($B104,M$8,$A104),SALIDAS!$E:$E)*$C104*$D104=0,SUMIF(SALIDAS!$D:$E,_xlfn.CONCAT($B104,M$8,$A104),SALIDAS!$E:$E)*$C104,SUMIF(SALIDAS!$D:$E,_xlfn.CONCAT($B104,M$8,$A104),SALIDAS!$E:$E)*$C104*$D104)</f>
        <v>0</v>
      </c>
      <c r="N104" s="39">
        <f ca="1">IF(SUMIF(SALIDAS!$D:$E,_xlfn.CONCAT($B104,N$8,$A104),SALIDAS!$E:$E)*$C104*$D104=0,SUMIF(SALIDAS!$D:$E,_xlfn.CONCAT($B104,N$8,$A104),SALIDAS!$E:$E)*$C104,SUMIF(SALIDAS!$D:$E,_xlfn.CONCAT($B104,N$8,$A104),SALIDAS!$E:$E)*$C104*$D104)</f>
        <v>0</v>
      </c>
      <c r="O104" s="39">
        <f ca="1">IF(SUMIF(SALIDAS!$D:$E,_xlfn.CONCAT($B104,O$8,$A104),SALIDAS!$E:$E)*$C104*$D104=0,SUMIF(SALIDAS!$D:$E,_xlfn.CONCAT($B104,O$8,$A104),SALIDAS!$E:$E)*$C104,SUMIF(SALIDAS!$D:$E,_xlfn.CONCAT($B104,O$8,$A104),SALIDAS!$E:$E)*$C104*$D104)</f>
        <v>0</v>
      </c>
      <c r="P104" s="39">
        <f ca="1">IF(SUMIF(SALIDAS!$D:$E,_xlfn.CONCAT($B104,P$8,$A104),SALIDAS!$E:$E)*$C104*$D104=0,SUMIF(SALIDAS!$D:$E,_xlfn.CONCAT($B104,P$8,$A104),SALIDAS!$E:$E)*$C104,SUMIF(SALIDAS!$D:$E,_xlfn.CONCAT($B104,P$8,$A104),SALIDAS!$E:$E)*$C104*$D104)</f>
        <v>0</v>
      </c>
      <c r="Q104" s="39">
        <f ca="1">IF(SUMIF(SALIDAS!$D:$E,_xlfn.CONCAT($B104,Q$8,$A104),SALIDAS!$E:$E)*$C104*$D104=0,SUMIF(SALIDAS!$D:$E,_xlfn.CONCAT($B104,Q$8,$A104),SALIDAS!$E:$E)*$C104,SUMIF(SALIDAS!$D:$E,_xlfn.CONCAT($B104,Q$8,$A104),SALIDAS!$E:$E)*$C104*$D104)</f>
        <v>0</v>
      </c>
      <c r="R104" s="39">
        <f ca="1">IF(SUMIF(SALIDAS!$D:$E,_xlfn.CONCAT($B104,R$8,$A104),SALIDAS!$E:$E)*$C104*$D104=0,SUMIF(SALIDAS!$D:$E,_xlfn.CONCAT($B104,R$8,$A104),SALIDAS!$E:$E)*$C104,SUMIF(SALIDAS!$D:$E,_xlfn.CONCAT($B104,R$8,$A104),SALIDAS!$E:$E)*$C104*$D104)</f>
        <v>0</v>
      </c>
      <c r="S104" s="39">
        <f ca="1">IF(SUMIF(SALIDAS!$D:$E,_xlfn.CONCAT($B104,S$8,$A104),SALIDAS!$E:$E)*$C104*$D104=0,SUMIF(SALIDAS!$D:$E,_xlfn.CONCAT($B104,S$8,$A104),SALIDAS!$E:$E)*$C104,SUMIF(SALIDAS!$D:$E,_xlfn.CONCAT($B104,S$8,$A104),SALIDAS!$E:$E)*$C104*$D104)</f>
        <v>0</v>
      </c>
      <c r="T104" s="39">
        <f ca="1">IF(SUMIF(SALIDAS!$D:$E,_xlfn.CONCAT($B104,T$8,$A104),SALIDAS!$E:$E)*$C104*$D104=0,SUMIF(SALIDAS!$D:$E,_xlfn.CONCAT($B104,T$8,$A104),SALIDAS!$E:$E)*$C104,SUMIF(SALIDAS!$D:$E,_xlfn.CONCAT($B104,T$8,$A104),SALIDAS!$E:$E)*$C104*$D104)</f>
        <v>0</v>
      </c>
      <c r="U104" s="39">
        <f ca="1">IF(SUMIF(SALIDAS!$D:$E,_xlfn.CONCAT($B104,U$8,$A104),SALIDAS!$E:$E)*$C104*$D104=0,SUMIF(SALIDAS!$D:$E,_xlfn.CONCAT($B104,U$8,$A104),SALIDAS!$E:$E)*$C104,SUMIF(SALIDAS!$D:$E,_xlfn.CONCAT($B104,U$8,$A104),SALIDAS!$E:$E)*$C104*$D104)</f>
        <v>0</v>
      </c>
      <c r="V104" s="39">
        <f ca="1">IF(SUMIF(SALIDAS!$D:$E,_xlfn.CONCAT($B104,V$8,$A104),SALIDAS!$E:$E)*$C104*$D104=0,SUMIF(SALIDAS!$D:$E,_xlfn.CONCAT($B104,V$8,$A104),SALIDAS!$E:$E)*$C104,SUMIF(SALIDAS!$D:$E,_xlfn.CONCAT($B104,V$8,$A104),SALIDAS!$E:$E)*$C104*$D104)</f>
        <v>0</v>
      </c>
      <c r="W104" s="39">
        <f ca="1">IF(SUMIF(SALIDAS!$D:$E,_xlfn.CONCAT($B104,W$8,$A104),SALIDAS!$E:$E)*$C104*$D104=0,SUMIF(SALIDAS!$D:$E,_xlfn.CONCAT($B104,W$8,$A104),SALIDAS!$E:$E)*$C104,SUMIF(SALIDAS!$D:$E,_xlfn.CONCAT($B104,W$8,$A104),SALIDAS!$E:$E)*$C104*$D104)</f>
        <v>0</v>
      </c>
      <c r="X104" s="39">
        <f ca="1">IF(SUMIF(SALIDAS!$D:$E,_xlfn.CONCAT($B104,X$8,$A104),SALIDAS!$E:$E)*$C104*$D104=0,SUMIF(SALIDAS!$D:$E,_xlfn.CONCAT($B104,X$8,$A104),SALIDAS!$E:$E)*$C104,SUMIF(SALIDAS!$D:$E,_xlfn.CONCAT($B104,X$8,$A104),SALIDAS!$E:$E)*$C104*$D104)</f>
        <v>0</v>
      </c>
      <c r="Y104" s="39">
        <f ca="1">IF(SUMIF(SALIDAS!$D:$E,_xlfn.CONCAT($B104,Y$8,$A104),SALIDAS!$E:$E)*$C104*$D104=0,SUMIF(SALIDAS!$D:$E,_xlfn.CONCAT($B104,Y$8,$A104),SALIDAS!$E:$E)*$C104,SUMIF(SALIDAS!$D:$E,_xlfn.CONCAT($B104,Y$8,$A104),SALIDAS!$E:$E)*$C104*$D104)</f>
        <v>0</v>
      </c>
      <c r="Z104" s="39">
        <f ca="1">IF(SUMIF(SALIDAS!$D:$E,_xlfn.CONCAT($B104,Z$8,$A104),SALIDAS!$E:$E)*$C104*$D104=0,SUMIF(SALIDAS!$D:$E,_xlfn.CONCAT($B104,Z$8,$A104),SALIDAS!$E:$E)*$C104,SUMIF(SALIDAS!$D:$E,_xlfn.CONCAT($B104,Z$8,$A104),SALIDAS!$E:$E)*$C104*$D104)</f>
        <v>0</v>
      </c>
      <c r="AA104" s="39">
        <f ca="1">IF(SUMIF(SALIDAS!$D:$E,_xlfn.CONCAT($B104,AA$8,$A104),SALIDAS!$E:$E)*$C104*$D104=0,SUMIF(SALIDAS!$D:$E,_xlfn.CONCAT($B104,AA$8,$A104),SALIDAS!$E:$E)*$C104,SUMIF(SALIDAS!$D:$E,_xlfn.CONCAT($B104,AA$8,$A104),SALIDAS!$E:$E)*$C104*$D104)</f>
        <v>0</v>
      </c>
      <c r="AB104" s="39">
        <f ca="1">IF(SUMIF(SALIDAS!$D:$E,_xlfn.CONCAT($B104,AB$8,$A104),SALIDAS!$E:$E)*$C104*$D104=0,SUMIF(SALIDAS!$D:$E,_xlfn.CONCAT($B104,AB$8,$A104),SALIDAS!$E:$E)*$C104,SUMIF(SALIDAS!$D:$E,_xlfn.CONCAT($B104,AB$8,$A104),SALIDAS!$E:$E)*$C104*$D104)</f>
        <v>0</v>
      </c>
      <c r="AC104" s="39">
        <f ca="1">IF(SUMIF(SALIDAS!$D:$E,_xlfn.CONCAT($B104,AC$8,$A104),SALIDAS!$E:$E)*$C104*$D104=0,SUMIF(SALIDAS!$D:$E,_xlfn.CONCAT($B104,AC$8,$A104),SALIDAS!$E:$E)*$C104,SUMIF(SALIDAS!$D:$E,_xlfn.CONCAT($B104,AC$8,$A104),SALIDAS!$E:$E)*$C104*$D104)</f>
        <v>0</v>
      </c>
    </row>
    <row r="105" spans="1:29" x14ac:dyDescent="0.2">
      <c r="A105" s="35"/>
      <c r="B105" s="4" t="s">
        <v>154</v>
      </c>
      <c r="C105" s="36">
        <v>0</v>
      </c>
      <c r="D105" s="37">
        <v>0</v>
      </c>
      <c r="E105" s="39">
        <f ca="1">IF(SUMIF(SALIDAS!$D:$E,_xlfn.CONCAT($B105,E$8,$A105),SALIDAS!$E:$E)*$C105*$D105=0,SUMIF(SALIDAS!$D:$E,_xlfn.CONCAT($B105,E$8,$A105),SALIDAS!$E:$E)*$C105,SUMIF(SALIDAS!$D:$E,_xlfn.CONCAT($B105,E$8,$A105),SALIDAS!$E:$E)*$C105*$D105)</f>
        <v>0</v>
      </c>
      <c r="F105" s="39">
        <f ca="1">IF(SUMIF(SALIDAS!$D:$E,_xlfn.CONCAT($B105,F$8,$A105),SALIDAS!$E:$E)*$C105*$D105=0,SUMIF(SALIDAS!$D:$E,_xlfn.CONCAT($B105,F$8,$A105),SALIDAS!$E:$E)*$C105,SUMIF(SALIDAS!$D:$E,_xlfn.CONCAT($B105,F$8,$A105),SALIDAS!$E:$E)*$C105*$D105)</f>
        <v>0</v>
      </c>
      <c r="G105" s="39">
        <f ca="1">IF(SUMIF(SALIDAS!$D:$E,_xlfn.CONCAT($B105,G$8,$A105),SALIDAS!$E:$E)*$C105*$D105=0,SUMIF(SALIDAS!$D:$E,_xlfn.CONCAT($B105,G$8,$A105),SALIDAS!$E:$E)*$C105,SUMIF(SALIDAS!$D:$E,_xlfn.CONCAT($B105,G$8,$A105),SALIDAS!$E:$E)*$C105*$D105)</f>
        <v>0</v>
      </c>
      <c r="H105" s="39">
        <f ca="1">IF(SUMIF(SALIDAS!$D:$E,_xlfn.CONCAT($B105,H$8,$A105),SALIDAS!$E:$E)*$C105*$D105=0,SUMIF(SALIDAS!$D:$E,_xlfn.CONCAT($B105,H$8,$A105),SALIDAS!$E:$E)*$C105,SUMIF(SALIDAS!$D:$E,_xlfn.CONCAT($B105,H$8,$A105),SALIDAS!$E:$E)*$C105*$D105)</f>
        <v>0</v>
      </c>
      <c r="I105" s="39">
        <f ca="1">IF(SUMIF(SALIDAS!$D:$E,_xlfn.CONCAT($B105,I$8,$A105),SALIDAS!$E:$E)*$C105*$D105=0,SUMIF(SALIDAS!$D:$E,_xlfn.CONCAT($B105,I$8,$A105),SALIDAS!$E:$E)*$C105,SUMIF(SALIDAS!$D:$E,_xlfn.CONCAT($B105,I$8,$A105),SALIDAS!$E:$E)*$C105*$D105)</f>
        <v>0</v>
      </c>
      <c r="J105" s="39">
        <f ca="1">IF(SUMIF(SALIDAS!$D:$E,_xlfn.CONCAT($B105,J$8,$A105),SALIDAS!$E:$E)*$C105*$D105=0,SUMIF(SALIDAS!$D:$E,_xlfn.CONCAT($B105,J$8,$A105),SALIDAS!$E:$E)*$C105,SUMIF(SALIDAS!$D:$E,_xlfn.CONCAT($B105,J$8,$A105),SALIDAS!$E:$E)*$C105*$D105)</f>
        <v>0</v>
      </c>
      <c r="K105" s="39">
        <f ca="1">IF(SUMIF(SALIDAS!$D:$E,_xlfn.CONCAT($B105,K$8,$A105),SALIDAS!$E:$E)*$C105*$D105=0,SUMIF(SALIDAS!$D:$E,_xlfn.CONCAT($B105,K$8,$A105),SALIDAS!$E:$E)*$C105,SUMIF(SALIDAS!$D:$E,_xlfn.CONCAT($B105,K$8,$A105),SALIDAS!$E:$E)*$C105*$D105)</f>
        <v>0</v>
      </c>
      <c r="L105" s="38">
        <f ca="1">IF(SUMIF(SALIDAS!$D:$E,_xlfn.CONCAT($B105,L$8,$A105),SALIDAS!$E:$E)*$C105*$D105=0,SUMIF(SALIDAS!$D:$E,_xlfn.CONCAT($B105,L$8,$A105),SALIDAS!$E:$E)*$C105,SUMIF(SALIDAS!$D:$E,_xlfn.CONCAT($B105,L$8,$A105),SALIDAS!$E:$E)*$C105*$D105)</f>
        <v>0</v>
      </c>
      <c r="M105" s="39">
        <f ca="1">IF(SUMIF(SALIDAS!$D:$E,_xlfn.CONCAT($B105,M$8,$A105),SALIDAS!$E:$E)*$C105*$D105=0,SUMIF(SALIDAS!$D:$E,_xlfn.CONCAT($B105,M$8,$A105),SALIDAS!$E:$E)*$C105,SUMIF(SALIDAS!$D:$E,_xlfn.CONCAT($B105,M$8,$A105),SALIDAS!$E:$E)*$C105*$D105)</f>
        <v>0</v>
      </c>
      <c r="N105" s="39">
        <f ca="1">IF(SUMIF(SALIDAS!$D:$E,_xlfn.CONCAT($B105,N$8,$A105),SALIDAS!$E:$E)*$C105*$D105=0,SUMIF(SALIDAS!$D:$E,_xlfn.CONCAT($B105,N$8,$A105),SALIDAS!$E:$E)*$C105,SUMIF(SALIDAS!$D:$E,_xlfn.CONCAT($B105,N$8,$A105),SALIDAS!$E:$E)*$C105*$D105)</f>
        <v>0</v>
      </c>
      <c r="O105" s="39">
        <f ca="1">IF(SUMIF(SALIDAS!$D:$E,_xlfn.CONCAT($B105,O$8,$A105),SALIDAS!$E:$E)*$C105*$D105=0,SUMIF(SALIDAS!$D:$E,_xlfn.CONCAT($B105,O$8,$A105),SALIDAS!$E:$E)*$C105,SUMIF(SALIDAS!$D:$E,_xlfn.CONCAT($B105,O$8,$A105),SALIDAS!$E:$E)*$C105*$D105)</f>
        <v>0</v>
      </c>
      <c r="P105" s="39">
        <f ca="1">IF(SUMIF(SALIDAS!$D:$E,_xlfn.CONCAT($B105,P$8,$A105),SALIDAS!$E:$E)*$C105*$D105=0,SUMIF(SALIDAS!$D:$E,_xlfn.CONCAT($B105,P$8,$A105),SALIDAS!$E:$E)*$C105,SUMIF(SALIDAS!$D:$E,_xlfn.CONCAT($B105,P$8,$A105),SALIDAS!$E:$E)*$C105*$D105)</f>
        <v>0</v>
      </c>
      <c r="Q105" s="39">
        <f ca="1">IF(SUMIF(SALIDAS!$D:$E,_xlfn.CONCAT($B105,Q$8,$A105),SALIDAS!$E:$E)*$C105*$D105=0,SUMIF(SALIDAS!$D:$E,_xlfn.CONCAT($B105,Q$8,$A105),SALIDAS!$E:$E)*$C105,SUMIF(SALIDAS!$D:$E,_xlfn.CONCAT($B105,Q$8,$A105),SALIDAS!$E:$E)*$C105*$D105)</f>
        <v>0</v>
      </c>
      <c r="R105" s="39">
        <f ca="1">IF(SUMIF(SALIDAS!$D:$E,_xlfn.CONCAT($B105,R$8,$A105),SALIDAS!$E:$E)*$C105*$D105=0,SUMIF(SALIDAS!$D:$E,_xlfn.CONCAT($B105,R$8,$A105),SALIDAS!$E:$E)*$C105,SUMIF(SALIDAS!$D:$E,_xlfn.CONCAT($B105,R$8,$A105),SALIDAS!$E:$E)*$C105*$D105)</f>
        <v>0</v>
      </c>
      <c r="S105" s="39">
        <f ca="1">IF(SUMIF(SALIDAS!$D:$E,_xlfn.CONCAT($B105,S$8,$A105),SALIDAS!$E:$E)*$C105*$D105=0,SUMIF(SALIDAS!$D:$E,_xlfn.CONCAT($B105,S$8,$A105),SALIDAS!$E:$E)*$C105,SUMIF(SALIDAS!$D:$E,_xlfn.CONCAT($B105,S$8,$A105),SALIDAS!$E:$E)*$C105*$D105)</f>
        <v>0</v>
      </c>
      <c r="T105" s="39">
        <f ca="1">IF(SUMIF(SALIDAS!$D:$E,_xlfn.CONCAT($B105,T$8,$A105),SALIDAS!$E:$E)*$C105*$D105=0,SUMIF(SALIDAS!$D:$E,_xlfn.CONCAT($B105,T$8,$A105),SALIDAS!$E:$E)*$C105,SUMIF(SALIDAS!$D:$E,_xlfn.CONCAT($B105,T$8,$A105),SALIDAS!$E:$E)*$C105*$D105)</f>
        <v>0</v>
      </c>
      <c r="U105" s="39">
        <f ca="1">IF(SUMIF(SALIDAS!$D:$E,_xlfn.CONCAT($B105,U$8,$A105),SALIDAS!$E:$E)*$C105*$D105=0,SUMIF(SALIDAS!$D:$E,_xlfn.CONCAT($B105,U$8,$A105),SALIDAS!$E:$E)*$C105,SUMIF(SALIDAS!$D:$E,_xlfn.CONCAT($B105,U$8,$A105),SALIDAS!$E:$E)*$C105*$D105)</f>
        <v>0</v>
      </c>
      <c r="V105" s="39">
        <f ca="1">IF(SUMIF(SALIDAS!$D:$E,_xlfn.CONCAT($B105,V$8,$A105),SALIDAS!$E:$E)*$C105*$D105=0,SUMIF(SALIDAS!$D:$E,_xlfn.CONCAT($B105,V$8,$A105),SALIDAS!$E:$E)*$C105,SUMIF(SALIDAS!$D:$E,_xlfn.CONCAT($B105,V$8,$A105),SALIDAS!$E:$E)*$C105*$D105)</f>
        <v>0</v>
      </c>
      <c r="W105" s="39">
        <f ca="1">IF(SUMIF(SALIDAS!$D:$E,_xlfn.CONCAT($B105,W$8,$A105),SALIDAS!$E:$E)*$C105*$D105=0,SUMIF(SALIDAS!$D:$E,_xlfn.CONCAT($B105,W$8,$A105),SALIDAS!$E:$E)*$C105,SUMIF(SALIDAS!$D:$E,_xlfn.CONCAT($B105,W$8,$A105),SALIDAS!$E:$E)*$C105*$D105)</f>
        <v>0</v>
      </c>
      <c r="X105" s="39">
        <f ca="1">IF(SUMIF(SALIDAS!$D:$E,_xlfn.CONCAT($B105,X$8,$A105),SALIDAS!$E:$E)*$C105*$D105=0,SUMIF(SALIDAS!$D:$E,_xlfn.CONCAT($B105,X$8,$A105),SALIDAS!$E:$E)*$C105,SUMIF(SALIDAS!$D:$E,_xlfn.CONCAT($B105,X$8,$A105),SALIDAS!$E:$E)*$C105*$D105)</f>
        <v>0</v>
      </c>
      <c r="Y105" s="39">
        <f ca="1">IF(SUMIF(SALIDAS!$D:$E,_xlfn.CONCAT($B105,Y$8,$A105),SALIDAS!$E:$E)*$C105*$D105=0,SUMIF(SALIDAS!$D:$E,_xlfn.CONCAT($B105,Y$8,$A105),SALIDAS!$E:$E)*$C105,SUMIF(SALIDAS!$D:$E,_xlfn.CONCAT($B105,Y$8,$A105),SALIDAS!$E:$E)*$C105*$D105)</f>
        <v>0</v>
      </c>
      <c r="Z105" s="39">
        <f ca="1">IF(SUMIF(SALIDAS!$D:$E,_xlfn.CONCAT($B105,Z$8,$A105),SALIDAS!$E:$E)*$C105*$D105=0,SUMIF(SALIDAS!$D:$E,_xlfn.CONCAT($B105,Z$8,$A105),SALIDAS!$E:$E)*$C105,SUMIF(SALIDAS!$D:$E,_xlfn.CONCAT($B105,Z$8,$A105),SALIDAS!$E:$E)*$C105*$D105)</f>
        <v>0</v>
      </c>
      <c r="AA105" s="39">
        <f ca="1">IF(SUMIF(SALIDAS!$D:$E,_xlfn.CONCAT($B105,AA$8,$A105),SALIDAS!$E:$E)*$C105*$D105=0,SUMIF(SALIDAS!$D:$E,_xlfn.CONCAT($B105,AA$8,$A105),SALIDAS!$E:$E)*$C105,SUMIF(SALIDAS!$D:$E,_xlfn.CONCAT($B105,AA$8,$A105),SALIDAS!$E:$E)*$C105*$D105)</f>
        <v>0</v>
      </c>
      <c r="AB105" s="39">
        <f ca="1">IF(SUMIF(SALIDAS!$D:$E,_xlfn.CONCAT($B105,AB$8,$A105),SALIDAS!$E:$E)*$C105*$D105=0,SUMIF(SALIDAS!$D:$E,_xlfn.CONCAT($B105,AB$8,$A105),SALIDAS!$E:$E)*$C105,SUMIF(SALIDAS!$D:$E,_xlfn.CONCAT($B105,AB$8,$A105),SALIDAS!$E:$E)*$C105*$D105)</f>
        <v>0</v>
      </c>
      <c r="AC105" s="39">
        <f ca="1">IF(SUMIF(SALIDAS!$D:$E,_xlfn.CONCAT($B105,AC$8,$A105),SALIDAS!$E:$E)*$C105*$D105=0,SUMIF(SALIDAS!$D:$E,_xlfn.CONCAT($B105,AC$8,$A105),SALIDAS!$E:$E)*$C105,SUMIF(SALIDAS!$D:$E,_xlfn.CONCAT($B105,AC$8,$A105),SALIDAS!$E:$E)*$C105*$D105)</f>
        <v>0</v>
      </c>
    </row>
    <row r="106" spans="1:29" x14ac:dyDescent="0.2">
      <c r="A106" s="35"/>
      <c r="B106" s="4" t="s">
        <v>156</v>
      </c>
      <c r="C106" s="36">
        <v>0</v>
      </c>
      <c r="D106" s="37">
        <v>0</v>
      </c>
      <c r="E106" s="39">
        <f ca="1">IF(SUMIF(SALIDAS!$D:$E,_xlfn.CONCAT($B106,E$8,$A106),SALIDAS!$E:$E)*$C106*$D106=0,SUMIF(SALIDAS!$D:$E,_xlfn.CONCAT($B106,E$8,$A106),SALIDAS!$E:$E)*$C106,SUMIF(SALIDAS!$D:$E,_xlfn.CONCAT($B106,E$8,$A106),SALIDAS!$E:$E)*$C106*$D106)</f>
        <v>0</v>
      </c>
      <c r="F106" s="39">
        <f ca="1">IF(SUMIF(SALIDAS!$D:$E,_xlfn.CONCAT($B106,F$8,$A106),SALIDAS!$E:$E)*$C106*$D106=0,SUMIF(SALIDAS!$D:$E,_xlfn.CONCAT($B106,F$8,$A106),SALIDAS!$E:$E)*$C106,SUMIF(SALIDAS!$D:$E,_xlfn.CONCAT($B106,F$8,$A106),SALIDAS!$E:$E)*$C106*$D106)</f>
        <v>0</v>
      </c>
      <c r="G106" s="39">
        <f ca="1">IF(SUMIF(SALIDAS!$D:$E,_xlfn.CONCAT($B106,G$8,$A106),SALIDAS!$E:$E)*$C106*$D106=0,SUMIF(SALIDAS!$D:$E,_xlfn.CONCAT($B106,G$8,$A106),SALIDAS!$E:$E)*$C106,SUMIF(SALIDAS!$D:$E,_xlfn.CONCAT($B106,G$8,$A106),SALIDAS!$E:$E)*$C106*$D106)</f>
        <v>0</v>
      </c>
      <c r="H106" s="39">
        <f ca="1">IF(SUMIF(SALIDAS!$D:$E,_xlfn.CONCAT($B106,H$8,$A106),SALIDAS!$E:$E)*$C106*$D106=0,SUMIF(SALIDAS!$D:$E,_xlfn.CONCAT($B106,H$8,$A106),SALIDAS!$E:$E)*$C106,SUMIF(SALIDAS!$D:$E,_xlfn.CONCAT($B106,H$8,$A106),SALIDAS!$E:$E)*$C106*$D106)</f>
        <v>0</v>
      </c>
      <c r="I106" s="39">
        <f ca="1">IF(SUMIF(SALIDAS!$D:$E,_xlfn.CONCAT($B106,I$8,$A106),SALIDAS!$E:$E)*$C106*$D106=0,SUMIF(SALIDAS!$D:$E,_xlfn.CONCAT($B106,I$8,$A106),SALIDAS!$E:$E)*$C106,SUMIF(SALIDAS!$D:$E,_xlfn.CONCAT($B106,I$8,$A106),SALIDAS!$E:$E)*$C106*$D106)</f>
        <v>0</v>
      </c>
      <c r="J106" s="39">
        <f ca="1">IF(SUMIF(SALIDAS!$D:$E,_xlfn.CONCAT($B106,J$8,$A106),SALIDAS!$E:$E)*$C106*$D106=0,SUMIF(SALIDAS!$D:$E,_xlfn.CONCAT($B106,J$8,$A106),SALIDAS!$E:$E)*$C106,SUMIF(SALIDAS!$D:$E,_xlfn.CONCAT($B106,J$8,$A106),SALIDAS!$E:$E)*$C106*$D106)</f>
        <v>0</v>
      </c>
      <c r="K106" s="39">
        <f ca="1">IF(SUMIF(SALIDAS!$D:$E,_xlfn.CONCAT($B106,K$8,$A106),SALIDAS!$E:$E)*$C106*$D106=0,SUMIF(SALIDAS!$D:$E,_xlfn.CONCAT($B106,K$8,$A106),SALIDAS!$E:$E)*$C106,SUMIF(SALIDAS!$D:$E,_xlfn.CONCAT($B106,K$8,$A106),SALIDAS!$E:$E)*$C106*$D106)</f>
        <v>0</v>
      </c>
      <c r="L106" s="38">
        <f ca="1">IF(SUMIF(SALIDAS!$D:$E,_xlfn.CONCAT($B106,L$8,$A106),SALIDAS!$E:$E)*$C106*$D106=0,SUMIF(SALIDAS!$D:$E,_xlfn.CONCAT($B106,L$8,$A106),SALIDAS!$E:$E)*$C106,SUMIF(SALIDAS!$D:$E,_xlfn.CONCAT($B106,L$8,$A106),SALIDAS!$E:$E)*$C106*$D106)</f>
        <v>0</v>
      </c>
      <c r="M106" s="39">
        <f ca="1">IF(SUMIF(SALIDAS!$D:$E,_xlfn.CONCAT($B106,M$8,$A106),SALIDAS!$E:$E)*$C106*$D106=0,SUMIF(SALIDAS!$D:$E,_xlfn.CONCAT($B106,M$8,$A106),SALIDAS!$E:$E)*$C106,SUMIF(SALIDAS!$D:$E,_xlfn.CONCAT($B106,M$8,$A106),SALIDAS!$E:$E)*$C106*$D106)</f>
        <v>0</v>
      </c>
      <c r="N106" s="39">
        <f ca="1">IF(SUMIF(SALIDAS!$D:$E,_xlfn.CONCAT($B106,N$8,$A106),SALIDAS!$E:$E)*$C106*$D106=0,SUMIF(SALIDAS!$D:$E,_xlfn.CONCAT($B106,N$8,$A106),SALIDAS!$E:$E)*$C106,SUMIF(SALIDAS!$D:$E,_xlfn.CONCAT($B106,N$8,$A106),SALIDAS!$E:$E)*$C106*$D106)</f>
        <v>0</v>
      </c>
      <c r="O106" s="39">
        <f ca="1">IF(SUMIF(SALIDAS!$D:$E,_xlfn.CONCAT($B106,O$8,$A106),SALIDAS!$E:$E)*$C106*$D106=0,SUMIF(SALIDAS!$D:$E,_xlfn.CONCAT($B106,O$8,$A106),SALIDAS!$E:$E)*$C106,SUMIF(SALIDAS!$D:$E,_xlfn.CONCAT($B106,O$8,$A106),SALIDAS!$E:$E)*$C106*$D106)</f>
        <v>0</v>
      </c>
      <c r="P106" s="39">
        <f ca="1">IF(SUMIF(SALIDAS!$D:$E,_xlfn.CONCAT($B106,P$8,$A106),SALIDAS!$E:$E)*$C106*$D106=0,SUMIF(SALIDAS!$D:$E,_xlfn.CONCAT($B106,P$8,$A106),SALIDAS!$E:$E)*$C106,SUMIF(SALIDAS!$D:$E,_xlfn.CONCAT($B106,P$8,$A106),SALIDAS!$E:$E)*$C106*$D106)</f>
        <v>0</v>
      </c>
      <c r="Q106" s="39">
        <f ca="1">IF(SUMIF(SALIDAS!$D:$E,_xlfn.CONCAT($B106,Q$8,$A106),SALIDAS!$E:$E)*$C106*$D106=0,SUMIF(SALIDAS!$D:$E,_xlfn.CONCAT($B106,Q$8,$A106),SALIDAS!$E:$E)*$C106,SUMIF(SALIDAS!$D:$E,_xlfn.CONCAT($B106,Q$8,$A106),SALIDAS!$E:$E)*$C106*$D106)</f>
        <v>0</v>
      </c>
      <c r="R106" s="39">
        <f ca="1">IF(SUMIF(SALIDAS!$D:$E,_xlfn.CONCAT($B106,R$8,$A106),SALIDAS!$E:$E)*$C106*$D106=0,SUMIF(SALIDAS!$D:$E,_xlfn.CONCAT($B106,R$8,$A106),SALIDAS!$E:$E)*$C106,SUMIF(SALIDAS!$D:$E,_xlfn.CONCAT($B106,R$8,$A106),SALIDAS!$E:$E)*$C106*$D106)</f>
        <v>0</v>
      </c>
      <c r="S106" s="39">
        <f ca="1">IF(SUMIF(SALIDAS!$D:$E,_xlfn.CONCAT($B106,S$8,$A106),SALIDAS!$E:$E)*$C106*$D106=0,SUMIF(SALIDAS!$D:$E,_xlfn.CONCAT($B106,S$8,$A106),SALIDAS!$E:$E)*$C106,SUMIF(SALIDAS!$D:$E,_xlfn.CONCAT($B106,S$8,$A106),SALIDAS!$E:$E)*$C106*$D106)</f>
        <v>0</v>
      </c>
      <c r="T106" s="39">
        <f ca="1">IF(SUMIF(SALIDAS!$D:$E,_xlfn.CONCAT($B106,T$8,$A106),SALIDAS!$E:$E)*$C106*$D106=0,SUMIF(SALIDAS!$D:$E,_xlfn.CONCAT($B106,T$8,$A106),SALIDAS!$E:$E)*$C106,SUMIF(SALIDAS!$D:$E,_xlfn.CONCAT($B106,T$8,$A106),SALIDAS!$E:$E)*$C106*$D106)</f>
        <v>0</v>
      </c>
      <c r="U106" s="39">
        <f ca="1">IF(SUMIF(SALIDAS!$D:$E,_xlfn.CONCAT($B106,U$8,$A106),SALIDAS!$E:$E)*$C106*$D106=0,SUMIF(SALIDAS!$D:$E,_xlfn.CONCAT($B106,U$8,$A106),SALIDAS!$E:$E)*$C106,SUMIF(SALIDAS!$D:$E,_xlfn.CONCAT($B106,U$8,$A106),SALIDAS!$E:$E)*$C106*$D106)</f>
        <v>0</v>
      </c>
      <c r="V106" s="39">
        <f ca="1">IF(SUMIF(SALIDAS!$D:$E,_xlfn.CONCAT($B106,V$8,$A106),SALIDAS!$E:$E)*$C106*$D106=0,SUMIF(SALIDAS!$D:$E,_xlfn.CONCAT($B106,V$8,$A106),SALIDAS!$E:$E)*$C106,SUMIF(SALIDAS!$D:$E,_xlfn.CONCAT($B106,V$8,$A106),SALIDAS!$E:$E)*$C106*$D106)</f>
        <v>0</v>
      </c>
      <c r="W106" s="39">
        <f ca="1">IF(SUMIF(SALIDAS!$D:$E,_xlfn.CONCAT($B106,W$8,$A106),SALIDAS!$E:$E)*$C106*$D106=0,SUMIF(SALIDAS!$D:$E,_xlfn.CONCAT($B106,W$8,$A106),SALIDAS!$E:$E)*$C106,SUMIF(SALIDAS!$D:$E,_xlfn.CONCAT($B106,W$8,$A106),SALIDAS!$E:$E)*$C106*$D106)</f>
        <v>0</v>
      </c>
      <c r="X106" s="39">
        <f ca="1">IF(SUMIF(SALIDAS!$D:$E,_xlfn.CONCAT($B106,X$8,$A106),SALIDAS!$E:$E)*$C106*$D106=0,SUMIF(SALIDAS!$D:$E,_xlfn.CONCAT($B106,X$8,$A106),SALIDAS!$E:$E)*$C106,SUMIF(SALIDAS!$D:$E,_xlfn.CONCAT($B106,X$8,$A106),SALIDAS!$E:$E)*$C106*$D106)</f>
        <v>0</v>
      </c>
      <c r="Y106" s="39">
        <f ca="1">IF(SUMIF(SALIDAS!$D:$E,_xlfn.CONCAT($B106,Y$8,$A106),SALIDAS!$E:$E)*$C106*$D106=0,SUMIF(SALIDAS!$D:$E,_xlfn.CONCAT($B106,Y$8,$A106),SALIDAS!$E:$E)*$C106,SUMIF(SALIDAS!$D:$E,_xlfn.CONCAT($B106,Y$8,$A106),SALIDAS!$E:$E)*$C106*$D106)</f>
        <v>0</v>
      </c>
      <c r="Z106" s="39">
        <f ca="1">IF(SUMIF(SALIDAS!$D:$E,_xlfn.CONCAT($B106,Z$8,$A106),SALIDAS!$E:$E)*$C106*$D106=0,SUMIF(SALIDAS!$D:$E,_xlfn.CONCAT($B106,Z$8,$A106),SALIDAS!$E:$E)*$C106,SUMIF(SALIDAS!$D:$E,_xlfn.CONCAT($B106,Z$8,$A106),SALIDAS!$E:$E)*$C106*$D106)</f>
        <v>0</v>
      </c>
      <c r="AA106" s="39">
        <f ca="1">IF(SUMIF(SALIDAS!$D:$E,_xlfn.CONCAT($B106,AA$8,$A106),SALIDAS!$E:$E)*$C106*$D106=0,SUMIF(SALIDAS!$D:$E,_xlfn.CONCAT($B106,AA$8,$A106),SALIDAS!$E:$E)*$C106,SUMIF(SALIDAS!$D:$E,_xlfn.CONCAT($B106,AA$8,$A106),SALIDAS!$E:$E)*$C106*$D106)</f>
        <v>0</v>
      </c>
      <c r="AB106" s="39">
        <f ca="1">IF(SUMIF(SALIDAS!$D:$E,_xlfn.CONCAT($B106,AB$8,$A106),SALIDAS!$E:$E)*$C106*$D106=0,SUMIF(SALIDAS!$D:$E,_xlfn.CONCAT($B106,AB$8,$A106),SALIDAS!$E:$E)*$C106,SUMIF(SALIDAS!$D:$E,_xlfn.CONCAT($B106,AB$8,$A106),SALIDAS!$E:$E)*$C106*$D106)</f>
        <v>0</v>
      </c>
      <c r="AC106" s="39">
        <f ca="1">IF(SUMIF(SALIDAS!$D:$E,_xlfn.CONCAT($B106,AC$8,$A106),SALIDAS!$E:$E)*$C106*$D106=0,SUMIF(SALIDAS!$D:$E,_xlfn.CONCAT($B106,AC$8,$A106),SALIDAS!$E:$E)*$C106,SUMIF(SALIDAS!$D:$E,_xlfn.CONCAT($B106,AC$8,$A106),SALIDAS!$E:$E)*$C106*$D106)</f>
        <v>0</v>
      </c>
    </row>
    <row r="107" spans="1:29" x14ac:dyDescent="0.2">
      <c r="A107" s="35"/>
      <c r="B107" s="4" t="s">
        <v>163</v>
      </c>
      <c r="C107" s="36">
        <v>0</v>
      </c>
      <c r="D107" s="37">
        <v>0</v>
      </c>
      <c r="E107" s="39">
        <f ca="1">IF(SUMIF(SALIDAS!$D:$E,_xlfn.CONCAT($B107,E$8,$A107),SALIDAS!$E:$E)*$C107*$D107=0,SUMIF(SALIDAS!$D:$E,_xlfn.CONCAT($B107,E$8,$A107),SALIDAS!$E:$E)*$C107,SUMIF(SALIDAS!$D:$E,_xlfn.CONCAT($B107,E$8,$A107),SALIDAS!$E:$E)*$C107*$D107)</f>
        <v>0</v>
      </c>
      <c r="F107" s="39">
        <f ca="1">IF(SUMIF(SALIDAS!$D:$E,_xlfn.CONCAT($B107,F$8,$A107),SALIDAS!$E:$E)*$C107*$D107=0,SUMIF(SALIDAS!$D:$E,_xlfn.CONCAT($B107,F$8,$A107),SALIDAS!$E:$E)*$C107,SUMIF(SALIDAS!$D:$E,_xlfn.CONCAT($B107,F$8,$A107),SALIDAS!$E:$E)*$C107*$D107)</f>
        <v>0</v>
      </c>
      <c r="G107" s="39">
        <f ca="1">IF(SUMIF(SALIDAS!$D:$E,_xlfn.CONCAT($B107,G$8,$A107),SALIDAS!$E:$E)*$C107*$D107=0,SUMIF(SALIDAS!$D:$E,_xlfn.CONCAT($B107,G$8,$A107),SALIDAS!$E:$E)*$C107,SUMIF(SALIDAS!$D:$E,_xlfn.CONCAT($B107,G$8,$A107),SALIDAS!$E:$E)*$C107*$D107)</f>
        <v>0</v>
      </c>
      <c r="H107" s="39">
        <f ca="1">IF(SUMIF(SALIDAS!$D:$E,_xlfn.CONCAT($B107,H$8,$A107),SALIDAS!$E:$E)*$C107*$D107=0,SUMIF(SALIDAS!$D:$E,_xlfn.CONCAT($B107,H$8,$A107),SALIDAS!$E:$E)*$C107,SUMIF(SALIDAS!$D:$E,_xlfn.CONCAT($B107,H$8,$A107),SALIDAS!$E:$E)*$C107*$D107)</f>
        <v>0</v>
      </c>
      <c r="I107" s="39">
        <f ca="1">IF(SUMIF(SALIDAS!$D:$E,_xlfn.CONCAT($B107,I$8,$A107),SALIDAS!$E:$E)*$C107*$D107=0,SUMIF(SALIDAS!$D:$E,_xlfn.CONCAT($B107,I$8,$A107),SALIDAS!$E:$E)*$C107,SUMIF(SALIDAS!$D:$E,_xlfn.CONCAT($B107,I$8,$A107),SALIDAS!$E:$E)*$C107*$D107)</f>
        <v>0</v>
      </c>
      <c r="J107" s="39">
        <f ca="1">IF(SUMIF(SALIDAS!$D:$E,_xlfn.CONCAT($B107,J$8,$A107),SALIDAS!$E:$E)*$C107*$D107=0,SUMIF(SALIDAS!$D:$E,_xlfn.CONCAT($B107,J$8,$A107),SALIDAS!$E:$E)*$C107,SUMIF(SALIDAS!$D:$E,_xlfn.CONCAT($B107,J$8,$A107),SALIDAS!$E:$E)*$C107*$D107)</f>
        <v>0</v>
      </c>
      <c r="K107" s="39">
        <f ca="1">IF(SUMIF(SALIDAS!$D:$E,_xlfn.CONCAT($B107,K$8,$A107),SALIDAS!$E:$E)*$C107*$D107=0,SUMIF(SALIDAS!$D:$E,_xlfn.CONCAT($B107,K$8,$A107),SALIDAS!$E:$E)*$C107,SUMIF(SALIDAS!$D:$E,_xlfn.CONCAT($B107,K$8,$A107),SALIDAS!$E:$E)*$C107*$D107)</f>
        <v>0</v>
      </c>
      <c r="L107" s="38">
        <f ca="1">IF(SUMIF(SALIDAS!$D:$E,_xlfn.CONCAT($B107,L$8,$A107),SALIDAS!$E:$E)*$C107*$D107=0,SUMIF(SALIDAS!$D:$E,_xlfn.CONCAT($B107,L$8,$A107),SALIDAS!$E:$E)*$C107,SUMIF(SALIDAS!$D:$E,_xlfn.CONCAT($B107,L$8,$A107),SALIDAS!$E:$E)*$C107*$D107)</f>
        <v>0</v>
      </c>
      <c r="M107" s="39">
        <f ca="1">IF(SUMIF(SALIDAS!$D:$E,_xlfn.CONCAT($B107,M$8,$A107),SALIDAS!$E:$E)*$C107*$D107=0,SUMIF(SALIDAS!$D:$E,_xlfn.CONCAT($B107,M$8,$A107),SALIDAS!$E:$E)*$C107,SUMIF(SALIDAS!$D:$E,_xlfn.CONCAT($B107,M$8,$A107),SALIDAS!$E:$E)*$C107*$D107)</f>
        <v>0</v>
      </c>
      <c r="N107" s="39">
        <f ca="1">IF(SUMIF(SALIDAS!$D:$E,_xlfn.CONCAT($B107,N$8,$A107),SALIDAS!$E:$E)*$C107*$D107=0,SUMIF(SALIDAS!$D:$E,_xlfn.CONCAT($B107,N$8,$A107),SALIDAS!$E:$E)*$C107,SUMIF(SALIDAS!$D:$E,_xlfn.CONCAT($B107,N$8,$A107),SALIDAS!$E:$E)*$C107*$D107)</f>
        <v>0</v>
      </c>
      <c r="O107" s="39">
        <f ca="1">IF(SUMIF(SALIDAS!$D:$E,_xlfn.CONCAT($B107,O$8,$A107),SALIDAS!$E:$E)*$C107*$D107=0,SUMIF(SALIDAS!$D:$E,_xlfn.CONCAT($B107,O$8,$A107),SALIDAS!$E:$E)*$C107,SUMIF(SALIDAS!$D:$E,_xlfn.CONCAT($B107,O$8,$A107),SALIDAS!$E:$E)*$C107*$D107)</f>
        <v>0</v>
      </c>
      <c r="P107" s="39">
        <f ca="1">IF(SUMIF(SALIDAS!$D:$E,_xlfn.CONCAT($B107,P$8,$A107),SALIDAS!$E:$E)*$C107*$D107=0,SUMIF(SALIDAS!$D:$E,_xlfn.CONCAT($B107,P$8,$A107),SALIDAS!$E:$E)*$C107,SUMIF(SALIDAS!$D:$E,_xlfn.CONCAT($B107,P$8,$A107),SALIDAS!$E:$E)*$C107*$D107)</f>
        <v>0</v>
      </c>
      <c r="Q107" s="39">
        <f ca="1">IF(SUMIF(SALIDAS!$D:$E,_xlfn.CONCAT($B107,Q$8,$A107),SALIDAS!$E:$E)*$C107*$D107=0,SUMIF(SALIDAS!$D:$E,_xlfn.CONCAT($B107,Q$8,$A107),SALIDAS!$E:$E)*$C107,SUMIF(SALIDAS!$D:$E,_xlfn.CONCAT($B107,Q$8,$A107),SALIDAS!$E:$E)*$C107*$D107)</f>
        <v>0</v>
      </c>
      <c r="R107" s="39">
        <f ca="1">IF(SUMIF(SALIDAS!$D:$E,_xlfn.CONCAT($B107,R$8,$A107),SALIDAS!$E:$E)*$C107*$D107=0,SUMIF(SALIDAS!$D:$E,_xlfn.CONCAT($B107,R$8,$A107),SALIDAS!$E:$E)*$C107,SUMIF(SALIDAS!$D:$E,_xlfn.CONCAT($B107,R$8,$A107),SALIDAS!$E:$E)*$C107*$D107)</f>
        <v>0</v>
      </c>
      <c r="S107" s="39">
        <f ca="1">IF(SUMIF(SALIDAS!$D:$E,_xlfn.CONCAT($B107,S$8,$A107),SALIDAS!$E:$E)*$C107*$D107=0,SUMIF(SALIDAS!$D:$E,_xlfn.CONCAT($B107,S$8,$A107),SALIDAS!$E:$E)*$C107,SUMIF(SALIDAS!$D:$E,_xlfn.CONCAT($B107,S$8,$A107),SALIDAS!$E:$E)*$C107*$D107)</f>
        <v>0</v>
      </c>
      <c r="T107" s="39">
        <f ca="1">IF(SUMIF(SALIDAS!$D:$E,_xlfn.CONCAT($B107,T$8,$A107),SALIDAS!$E:$E)*$C107*$D107=0,SUMIF(SALIDAS!$D:$E,_xlfn.CONCAT($B107,T$8,$A107),SALIDAS!$E:$E)*$C107,SUMIF(SALIDAS!$D:$E,_xlfn.CONCAT($B107,T$8,$A107),SALIDAS!$E:$E)*$C107*$D107)</f>
        <v>0</v>
      </c>
      <c r="U107" s="39">
        <f ca="1">IF(SUMIF(SALIDAS!$D:$E,_xlfn.CONCAT($B107,U$8,$A107),SALIDAS!$E:$E)*$C107*$D107=0,SUMIF(SALIDAS!$D:$E,_xlfn.CONCAT($B107,U$8,$A107),SALIDAS!$E:$E)*$C107,SUMIF(SALIDAS!$D:$E,_xlfn.CONCAT($B107,U$8,$A107),SALIDAS!$E:$E)*$C107*$D107)</f>
        <v>0</v>
      </c>
      <c r="V107" s="39">
        <f ca="1">IF(SUMIF(SALIDAS!$D:$E,_xlfn.CONCAT($B107,V$8,$A107),SALIDAS!$E:$E)*$C107*$D107=0,SUMIF(SALIDAS!$D:$E,_xlfn.CONCAT($B107,V$8,$A107),SALIDAS!$E:$E)*$C107,SUMIF(SALIDAS!$D:$E,_xlfn.CONCAT($B107,V$8,$A107),SALIDAS!$E:$E)*$C107*$D107)</f>
        <v>0</v>
      </c>
      <c r="W107" s="39">
        <f ca="1">IF(SUMIF(SALIDAS!$D:$E,_xlfn.CONCAT($B107,W$8,$A107),SALIDAS!$E:$E)*$C107*$D107=0,SUMIF(SALIDAS!$D:$E,_xlfn.CONCAT($B107,W$8,$A107),SALIDAS!$E:$E)*$C107,SUMIF(SALIDAS!$D:$E,_xlfn.CONCAT($B107,W$8,$A107),SALIDAS!$E:$E)*$C107*$D107)</f>
        <v>0</v>
      </c>
      <c r="X107" s="39">
        <f ca="1">IF(SUMIF(SALIDAS!$D:$E,_xlfn.CONCAT($B107,X$8,$A107),SALIDAS!$E:$E)*$C107*$D107=0,SUMIF(SALIDAS!$D:$E,_xlfn.CONCAT($B107,X$8,$A107),SALIDAS!$E:$E)*$C107,SUMIF(SALIDAS!$D:$E,_xlfn.CONCAT($B107,X$8,$A107),SALIDAS!$E:$E)*$C107*$D107)</f>
        <v>0</v>
      </c>
      <c r="Y107" s="39">
        <f ca="1">IF(SUMIF(SALIDAS!$D:$E,_xlfn.CONCAT($B107,Y$8,$A107),SALIDAS!$E:$E)*$C107*$D107=0,SUMIF(SALIDAS!$D:$E,_xlfn.CONCAT($B107,Y$8,$A107),SALIDAS!$E:$E)*$C107,SUMIF(SALIDAS!$D:$E,_xlfn.CONCAT($B107,Y$8,$A107),SALIDAS!$E:$E)*$C107*$D107)</f>
        <v>0</v>
      </c>
      <c r="Z107" s="39">
        <f ca="1">IF(SUMIF(SALIDAS!$D:$E,_xlfn.CONCAT($B107,Z$8,$A107),SALIDAS!$E:$E)*$C107*$D107=0,SUMIF(SALIDAS!$D:$E,_xlfn.CONCAT($B107,Z$8,$A107),SALIDAS!$E:$E)*$C107,SUMIF(SALIDAS!$D:$E,_xlfn.CONCAT($B107,Z$8,$A107),SALIDAS!$E:$E)*$C107*$D107)</f>
        <v>0</v>
      </c>
      <c r="AA107" s="39">
        <f ca="1">IF(SUMIF(SALIDAS!$D:$E,_xlfn.CONCAT($B107,AA$8,$A107),SALIDAS!$E:$E)*$C107*$D107=0,SUMIF(SALIDAS!$D:$E,_xlfn.CONCAT($B107,AA$8,$A107),SALIDAS!$E:$E)*$C107,SUMIF(SALIDAS!$D:$E,_xlfn.CONCAT($B107,AA$8,$A107),SALIDAS!$E:$E)*$C107*$D107)</f>
        <v>0</v>
      </c>
      <c r="AB107" s="39">
        <f ca="1">IF(SUMIF(SALIDAS!$D:$E,_xlfn.CONCAT($B107,AB$8,$A107),SALIDAS!$E:$E)*$C107*$D107=0,SUMIF(SALIDAS!$D:$E,_xlfn.CONCAT($B107,AB$8,$A107),SALIDAS!$E:$E)*$C107,SUMIF(SALIDAS!$D:$E,_xlfn.CONCAT($B107,AB$8,$A107),SALIDAS!$E:$E)*$C107*$D107)</f>
        <v>0</v>
      </c>
      <c r="AC107" s="39">
        <f ca="1">IF(SUMIF(SALIDAS!$D:$E,_xlfn.CONCAT($B107,AC$8,$A107),SALIDAS!$E:$E)*$C107*$D107=0,SUMIF(SALIDAS!$D:$E,_xlfn.CONCAT($B107,AC$8,$A107),SALIDAS!$E:$E)*$C107,SUMIF(SALIDAS!$D:$E,_xlfn.CONCAT($B107,AC$8,$A107),SALIDAS!$E:$E)*$C107*$D107)</f>
        <v>0</v>
      </c>
    </row>
    <row r="108" spans="1:29" x14ac:dyDescent="0.2">
      <c r="A108" s="35"/>
      <c r="B108" s="4" t="s">
        <v>167</v>
      </c>
      <c r="C108" s="36">
        <v>0</v>
      </c>
      <c r="D108" s="37">
        <v>0</v>
      </c>
      <c r="E108" s="39">
        <f ca="1">IF(SUMIF(SALIDAS!$D:$E,_xlfn.CONCAT($B108,E$8,$A108),SALIDAS!$E:$E)*$C108*$D108=0,SUMIF(SALIDAS!$D:$E,_xlfn.CONCAT($B108,E$8,$A108),SALIDAS!$E:$E)*$C108,SUMIF(SALIDAS!$D:$E,_xlfn.CONCAT($B108,E$8,$A108),SALIDAS!$E:$E)*$C108*$D108)</f>
        <v>0</v>
      </c>
      <c r="F108" s="39">
        <f ca="1">IF(SUMIF(SALIDAS!$D:$E,_xlfn.CONCAT($B108,F$8,$A108),SALIDAS!$E:$E)*$C108*$D108=0,SUMIF(SALIDAS!$D:$E,_xlfn.CONCAT($B108,F$8,$A108),SALIDAS!$E:$E)*$C108,SUMIF(SALIDAS!$D:$E,_xlfn.CONCAT($B108,F$8,$A108),SALIDAS!$E:$E)*$C108*$D108)</f>
        <v>0</v>
      </c>
      <c r="G108" s="39">
        <f ca="1">IF(SUMIF(SALIDAS!$D:$E,_xlfn.CONCAT($B108,G$8,$A108),SALIDAS!$E:$E)*$C108*$D108=0,SUMIF(SALIDAS!$D:$E,_xlfn.CONCAT($B108,G$8,$A108),SALIDAS!$E:$E)*$C108,SUMIF(SALIDAS!$D:$E,_xlfn.CONCAT($B108,G$8,$A108),SALIDAS!$E:$E)*$C108*$D108)</f>
        <v>0</v>
      </c>
      <c r="H108" s="39">
        <f ca="1">IF(SUMIF(SALIDAS!$D:$E,_xlfn.CONCAT($B108,H$8,$A108),SALIDAS!$E:$E)*$C108*$D108=0,SUMIF(SALIDAS!$D:$E,_xlfn.CONCAT($B108,H$8,$A108),SALIDAS!$E:$E)*$C108,SUMIF(SALIDAS!$D:$E,_xlfn.CONCAT($B108,H$8,$A108),SALIDAS!$E:$E)*$C108*$D108)</f>
        <v>0</v>
      </c>
      <c r="I108" s="39">
        <f ca="1">IF(SUMIF(SALIDAS!$D:$E,_xlfn.CONCAT($B108,I$8,$A108),SALIDAS!$E:$E)*$C108*$D108=0,SUMIF(SALIDAS!$D:$E,_xlfn.CONCAT($B108,I$8,$A108),SALIDAS!$E:$E)*$C108,SUMIF(SALIDAS!$D:$E,_xlfn.CONCAT($B108,I$8,$A108),SALIDAS!$E:$E)*$C108*$D108)</f>
        <v>0</v>
      </c>
      <c r="J108" s="39">
        <f ca="1">IF(SUMIF(SALIDAS!$D:$E,_xlfn.CONCAT($B108,J$8,$A108),SALIDAS!$E:$E)*$C108*$D108=0,SUMIF(SALIDAS!$D:$E,_xlfn.CONCAT($B108,J$8,$A108),SALIDAS!$E:$E)*$C108,SUMIF(SALIDAS!$D:$E,_xlfn.CONCAT($B108,J$8,$A108),SALIDAS!$E:$E)*$C108*$D108)</f>
        <v>0</v>
      </c>
      <c r="K108" s="39">
        <f ca="1">IF(SUMIF(SALIDAS!$D:$E,_xlfn.CONCAT($B108,K$8,$A108),SALIDAS!$E:$E)*$C108*$D108=0,SUMIF(SALIDAS!$D:$E,_xlfn.CONCAT($B108,K$8,$A108),SALIDAS!$E:$E)*$C108,SUMIF(SALIDAS!$D:$E,_xlfn.CONCAT($B108,K$8,$A108),SALIDAS!$E:$E)*$C108*$D108)</f>
        <v>0</v>
      </c>
      <c r="L108" s="38">
        <f ca="1">IF(SUMIF(SALIDAS!$D:$E,_xlfn.CONCAT($B108,L$8,$A108),SALIDAS!$E:$E)*$C108*$D108=0,SUMIF(SALIDAS!$D:$E,_xlfn.CONCAT($B108,L$8,$A108),SALIDAS!$E:$E)*$C108,SUMIF(SALIDAS!$D:$E,_xlfn.CONCAT($B108,L$8,$A108),SALIDAS!$E:$E)*$C108*$D108)</f>
        <v>0</v>
      </c>
      <c r="M108" s="39">
        <f ca="1">IF(SUMIF(SALIDAS!$D:$E,_xlfn.CONCAT($B108,M$8,$A108),SALIDAS!$E:$E)*$C108*$D108=0,SUMIF(SALIDAS!$D:$E,_xlfn.CONCAT($B108,M$8,$A108),SALIDAS!$E:$E)*$C108,SUMIF(SALIDAS!$D:$E,_xlfn.CONCAT($B108,M$8,$A108),SALIDAS!$E:$E)*$C108*$D108)</f>
        <v>0</v>
      </c>
      <c r="N108" s="39">
        <f ca="1">IF(SUMIF(SALIDAS!$D:$E,_xlfn.CONCAT($B108,N$8,$A108),SALIDAS!$E:$E)*$C108*$D108=0,SUMIF(SALIDAS!$D:$E,_xlfn.CONCAT($B108,N$8,$A108),SALIDAS!$E:$E)*$C108,SUMIF(SALIDAS!$D:$E,_xlfn.CONCAT($B108,N$8,$A108),SALIDAS!$E:$E)*$C108*$D108)</f>
        <v>0</v>
      </c>
      <c r="O108" s="39">
        <f ca="1">IF(SUMIF(SALIDAS!$D:$E,_xlfn.CONCAT($B108,O$8,$A108),SALIDAS!$E:$E)*$C108*$D108=0,SUMIF(SALIDAS!$D:$E,_xlfn.CONCAT($B108,O$8,$A108),SALIDAS!$E:$E)*$C108,SUMIF(SALIDAS!$D:$E,_xlfn.CONCAT($B108,O$8,$A108),SALIDAS!$E:$E)*$C108*$D108)</f>
        <v>0</v>
      </c>
      <c r="P108" s="39">
        <f ca="1">IF(SUMIF(SALIDAS!$D:$E,_xlfn.CONCAT($B108,P$8,$A108),SALIDAS!$E:$E)*$C108*$D108=0,SUMIF(SALIDAS!$D:$E,_xlfn.CONCAT($B108,P$8,$A108),SALIDAS!$E:$E)*$C108,SUMIF(SALIDAS!$D:$E,_xlfn.CONCAT($B108,P$8,$A108),SALIDAS!$E:$E)*$C108*$D108)</f>
        <v>0</v>
      </c>
      <c r="Q108" s="39">
        <f ca="1">IF(SUMIF(SALIDAS!$D:$E,_xlfn.CONCAT($B108,Q$8,$A108),SALIDAS!$E:$E)*$C108*$D108=0,SUMIF(SALIDAS!$D:$E,_xlfn.CONCAT($B108,Q$8,$A108),SALIDAS!$E:$E)*$C108,SUMIF(SALIDAS!$D:$E,_xlfn.CONCAT($B108,Q$8,$A108),SALIDAS!$E:$E)*$C108*$D108)</f>
        <v>0</v>
      </c>
      <c r="R108" s="39">
        <f ca="1">IF(SUMIF(SALIDAS!$D:$E,_xlfn.CONCAT($B108,R$8,$A108),SALIDAS!$E:$E)*$C108*$D108=0,SUMIF(SALIDAS!$D:$E,_xlfn.CONCAT($B108,R$8,$A108),SALIDAS!$E:$E)*$C108,SUMIF(SALIDAS!$D:$E,_xlfn.CONCAT($B108,R$8,$A108),SALIDAS!$E:$E)*$C108*$D108)</f>
        <v>0</v>
      </c>
      <c r="S108" s="39">
        <f ca="1">IF(SUMIF(SALIDAS!$D:$E,_xlfn.CONCAT($B108,S$8,$A108),SALIDAS!$E:$E)*$C108*$D108=0,SUMIF(SALIDAS!$D:$E,_xlfn.CONCAT($B108,S$8,$A108),SALIDAS!$E:$E)*$C108,SUMIF(SALIDAS!$D:$E,_xlfn.CONCAT($B108,S$8,$A108),SALIDAS!$E:$E)*$C108*$D108)</f>
        <v>0</v>
      </c>
      <c r="T108" s="39">
        <f ca="1">IF(SUMIF(SALIDAS!$D:$E,_xlfn.CONCAT($B108,T$8,$A108),SALIDAS!$E:$E)*$C108*$D108=0,SUMIF(SALIDAS!$D:$E,_xlfn.CONCAT($B108,T$8,$A108),SALIDAS!$E:$E)*$C108,SUMIF(SALIDAS!$D:$E,_xlfn.CONCAT($B108,T$8,$A108),SALIDAS!$E:$E)*$C108*$D108)</f>
        <v>0</v>
      </c>
      <c r="U108" s="39">
        <f ca="1">IF(SUMIF(SALIDAS!$D:$E,_xlfn.CONCAT($B108,U$8,$A108),SALIDAS!$E:$E)*$C108*$D108=0,SUMIF(SALIDAS!$D:$E,_xlfn.CONCAT($B108,U$8,$A108),SALIDAS!$E:$E)*$C108,SUMIF(SALIDAS!$D:$E,_xlfn.CONCAT($B108,U$8,$A108),SALIDAS!$E:$E)*$C108*$D108)</f>
        <v>0</v>
      </c>
      <c r="V108" s="39">
        <f ca="1">IF(SUMIF(SALIDAS!$D:$E,_xlfn.CONCAT($B108,V$8,$A108),SALIDAS!$E:$E)*$C108*$D108=0,SUMIF(SALIDAS!$D:$E,_xlfn.CONCAT($B108,V$8,$A108),SALIDAS!$E:$E)*$C108,SUMIF(SALIDAS!$D:$E,_xlfn.CONCAT($B108,V$8,$A108),SALIDAS!$E:$E)*$C108*$D108)</f>
        <v>0</v>
      </c>
      <c r="W108" s="39">
        <f ca="1">IF(SUMIF(SALIDAS!$D:$E,_xlfn.CONCAT($B108,W$8,$A108),SALIDAS!$E:$E)*$C108*$D108=0,SUMIF(SALIDAS!$D:$E,_xlfn.CONCAT($B108,W$8,$A108),SALIDAS!$E:$E)*$C108,SUMIF(SALIDAS!$D:$E,_xlfn.CONCAT($B108,W$8,$A108),SALIDAS!$E:$E)*$C108*$D108)</f>
        <v>0</v>
      </c>
      <c r="X108" s="39">
        <f ca="1">IF(SUMIF(SALIDAS!$D:$E,_xlfn.CONCAT($B108,X$8,$A108),SALIDAS!$E:$E)*$C108*$D108=0,SUMIF(SALIDAS!$D:$E,_xlfn.CONCAT($B108,X$8,$A108),SALIDAS!$E:$E)*$C108,SUMIF(SALIDAS!$D:$E,_xlfn.CONCAT($B108,X$8,$A108),SALIDAS!$E:$E)*$C108*$D108)</f>
        <v>0</v>
      </c>
      <c r="Y108" s="39">
        <f ca="1">IF(SUMIF(SALIDAS!$D:$E,_xlfn.CONCAT($B108,Y$8,$A108),SALIDAS!$E:$E)*$C108*$D108=0,SUMIF(SALIDAS!$D:$E,_xlfn.CONCAT($B108,Y$8,$A108),SALIDAS!$E:$E)*$C108,SUMIF(SALIDAS!$D:$E,_xlfn.CONCAT($B108,Y$8,$A108),SALIDAS!$E:$E)*$C108*$D108)</f>
        <v>0</v>
      </c>
      <c r="Z108" s="39">
        <f ca="1">IF(SUMIF(SALIDAS!$D:$E,_xlfn.CONCAT($B108,Z$8,$A108),SALIDAS!$E:$E)*$C108*$D108=0,SUMIF(SALIDAS!$D:$E,_xlfn.CONCAT($B108,Z$8,$A108),SALIDAS!$E:$E)*$C108,SUMIF(SALIDAS!$D:$E,_xlfn.CONCAT($B108,Z$8,$A108),SALIDAS!$E:$E)*$C108*$D108)</f>
        <v>0</v>
      </c>
      <c r="AA108" s="39">
        <f ca="1">IF(SUMIF(SALIDAS!$D:$E,_xlfn.CONCAT($B108,AA$8,$A108),SALIDAS!$E:$E)*$C108*$D108=0,SUMIF(SALIDAS!$D:$E,_xlfn.CONCAT($B108,AA$8,$A108),SALIDAS!$E:$E)*$C108,SUMIF(SALIDAS!$D:$E,_xlfn.CONCAT($B108,AA$8,$A108),SALIDAS!$E:$E)*$C108*$D108)</f>
        <v>0</v>
      </c>
      <c r="AB108" s="39">
        <f ca="1">IF(SUMIF(SALIDAS!$D:$E,_xlfn.CONCAT($B108,AB$8,$A108),SALIDAS!$E:$E)*$C108*$D108=0,SUMIF(SALIDAS!$D:$E,_xlfn.CONCAT($B108,AB$8,$A108),SALIDAS!$E:$E)*$C108,SUMIF(SALIDAS!$D:$E,_xlfn.CONCAT($B108,AB$8,$A108),SALIDAS!$E:$E)*$C108*$D108)</f>
        <v>0</v>
      </c>
      <c r="AC108" s="39">
        <f ca="1">IF(SUMIF(SALIDAS!$D:$E,_xlfn.CONCAT($B108,AC$8,$A108),SALIDAS!$E:$E)*$C108*$D108=0,SUMIF(SALIDAS!$D:$E,_xlfn.CONCAT($B108,AC$8,$A108),SALIDAS!$E:$E)*$C108,SUMIF(SALIDAS!$D:$E,_xlfn.CONCAT($B108,AC$8,$A108),SALIDAS!$E:$E)*$C108*$D108)</f>
        <v>0</v>
      </c>
    </row>
    <row r="109" spans="1:29" x14ac:dyDescent="0.2">
      <c r="A109" s="35"/>
      <c r="B109" s="4" t="s">
        <v>177</v>
      </c>
      <c r="C109" s="36">
        <v>0</v>
      </c>
      <c r="D109" s="37">
        <v>0</v>
      </c>
      <c r="E109" s="39">
        <f ca="1">IF(SUMIF(SALIDAS!$D:$E,_xlfn.CONCAT($B109,E$8,$A109),SALIDAS!$E:$E)*$C109*$D109=0,SUMIF(SALIDAS!$D:$E,_xlfn.CONCAT($B109,E$8,$A109),SALIDAS!$E:$E)*$C109,SUMIF(SALIDAS!$D:$E,_xlfn.CONCAT($B109,E$8,$A109),SALIDAS!$E:$E)*$C109*$D109)</f>
        <v>0</v>
      </c>
      <c r="F109" s="39">
        <f ca="1">IF(SUMIF(SALIDAS!$D:$E,_xlfn.CONCAT($B109,F$8,$A109),SALIDAS!$E:$E)*$C109*$D109=0,SUMIF(SALIDAS!$D:$E,_xlfn.CONCAT($B109,F$8,$A109),SALIDAS!$E:$E)*$C109,SUMIF(SALIDAS!$D:$E,_xlfn.CONCAT($B109,F$8,$A109),SALIDAS!$E:$E)*$C109*$D109)</f>
        <v>0</v>
      </c>
      <c r="G109" s="39">
        <f ca="1">IF(SUMIF(SALIDAS!$D:$E,_xlfn.CONCAT($B109,G$8,$A109),SALIDAS!$E:$E)*$C109*$D109=0,SUMIF(SALIDAS!$D:$E,_xlfn.CONCAT($B109,G$8,$A109),SALIDAS!$E:$E)*$C109,SUMIF(SALIDAS!$D:$E,_xlfn.CONCAT($B109,G$8,$A109),SALIDAS!$E:$E)*$C109*$D109)</f>
        <v>0</v>
      </c>
      <c r="H109" s="39">
        <f ca="1">IF(SUMIF(SALIDAS!$D:$E,_xlfn.CONCAT($B109,H$8,$A109),SALIDAS!$E:$E)*$C109*$D109=0,SUMIF(SALIDAS!$D:$E,_xlfn.CONCAT($B109,H$8,$A109),SALIDAS!$E:$E)*$C109,SUMIF(SALIDAS!$D:$E,_xlfn.CONCAT($B109,H$8,$A109),SALIDAS!$E:$E)*$C109*$D109)</f>
        <v>0</v>
      </c>
      <c r="I109" s="39">
        <f ca="1">IF(SUMIF(SALIDAS!$D:$E,_xlfn.CONCAT($B109,I$8,$A109),SALIDAS!$E:$E)*$C109*$D109=0,SUMIF(SALIDAS!$D:$E,_xlfn.CONCAT($B109,I$8,$A109),SALIDAS!$E:$E)*$C109,SUMIF(SALIDAS!$D:$E,_xlfn.CONCAT($B109,I$8,$A109),SALIDAS!$E:$E)*$C109*$D109)</f>
        <v>0</v>
      </c>
      <c r="J109" s="39">
        <f ca="1">IF(SUMIF(SALIDAS!$D:$E,_xlfn.CONCAT($B109,J$8,$A109),SALIDAS!$E:$E)*$C109*$D109=0,SUMIF(SALIDAS!$D:$E,_xlfn.CONCAT($B109,J$8,$A109),SALIDAS!$E:$E)*$C109,SUMIF(SALIDAS!$D:$E,_xlfn.CONCAT($B109,J$8,$A109),SALIDAS!$E:$E)*$C109*$D109)</f>
        <v>0</v>
      </c>
      <c r="K109" s="39">
        <f ca="1">IF(SUMIF(SALIDAS!$D:$E,_xlfn.CONCAT($B109,K$8,$A109),SALIDAS!$E:$E)*$C109*$D109=0,SUMIF(SALIDAS!$D:$E,_xlfn.CONCAT($B109,K$8,$A109),SALIDAS!$E:$E)*$C109,SUMIF(SALIDAS!$D:$E,_xlfn.CONCAT($B109,K$8,$A109),SALIDAS!$E:$E)*$C109*$D109)</f>
        <v>0</v>
      </c>
      <c r="L109" s="38">
        <f ca="1">IF(SUMIF(SALIDAS!$D:$E,_xlfn.CONCAT($B109,L$8,$A109),SALIDAS!$E:$E)*$C109*$D109=0,SUMIF(SALIDAS!$D:$E,_xlfn.CONCAT($B109,L$8,$A109),SALIDAS!$E:$E)*$C109,SUMIF(SALIDAS!$D:$E,_xlfn.CONCAT($B109,L$8,$A109),SALIDAS!$E:$E)*$C109*$D109)</f>
        <v>0</v>
      </c>
      <c r="M109" s="39">
        <f ca="1">IF(SUMIF(SALIDAS!$D:$E,_xlfn.CONCAT($B109,M$8,$A109),SALIDAS!$E:$E)*$C109*$D109=0,SUMIF(SALIDAS!$D:$E,_xlfn.CONCAT($B109,M$8,$A109),SALIDAS!$E:$E)*$C109,SUMIF(SALIDAS!$D:$E,_xlfn.CONCAT($B109,M$8,$A109),SALIDAS!$E:$E)*$C109*$D109)</f>
        <v>0</v>
      </c>
      <c r="N109" s="39">
        <f ca="1">IF(SUMIF(SALIDAS!$D:$E,_xlfn.CONCAT($B109,N$8,$A109),SALIDAS!$E:$E)*$C109*$D109=0,SUMIF(SALIDAS!$D:$E,_xlfn.CONCAT($B109,N$8,$A109),SALIDAS!$E:$E)*$C109,SUMIF(SALIDAS!$D:$E,_xlfn.CONCAT($B109,N$8,$A109),SALIDAS!$E:$E)*$C109*$D109)</f>
        <v>0</v>
      </c>
      <c r="O109" s="39">
        <f ca="1">IF(SUMIF(SALIDAS!$D:$E,_xlfn.CONCAT($B109,O$8,$A109),SALIDAS!$E:$E)*$C109*$D109=0,SUMIF(SALIDAS!$D:$E,_xlfn.CONCAT($B109,O$8,$A109),SALIDAS!$E:$E)*$C109,SUMIF(SALIDAS!$D:$E,_xlfn.CONCAT($B109,O$8,$A109),SALIDAS!$E:$E)*$C109*$D109)</f>
        <v>0</v>
      </c>
      <c r="P109" s="39">
        <f ca="1">IF(SUMIF(SALIDAS!$D:$E,_xlfn.CONCAT($B109,P$8,$A109),SALIDAS!$E:$E)*$C109*$D109=0,SUMIF(SALIDAS!$D:$E,_xlfn.CONCAT($B109,P$8,$A109),SALIDAS!$E:$E)*$C109,SUMIF(SALIDAS!$D:$E,_xlfn.CONCAT($B109,P$8,$A109),SALIDAS!$E:$E)*$C109*$D109)</f>
        <v>0</v>
      </c>
      <c r="Q109" s="39">
        <f ca="1">IF(SUMIF(SALIDAS!$D:$E,_xlfn.CONCAT($B109,Q$8,$A109),SALIDAS!$E:$E)*$C109*$D109=0,SUMIF(SALIDAS!$D:$E,_xlfn.CONCAT($B109,Q$8,$A109),SALIDAS!$E:$E)*$C109,SUMIF(SALIDAS!$D:$E,_xlfn.CONCAT($B109,Q$8,$A109),SALIDAS!$E:$E)*$C109*$D109)</f>
        <v>0</v>
      </c>
      <c r="R109" s="39">
        <f ca="1">IF(SUMIF(SALIDAS!$D:$E,_xlfn.CONCAT($B109,R$8,$A109),SALIDAS!$E:$E)*$C109*$D109=0,SUMIF(SALIDAS!$D:$E,_xlfn.CONCAT($B109,R$8,$A109),SALIDAS!$E:$E)*$C109,SUMIF(SALIDAS!$D:$E,_xlfn.CONCAT($B109,R$8,$A109),SALIDAS!$E:$E)*$C109*$D109)</f>
        <v>0</v>
      </c>
      <c r="S109" s="39">
        <f ca="1">IF(SUMIF(SALIDAS!$D:$E,_xlfn.CONCAT($B109,S$8,$A109),SALIDAS!$E:$E)*$C109*$D109=0,SUMIF(SALIDAS!$D:$E,_xlfn.CONCAT($B109,S$8,$A109),SALIDAS!$E:$E)*$C109,SUMIF(SALIDAS!$D:$E,_xlfn.CONCAT($B109,S$8,$A109),SALIDAS!$E:$E)*$C109*$D109)</f>
        <v>0</v>
      </c>
      <c r="T109" s="39">
        <f ca="1">IF(SUMIF(SALIDAS!$D:$E,_xlfn.CONCAT($B109,T$8,$A109),SALIDAS!$E:$E)*$C109*$D109=0,SUMIF(SALIDAS!$D:$E,_xlfn.CONCAT($B109,T$8,$A109),SALIDAS!$E:$E)*$C109,SUMIF(SALIDAS!$D:$E,_xlfn.CONCAT($B109,T$8,$A109),SALIDAS!$E:$E)*$C109*$D109)</f>
        <v>0</v>
      </c>
      <c r="U109" s="39">
        <f ca="1">IF(SUMIF(SALIDAS!$D:$E,_xlfn.CONCAT($B109,U$8,$A109),SALIDAS!$E:$E)*$C109*$D109=0,SUMIF(SALIDAS!$D:$E,_xlfn.CONCAT($B109,U$8,$A109),SALIDAS!$E:$E)*$C109,SUMIF(SALIDAS!$D:$E,_xlfn.CONCAT($B109,U$8,$A109),SALIDAS!$E:$E)*$C109*$D109)</f>
        <v>0</v>
      </c>
      <c r="V109" s="39">
        <f ca="1">IF(SUMIF(SALIDAS!$D:$E,_xlfn.CONCAT($B109,V$8,$A109),SALIDAS!$E:$E)*$C109*$D109=0,SUMIF(SALIDAS!$D:$E,_xlfn.CONCAT($B109,V$8,$A109),SALIDAS!$E:$E)*$C109,SUMIF(SALIDAS!$D:$E,_xlfn.CONCAT($B109,V$8,$A109),SALIDAS!$E:$E)*$C109*$D109)</f>
        <v>0</v>
      </c>
      <c r="W109" s="39">
        <f ca="1">IF(SUMIF(SALIDAS!$D:$E,_xlfn.CONCAT($B109,W$8,$A109),SALIDAS!$E:$E)*$C109*$D109=0,SUMIF(SALIDAS!$D:$E,_xlfn.CONCAT($B109,W$8,$A109),SALIDAS!$E:$E)*$C109,SUMIF(SALIDAS!$D:$E,_xlfn.CONCAT($B109,W$8,$A109),SALIDAS!$E:$E)*$C109*$D109)</f>
        <v>0</v>
      </c>
      <c r="X109" s="39">
        <f ca="1">IF(SUMIF(SALIDAS!$D:$E,_xlfn.CONCAT($B109,X$8,$A109),SALIDAS!$E:$E)*$C109*$D109=0,SUMIF(SALIDAS!$D:$E,_xlfn.CONCAT($B109,X$8,$A109),SALIDAS!$E:$E)*$C109,SUMIF(SALIDAS!$D:$E,_xlfn.CONCAT($B109,X$8,$A109),SALIDAS!$E:$E)*$C109*$D109)</f>
        <v>0</v>
      </c>
      <c r="Y109" s="39">
        <f ca="1">IF(SUMIF(SALIDAS!$D:$E,_xlfn.CONCAT($B109,Y$8,$A109),SALIDAS!$E:$E)*$C109*$D109=0,SUMIF(SALIDAS!$D:$E,_xlfn.CONCAT($B109,Y$8,$A109),SALIDAS!$E:$E)*$C109,SUMIF(SALIDAS!$D:$E,_xlfn.CONCAT($B109,Y$8,$A109),SALIDAS!$E:$E)*$C109*$D109)</f>
        <v>0</v>
      </c>
      <c r="Z109" s="39">
        <f ca="1">IF(SUMIF(SALIDAS!$D:$E,_xlfn.CONCAT($B109,Z$8,$A109),SALIDAS!$E:$E)*$C109*$D109=0,SUMIF(SALIDAS!$D:$E,_xlfn.CONCAT($B109,Z$8,$A109),SALIDAS!$E:$E)*$C109,SUMIF(SALIDAS!$D:$E,_xlfn.CONCAT($B109,Z$8,$A109),SALIDAS!$E:$E)*$C109*$D109)</f>
        <v>0</v>
      </c>
      <c r="AA109" s="39">
        <f ca="1">IF(SUMIF(SALIDAS!$D:$E,_xlfn.CONCAT($B109,AA$8,$A109),SALIDAS!$E:$E)*$C109*$D109=0,SUMIF(SALIDAS!$D:$E,_xlfn.CONCAT($B109,AA$8,$A109),SALIDAS!$E:$E)*$C109,SUMIF(SALIDAS!$D:$E,_xlfn.CONCAT($B109,AA$8,$A109),SALIDAS!$E:$E)*$C109*$D109)</f>
        <v>0</v>
      </c>
      <c r="AB109" s="39">
        <f ca="1">IF(SUMIF(SALIDAS!$D:$E,_xlfn.CONCAT($B109,AB$8,$A109),SALIDAS!$E:$E)*$C109*$D109=0,SUMIF(SALIDAS!$D:$E,_xlfn.CONCAT($B109,AB$8,$A109),SALIDAS!$E:$E)*$C109,SUMIF(SALIDAS!$D:$E,_xlfn.CONCAT($B109,AB$8,$A109),SALIDAS!$E:$E)*$C109*$D109)</f>
        <v>0</v>
      </c>
      <c r="AC109" s="39">
        <f ca="1">IF(SUMIF(SALIDAS!$D:$E,_xlfn.CONCAT($B109,AC$8,$A109),SALIDAS!$E:$E)*$C109*$D109=0,SUMIF(SALIDAS!$D:$E,_xlfn.CONCAT($B109,AC$8,$A109),SALIDAS!$E:$E)*$C109,SUMIF(SALIDAS!$D:$E,_xlfn.CONCAT($B109,AC$8,$A109),SALIDAS!$E:$E)*$C109*$D109)</f>
        <v>0</v>
      </c>
    </row>
    <row r="110" spans="1:29" x14ac:dyDescent="0.2">
      <c r="A110" s="35"/>
      <c r="B110" s="4" t="s">
        <v>110</v>
      </c>
      <c r="C110" s="36">
        <v>0</v>
      </c>
      <c r="D110" s="37">
        <v>0</v>
      </c>
      <c r="E110" s="39">
        <f ca="1">IF(SUMIF(SALIDAS!$D:$E,_xlfn.CONCAT($B110,E$8,$A110),SALIDAS!$E:$E)*$C110*$D110=0,SUMIF(SALIDAS!$D:$E,_xlfn.CONCAT($B110,E$8,$A110),SALIDAS!$E:$E)*$C110,SUMIF(SALIDAS!$D:$E,_xlfn.CONCAT($B110,E$8,$A110),SALIDAS!$E:$E)*$C110*$D110)</f>
        <v>0</v>
      </c>
      <c r="F110" s="39">
        <f ca="1">IF(SUMIF(SALIDAS!$D:$E,_xlfn.CONCAT($B110,F$8,$A110),SALIDAS!$E:$E)*$C110*$D110=0,SUMIF(SALIDAS!$D:$E,_xlfn.CONCAT($B110,F$8,$A110),SALIDAS!$E:$E)*$C110,SUMIF(SALIDAS!$D:$E,_xlfn.CONCAT($B110,F$8,$A110),SALIDAS!$E:$E)*$C110*$D110)</f>
        <v>0</v>
      </c>
      <c r="G110" s="39">
        <f ca="1">IF(SUMIF(SALIDAS!$D:$E,_xlfn.CONCAT($B110,G$8,$A110),SALIDAS!$E:$E)*$C110*$D110=0,SUMIF(SALIDAS!$D:$E,_xlfn.CONCAT($B110,G$8,$A110),SALIDAS!$E:$E)*$C110,SUMIF(SALIDAS!$D:$E,_xlfn.CONCAT($B110,G$8,$A110),SALIDAS!$E:$E)*$C110*$D110)</f>
        <v>0</v>
      </c>
      <c r="H110" s="39">
        <f ca="1">IF(SUMIF(SALIDAS!$D:$E,_xlfn.CONCAT($B110,H$8,$A110),SALIDAS!$E:$E)*$C110*$D110=0,SUMIF(SALIDAS!$D:$E,_xlfn.CONCAT($B110,H$8,$A110),SALIDAS!$E:$E)*$C110,SUMIF(SALIDAS!$D:$E,_xlfn.CONCAT($B110,H$8,$A110),SALIDAS!$E:$E)*$C110*$D110)</f>
        <v>0</v>
      </c>
      <c r="I110" s="39">
        <f ca="1">IF(SUMIF(SALIDAS!$D:$E,_xlfn.CONCAT($B110,I$8,$A110),SALIDAS!$E:$E)*$C110*$D110=0,SUMIF(SALIDAS!$D:$E,_xlfn.CONCAT($B110,I$8,$A110),SALIDAS!$E:$E)*$C110,SUMIF(SALIDAS!$D:$E,_xlfn.CONCAT($B110,I$8,$A110),SALIDAS!$E:$E)*$C110*$D110)</f>
        <v>0</v>
      </c>
      <c r="J110" s="39">
        <f ca="1">IF(SUMIF(SALIDAS!$D:$E,_xlfn.CONCAT($B110,J$8,$A110),SALIDAS!$E:$E)*$C110*$D110=0,SUMIF(SALIDAS!$D:$E,_xlfn.CONCAT($B110,J$8,$A110),SALIDAS!$E:$E)*$C110,SUMIF(SALIDAS!$D:$E,_xlfn.CONCAT($B110,J$8,$A110),SALIDAS!$E:$E)*$C110*$D110)</f>
        <v>0</v>
      </c>
      <c r="K110" s="39">
        <f ca="1">IF(SUMIF(SALIDAS!$D:$E,_xlfn.CONCAT($B110,K$8,$A110),SALIDAS!$E:$E)*$C110*$D110=0,SUMIF(SALIDAS!$D:$E,_xlfn.CONCAT($B110,K$8,$A110),SALIDAS!$E:$E)*$C110,SUMIF(SALIDAS!$D:$E,_xlfn.CONCAT($B110,K$8,$A110),SALIDAS!$E:$E)*$C110*$D110)</f>
        <v>0</v>
      </c>
      <c r="L110" s="38">
        <f ca="1">IF(SUMIF(SALIDAS!$D:$E,_xlfn.CONCAT($B110,L$8,$A110),SALIDAS!$E:$E)*$C110*$D110=0,SUMIF(SALIDAS!$D:$E,_xlfn.CONCAT($B110,L$8,$A110),SALIDAS!$E:$E)*$C110,SUMIF(SALIDAS!$D:$E,_xlfn.CONCAT($B110,L$8,$A110),SALIDAS!$E:$E)*$C110*$D110)</f>
        <v>0</v>
      </c>
      <c r="M110" s="39">
        <f ca="1">IF(SUMIF(SALIDAS!$D:$E,_xlfn.CONCAT($B110,M$8,$A110),SALIDAS!$E:$E)*$C110*$D110=0,SUMIF(SALIDAS!$D:$E,_xlfn.CONCAT($B110,M$8,$A110),SALIDAS!$E:$E)*$C110,SUMIF(SALIDAS!$D:$E,_xlfn.CONCAT($B110,M$8,$A110),SALIDAS!$E:$E)*$C110*$D110)</f>
        <v>0</v>
      </c>
      <c r="N110" s="39">
        <f ca="1">IF(SUMIF(SALIDAS!$D:$E,_xlfn.CONCAT($B110,N$8,$A110),SALIDAS!$E:$E)*$C110*$D110=0,SUMIF(SALIDAS!$D:$E,_xlfn.CONCAT($B110,N$8,$A110),SALIDAS!$E:$E)*$C110,SUMIF(SALIDAS!$D:$E,_xlfn.CONCAT($B110,N$8,$A110),SALIDAS!$E:$E)*$C110*$D110)</f>
        <v>0</v>
      </c>
      <c r="O110" s="39">
        <f ca="1">IF(SUMIF(SALIDAS!$D:$E,_xlfn.CONCAT($B110,O$8,$A110),SALIDAS!$E:$E)*$C110*$D110=0,SUMIF(SALIDAS!$D:$E,_xlfn.CONCAT($B110,O$8,$A110),SALIDAS!$E:$E)*$C110,SUMIF(SALIDAS!$D:$E,_xlfn.CONCAT($B110,O$8,$A110),SALIDAS!$E:$E)*$C110*$D110)</f>
        <v>0</v>
      </c>
      <c r="P110" s="39">
        <f ca="1">IF(SUMIF(SALIDAS!$D:$E,_xlfn.CONCAT($B110,P$8,$A110),SALIDAS!$E:$E)*$C110*$D110=0,SUMIF(SALIDAS!$D:$E,_xlfn.CONCAT($B110,P$8,$A110),SALIDAS!$E:$E)*$C110,SUMIF(SALIDAS!$D:$E,_xlfn.CONCAT($B110,P$8,$A110),SALIDAS!$E:$E)*$C110*$D110)</f>
        <v>0</v>
      </c>
      <c r="Q110" s="39">
        <f ca="1">IF(SUMIF(SALIDAS!$D:$E,_xlfn.CONCAT($B110,Q$8,$A110),SALIDAS!$E:$E)*$C110*$D110=0,SUMIF(SALIDAS!$D:$E,_xlfn.CONCAT($B110,Q$8,$A110),SALIDAS!$E:$E)*$C110,SUMIF(SALIDAS!$D:$E,_xlfn.CONCAT($B110,Q$8,$A110),SALIDAS!$E:$E)*$C110*$D110)</f>
        <v>0</v>
      </c>
      <c r="R110" s="39">
        <f ca="1">IF(SUMIF(SALIDAS!$D:$E,_xlfn.CONCAT($B110,R$8,$A110),SALIDAS!$E:$E)*$C110*$D110=0,SUMIF(SALIDAS!$D:$E,_xlfn.CONCAT($B110,R$8,$A110),SALIDAS!$E:$E)*$C110,SUMIF(SALIDAS!$D:$E,_xlfn.CONCAT($B110,R$8,$A110),SALIDAS!$E:$E)*$C110*$D110)</f>
        <v>0</v>
      </c>
      <c r="S110" s="39">
        <f ca="1">IF(SUMIF(SALIDAS!$D:$E,_xlfn.CONCAT($B110,S$8,$A110),SALIDAS!$E:$E)*$C110*$D110=0,SUMIF(SALIDAS!$D:$E,_xlfn.CONCAT($B110,S$8,$A110),SALIDAS!$E:$E)*$C110,SUMIF(SALIDAS!$D:$E,_xlfn.CONCAT($B110,S$8,$A110),SALIDAS!$E:$E)*$C110*$D110)</f>
        <v>0</v>
      </c>
      <c r="T110" s="39">
        <f ca="1">IF(SUMIF(SALIDAS!$D:$E,_xlfn.CONCAT($B110,T$8,$A110),SALIDAS!$E:$E)*$C110*$D110=0,SUMIF(SALIDAS!$D:$E,_xlfn.CONCAT($B110,T$8,$A110),SALIDAS!$E:$E)*$C110,SUMIF(SALIDAS!$D:$E,_xlfn.CONCAT($B110,T$8,$A110),SALIDAS!$E:$E)*$C110*$D110)</f>
        <v>0</v>
      </c>
      <c r="U110" s="39">
        <f ca="1">IF(SUMIF(SALIDAS!$D:$E,_xlfn.CONCAT($B110,U$8,$A110),SALIDAS!$E:$E)*$C110*$D110=0,SUMIF(SALIDAS!$D:$E,_xlfn.CONCAT($B110,U$8,$A110),SALIDAS!$E:$E)*$C110,SUMIF(SALIDAS!$D:$E,_xlfn.CONCAT($B110,U$8,$A110),SALIDAS!$E:$E)*$C110*$D110)</f>
        <v>0</v>
      </c>
      <c r="V110" s="39">
        <f ca="1">IF(SUMIF(SALIDAS!$D:$E,_xlfn.CONCAT($B110,V$8,$A110),SALIDAS!$E:$E)*$C110*$D110=0,SUMIF(SALIDAS!$D:$E,_xlfn.CONCAT($B110,V$8,$A110),SALIDAS!$E:$E)*$C110,SUMIF(SALIDAS!$D:$E,_xlfn.CONCAT($B110,V$8,$A110),SALIDAS!$E:$E)*$C110*$D110)</f>
        <v>0</v>
      </c>
      <c r="W110" s="39">
        <f ca="1">IF(SUMIF(SALIDAS!$D:$E,_xlfn.CONCAT($B110,W$8,$A110),SALIDAS!$E:$E)*$C110*$D110=0,SUMIF(SALIDAS!$D:$E,_xlfn.CONCAT($B110,W$8,$A110),SALIDAS!$E:$E)*$C110,SUMIF(SALIDAS!$D:$E,_xlfn.CONCAT($B110,W$8,$A110),SALIDAS!$E:$E)*$C110*$D110)</f>
        <v>0</v>
      </c>
      <c r="X110" s="39">
        <f ca="1">IF(SUMIF(SALIDAS!$D:$E,_xlfn.CONCAT($B110,X$8,$A110),SALIDAS!$E:$E)*$C110*$D110=0,SUMIF(SALIDAS!$D:$E,_xlfn.CONCAT($B110,X$8,$A110),SALIDAS!$E:$E)*$C110,SUMIF(SALIDAS!$D:$E,_xlfn.CONCAT($B110,X$8,$A110),SALIDAS!$E:$E)*$C110*$D110)</f>
        <v>0</v>
      </c>
      <c r="Y110" s="39">
        <f ca="1">IF(SUMIF(SALIDAS!$D:$E,_xlfn.CONCAT($B110,Y$8,$A110),SALIDAS!$E:$E)*$C110*$D110=0,SUMIF(SALIDAS!$D:$E,_xlfn.CONCAT($B110,Y$8,$A110),SALIDAS!$E:$E)*$C110,SUMIF(SALIDAS!$D:$E,_xlfn.CONCAT($B110,Y$8,$A110),SALIDAS!$E:$E)*$C110*$D110)</f>
        <v>0</v>
      </c>
      <c r="Z110" s="39">
        <f ca="1">IF(SUMIF(SALIDAS!$D:$E,_xlfn.CONCAT($B110,Z$8,$A110),SALIDAS!$E:$E)*$C110*$D110=0,SUMIF(SALIDAS!$D:$E,_xlfn.CONCAT($B110,Z$8,$A110),SALIDAS!$E:$E)*$C110,SUMIF(SALIDAS!$D:$E,_xlfn.CONCAT($B110,Z$8,$A110),SALIDAS!$E:$E)*$C110*$D110)</f>
        <v>0</v>
      </c>
      <c r="AA110" s="39">
        <f ca="1">IF(SUMIF(SALIDAS!$D:$E,_xlfn.CONCAT($B110,AA$8,$A110),SALIDAS!$E:$E)*$C110*$D110=0,SUMIF(SALIDAS!$D:$E,_xlfn.CONCAT($B110,AA$8,$A110),SALIDAS!$E:$E)*$C110,SUMIF(SALIDAS!$D:$E,_xlfn.CONCAT($B110,AA$8,$A110),SALIDAS!$E:$E)*$C110*$D110)</f>
        <v>0</v>
      </c>
      <c r="AB110" s="39">
        <f ca="1">IF(SUMIF(SALIDAS!$D:$E,_xlfn.CONCAT($B110,AB$8,$A110),SALIDAS!$E:$E)*$C110*$D110=0,SUMIF(SALIDAS!$D:$E,_xlfn.CONCAT($B110,AB$8,$A110),SALIDAS!$E:$E)*$C110,SUMIF(SALIDAS!$D:$E,_xlfn.CONCAT($B110,AB$8,$A110),SALIDAS!$E:$E)*$C110*$D110)</f>
        <v>0</v>
      </c>
      <c r="AC110" s="39">
        <f ca="1">IF(SUMIF(SALIDAS!$D:$E,_xlfn.CONCAT($B110,AC$8,$A110),SALIDAS!$E:$E)*$C110*$D110=0,SUMIF(SALIDAS!$D:$E,_xlfn.CONCAT($B110,AC$8,$A110),SALIDAS!$E:$E)*$C110,SUMIF(SALIDAS!$D:$E,_xlfn.CONCAT($B110,AC$8,$A110),SALIDAS!$E:$E)*$C110*$D110)</f>
        <v>0</v>
      </c>
    </row>
    <row r="111" spans="1:29" x14ac:dyDescent="0.2">
      <c r="A111" s="35"/>
      <c r="B111" s="4" t="s">
        <v>174</v>
      </c>
      <c r="C111" s="36">
        <v>0</v>
      </c>
      <c r="D111" s="37">
        <v>0</v>
      </c>
      <c r="E111" s="39">
        <f ca="1">IF(SUMIF(SALIDAS!$D:$E,_xlfn.CONCAT($B111,E$8,$A111),SALIDAS!$E:$E)*$C111*$D111=0,SUMIF(SALIDAS!$D:$E,_xlfn.CONCAT($B111,E$8,$A111),SALIDAS!$E:$E)*$C111,SUMIF(SALIDAS!$D:$E,_xlfn.CONCAT($B111,E$8,$A111),SALIDAS!$E:$E)*$C111*$D111)</f>
        <v>0</v>
      </c>
      <c r="F111" s="39">
        <f ca="1">IF(SUMIF(SALIDAS!$D:$E,_xlfn.CONCAT($B111,F$8,$A111),SALIDAS!$E:$E)*$C111*$D111=0,SUMIF(SALIDAS!$D:$E,_xlfn.CONCAT($B111,F$8,$A111),SALIDAS!$E:$E)*$C111,SUMIF(SALIDAS!$D:$E,_xlfn.CONCAT($B111,F$8,$A111),SALIDAS!$E:$E)*$C111*$D111)</f>
        <v>0</v>
      </c>
      <c r="G111" s="39">
        <f ca="1">IF(SUMIF(SALIDAS!$D:$E,_xlfn.CONCAT($B111,G$8,$A111),SALIDAS!$E:$E)*$C111*$D111=0,SUMIF(SALIDAS!$D:$E,_xlfn.CONCAT($B111,G$8,$A111),SALIDAS!$E:$E)*$C111,SUMIF(SALIDAS!$D:$E,_xlfn.CONCAT($B111,G$8,$A111),SALIDAS!$E:$E)*$C111*$D111)</f>
        <v>0</v>
      </c>
      <c r="H111" s="39">
        <f ca="1">IF(SUMIF(SALIDAS!$D:$E,_xlfn.CONCAT($B111,H$8,$A111),SALIDAS!$E:$E)*$C111*$D111=0,SUMIF(SALIDAS!$D:$E,_xlfn.CONCAT($B111,H$8,$A111),SALIDAS!$E:$E)*$C111,SUMIF(SALIDAS!$D:$E,_xlfn.CONCAT($B111,H$8,$A111),SALIDAS!$E:$E)*$C111*$D111)</f>
        <v>0</v>
      </c>
      <c r="I111" s="39">
        <f ca="1">IF(SUMIF(SALIDAS!$D:$E,_xlfn.CONCAT($B111,I$8,$A111),SALIDAS!$E:$E)*$C111*$D111=0,SUMIF(SALIDAS!$D:$E,_xlfn.CONCAT($B111,I$8,$A111),SALIDAS!$E:$E)*$C111,SUMIF(SALIDAS!$D:$E,_xlfn.CONCAT($B111,I$8,$A111),SALIDAS!$E:$E)*$C111*$D111)</f>
        <v>0</v>
      </c>
      <c r="J111" s="39">
        <f ca="1">IF(SUMIF(SALIDAS!$D:$E,_xlfn.CONCAT($B111,J$8,$A111),SALIDAS!$E:$E)*$C111*$D111=0,SUMIF(SALIDAS!$D:$E,_xlfn.CONCAT($B111,J$8,$A111),SALIDAS!$E:$E)*$C111,SUMIF(SALIDAS!$D:$E,_xlfn.CONCAT($B111,J$8,$A111),SALIDAS!$E:$E)*$C111*$D111)</f>
        <v>0</v>
      </c>
      <c r="K111" s="39">
        <f ca="1">IF(SUMIF(SALIDAS!$D:$E,_xlfn.CONCAT($B111,K$8,$A111),SALIDAS!$E:$E)*$C111*$D111=0,SUMIF(SALIDAS!$D:$E,_xlfn.CONCAT($B111,K$8,$A111),SALIDAS!$E:$E)*$C111,SUMIF(SALIDAS!$D:$E,_xlfn.CONCAT($B111,K$8,$A111),SALIDAS!$E:$E)*$C111*$D111)</f>
        <v>0</v>
      </c>
      <c r="L111" s="38">
        <f ca="1">IF(SUMIF(SALIDAS!$D:$E,_xlfn.CONCAT($B111,L$8,$A111),SALIDAS!$E:$E)*$C111*$D111=0,SUMIF(SALIDAS!$D:$E,_xlfn.CONCAT($B111,L$8,$A111),SALIDAS!$E:$E)*$C111,SUMIF(SALIDAS!$D:$E,_xlfn.CONCAT($B111,L$8,$A111),SALIDAS!$E:$E)*$C111*$D111)</f>
        <v>0</v>
      </c>
      <c r="M111" s="39">
        <f ca="1">IF(SUMIF(SALIDAS!$D:$E,_xlfn.CONCAT($B111,M$8,$A111),SALIDAS!$E:$E)*$C111*$D111=0,SUMIF(SALIDAS!$D:$E,_xlfn.CONCAT($B111,M$8,$A111),SALIDAS!$E:$E)*$C111,SUMIF(SALIDAS!$D:$E,_xlfn.CONCAT($B111,M$8,$A111),SALIDAS!$E:$E)*$C111*$D111)</f>
        <v>0</v>
      </c>
      <c r="N111" s="39">
        <f ca="1">IF(SUMIF(SALIDAS!$D:$E,_xlfn.CONCAT($B111,N$8,$A111),SALIDAS!$E:$E)*$C111*$D111=0,SUMIF(SALIDAS!$D:$E,_xlfn.CONCAT($B111,N$8,$A111),SALIDAS!$E:$E)*$C111,SUMIF(SALIDAS!$D:$E,_xlfn.CONCAT($B111,N$8,$A111),SALIDAS!$E:$E)*$C111*$D111)</f>
        <v>0</v>
      </c>
      <c r="O111" s="39">
        <f ca="1">IF(SUMIF(SALIDAS!$D:$E,_xlfn.CONCAT($B111,O$8,$A111),SALIDAS!$E:$E)*$C111*$D111=0,SUMIF(SALIDAS!$D:$E,_xlfn.CONCAT($B111,O$8,$A111),SALIDAS!$E:$E)*$C111,SUMIF(SALIDAS!$D:$E,_xlfn.CONCAT($B111,O$8,$A111),SALIDAS!$E:$E)*$C111*$D111)</f>
        <v>0</v>
      </c>
      <c r="P111" s="39">
        <f ca="1">IF(SUMIF(SALIDAS!$D:$E,_xlfn.CONCAT($B111,P$8,$A111),SALIDAS!$E:$E)*$C111*$D111=0,SUMIF(SALIDAS!$D:$E,_xlfn.CONCAT($B111,P$8,$A111),SALIDAS!$E:$E)*$C111,SUMIF(SALIDAS!$D:$E,_xlfn.CONCAT($B111,P$8,$A111),SALIDAS!$E:$E)*$C111*$D111)</f>
        <v>0</v>
      </c>
      <c r="Q111" s="39">
        <f ca="1">IF(SUMIF(SALIDAS!$D:$E,_xlfn.CONCAT($B111,Q$8,$A111),SALIDAS!$E:$E)*$C111*$D111=0,SUMIF(SALIDAS!$D:$E,_xlfn.CONCAT($B111,Q$8,$A111),SALIDAS!$E:$E)*$C111,SUMIF(SALIDAS!$D:$E,_xlfn.CONCAT($B111,Q$8,$A111),SALIDAS!$E:$E)*$C111*$D111)</f>
        <v>0</v>
      </c>
      <c r="R111" s="39">
        <f ca="1">IF(SUMIF(SALIDAS!$D:$E,_xlfn.CONCAT($B111,R$8,$A111),SALIDAS!$E:$E)*$C111*$D111=0,SUMIF(SALIDAS!$D:$E,_xlfn.CONCAT($B111,R$8,$A111),SALIDAS!$E:$E)*$C111,SUMIF(SALIDAS!$D:$E,_xlfn.CONCAT($B111,R$8,$A111),SALIDAS!$E:$E)*$C111*$D111)</f>
        <v>0</v>
      </c>
      <c r="S111" s="39">
        <f ca="1">IF(SUMIF(SALIDAS!$D:$E,_xlfn.CONCAT($B111,S$8,$A111),SALIDAS!$E:$E)*$C111*$D111=0,SUMIF(SALIDAS!$D:$E,_xlfn.CONCAT($B111,S$8,$A111),SALIDAS!$E:$E)*$C111,SUMIF(SALIDAS!$D:$E,_xlfn.CONCAT($B111,S$8,$A111),SALIDAS!$E:$E)*$C111*$D111)</f>
        <v>0</v>
      </c>
      <c r="T111" s="39">
        <f ca="1">IF(SUMIF(SALIDAS!$D:$E,_xlfn.CONCAT($B111,T$8,$A111),SALIDAS!$E:$E)*$C111*$D111=0,SUMIF(SALIDAS!$D:$E,_xlfn.CONCAT($B111,T$8,$A111),SALIDAS!$E:$E)*$C111,SUMIF(SALIDAS!$D:$E,_xlfn.CONCAT($B111,T$8,$A111),SALIDAS!$E:$E)*$C111*$D111)</f>
        <v>0</v>
      </c>
      <c r="U111" s="39">
        <f ca="1">IF(SUMIF(SALIDAS!$D:$E,_xlfn.CONCAT($B111,U$8,$A111),SALIDAS!$E:$E)*$C111*$D111=0,SUMIF(SALIDAS!$D:$E,_xlfn.CONCAT($B111,U$8,$A111),SALIDAS!$E:$E)*$C111,SUMIF(SALIDAS!$D:$E,_xlfn.CONCAT($B111,U$8,$A111),SALIDAS!$E:$E)*$C111*$D111)</f>
        <v>0</v>
      </c>
      <c r="V111" s="39">
        <f ca="1">IF(SUMIF(SALIDAS!$D:$E,_xlfn.CONCAT($B111,V$8,$A111),SALIDAS!$E:$E)*$C111*$D111=0,SUMIF(SALIDAS!$D:$E,_xlfn.CONCAT($B111,V$8,$A111),SALIDAS!$E:$E)*$C111,SUMIF(SALIDAS!$D:$E,_xlfn.CONCAT($B111,V$8,$A111),SALIDAS!$E:$E)*$C111*$D111)</f>
        <v>0</v>
      </c>
      <c r="W111" s="39">
        <f ca="1">IF(SUMIF(SALIDAS!$D:$E,_xlfn.CONCAT($B111,W$8,$A111),SALIDAS!$E:$E)*$C111*$D111=0,SUMIF(SALIDAS!$D:$E,_xlfn.CONCAT($B111,W$8,$A111),SALIDAS!$E:$E)*$C111,SUMIF(SALIDAS!$D:$E,_xlfn.CONCAT($B111,W$8,$A111),SALIDAS!$E:$E)*$C111*$D111)</f>
        <v>0</v>
      </c>
      <c r="X111" s="39">
        <f ca="1">IF(SUMIF(SALIDAS!$D:$E,_xlfn.CONCAT($B111,X$8,$A111),SALIDAS!$E:$E)*$C111*$D111=0,SUMIF(SALIDAS!$D:$E,_xlfn.CONCAT($B111,X$8,$A111),SALIDAS!$E:$E)*$C111,SUMIF(SALIDAS!$D:$E,_xlfn.CONCAT($B111,X$8,$A111),SALIDAS!$E:$E)*$C111*$D111)</f>
        <v>0</v>
      </c>
      <c r="Y111" s="39">
        <f ca="1">IF(SUMIF(SALIDAS!$D:$E,_xlfn.CONCAT($B111,Y$8,$A111),SALIDAS!$E:$E)*$C111*$D111=0,SUMIF(SALIDAS!$D:$E,_xlfn.CONCAT($B111,Y$8,$A111),SALIDAS!$E:$E)*$C111,SUMIF(SALIDAS!$D:$E,_xlfn.CONCAT($B111,Y$8,$A111),SALIDAS!$E:$E)*$C111*$D111)</f>
        <v>0</v>
      </c>
      <c r="Z111" s="39">
        <f ca="1">IF(SUMIF(SALIDAS!$D:$E,_xlfn.CONCAT($B111,Z$8,$A111),SALIDAS!$E:$E)*$C111*$D111=0,SUMIF(SALIDAS!$D:$E,_xlfn.CONCAT($B111,Z$8,$A111),SALIDAS!$E:$E)*$C111,SUMIF(SALIDAS!$D:$E,_xlfn.CONCAT($B111,Z$8,$A111),SALIDAS!$E:$E)*$C111*$D111)</f>
        <v>0</v>
      </c>
      <c r="AA111" s="39">
        <f ca="1">IF(SUMIF(SALIDAS!$D:$E,_xlfn.CONCAT($B111,AA$8,$A111),SALIDAS!$E:$E)*$C111*$D111=0,SUMIF(SALIDAS!$D:$E,_xlfn.CONCAT($B111,AA$8,$A111),SALIDAS!$E:$E)*$C111,SUMIF(SALIDAS!$D:$E,_xlfn.CONCAT($B111,AA$8,$A111),SALIDAS!$E:$E)*$C111*$D111)</f>
        <v>0</v>
      </c>
      <c r="AB111" s="39">
        <f ca="1">IF(SUMIF(SALIDAS!$D:$E,_xlfn.CONCAT($B111,AB$8,$A111),SALIDAS!$E:$E)*$C111*$D111=0,SUMIF(SALIDAS!$D:$E,_xlfn.CONCAT($B111,AB$8,$A111),SALIDAS!$E:$E)*$C111,SUMIF(SALIDAS!$D:$E,_xlfn.CONCAT($B111,AB$8,$A111),SALIDAS!$E:$E)*$C111*$D111)</f>
        <v>0</v>
      </c>
      <c r="AC111" s="39">
        <f ca="1">IF(SUMIF(SALIDAS!$D:$E,_xlfn.CONCAT($B111,AC$8,$A111),SALIDAS!$E:$E)*$C111*$D111=0,SUMIF(SALIDAS!$D:$E,_xlfn.CONCAT($B111,AC$8,$A111),SALIDAS!$E:$E)*$C111,SUMIF(SALIDAS!$D:$E,_xlfn.CONCAT($B111,AC$8,$A111),SALIDAS!$E:$E)*$C111*$D111)</f>
        <v>0</v>
      </c>
    </row>
  </sheetData>
  <mergeCells count="2">
    <mergeCell ref="A6:AC6"/>
    <mergeCell ref="A7:D7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LITOGRAFIA</vt:lpstr>
      <vt:lpstr>OBSOLETOS</vt:lpstr>
      <vt:lpstr>KARDEX</vt:lpstr>
      <vt:lpstr>ENTRADAS</vt:lpstr>
      <vt:lpstr>SALIDAS</vt:lpstr>
      <vt:lpstr>DISTRIBUCIÓN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</dc:creator>
  <cp:lastModifiedBy>MACINDICADORES</cp:lastModifiedBy>
  <dcterms:created xsi:type="dcterms:W3CDTF">2021-10-23T16:07:07Z</dcterms:created>
  <dcterms:modified xsi:type="dcterms:W3CDTF">2021-12-09T21:36:19Z</dcterms:modified>
</cp:coreProperties>
</file>