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17520" windowHeight="9525" activeTab="2"/>
  </bookViews>
  <sheets>
    <sheet name="DATOS" sheetId="2" r:id="rId1"/>
    <sheet name="ORDEN DE COMPRA 19%" sheetId="1" state="hidden" r:id="rId2"/>
    <sheet name="ORDEN DE COMPRA " sheetId="6" r:id="rId3"/>
    <sheet name="Hoja1" sheetId="3" state="hidden" r:id="rId4"/>
  </sheets>
  <definedNames>
    <definedName name="_xlnm.Print_Area" localSheetId="2">'ORDEN DE COMPRA '!$A$1:$N$51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6" l="1"/>
  <c r="I40" i="6"/>
  <c r="J40" i="6" s="1"/>
  <c r="I41" i="6"/>
  <c r="J41" i="6" s="1"/>
  <c r="I42" i="6"/>
  <c r="J42" i="6" s="1"/>
  <c r="I43" i="6"/>
  <c r="J43" i="6" s="1"/>
  <c r="I44" i="6"/>
  <c r="J44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20" i="6"/>
  <c r="J20" i="6" s="1"/>
  <c r="J48" i="6" l="1"/>
  <c r="J46" i="6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0" i="1"/>
  <c r="H40" i="1" l="1"/>
  <c r="G16" i="2" l="1"/>
  <c r="H42" i="1"/>
  <c r="H43" i="1" s="1"/>
  <c r="G17" i="2" l="1"/>
  <c r="G18" i="2" s="1"/>
</calcChain>
</file>

<file path=xl/sharedStrings.xml><?xml version="1.0" encoding="utf-8"?>
<sst xmlns="http://schemas.openxmlformats.org/spreadsheetml/2006/main" count="118" uniqueCount="79">
  <si>
    <t>DATOS DEL COMPRADOR</t>
  </si>
  <si>
    <t>compras@socimedicos.com</t>
  </si>
  <si>
    <t>327-0700</t>
  </si>
  <si>
    <t>DATOS DEL PROVEEDOR</t>
  </si>
  <si>
    <t xml:space="preserve">DESCRIPCIÓN </t>
  </si>
  <si>
    <t>VALOR</t>
  </si>
  <si>
    <t>LÍDER DE ÁREA</t>
  </si>
  <si>
    <t>ÁREA QUE SOLICITA</t>
  </si>
  <si>
    <t>Descuento</t>
  </si>
  <si>
    <t>IVA</t>
  </si>
  <si>
    <t xml:space="preserve">Subtotal </t>
  </si>
  <si>
    <t>TOTAL</t>
  </si>
  <si>
    <t>PRECIO UNITARIO</t>
  </si>
  <si>
    <t>SOCIMÉDICOS S.A.S     NIT 900342064</t>
  </si>
  <si>
    <t>DIRECCIÓN</t>
  </si>
  <si>
    <t xml:space="preserve">315-3894 </t>
  </si>
  <si>
    <t>UCI</t>
  </si>
  <si>
    <t>SUBTOTAL-DESCUENTO</t>
  </si>
  <si>
    <t xml:space="preserve">IVA </t>
  </si>
  <si>
    <t>VALOR TOTAL A PAGAR</t>
  </si>
  <si>
    <t>NOMBRE</t>
  </si>
  <si>
    <t>CANT</t>
  </si>
  <si>
    <t>Nombre:</t>
  </si>
  <si>
    <t>Dirección:</t>
  </si>
  <si>
    <t>Ciudad:</t>
  </si>
  <si>
    <t>Email:</t>
  </si>
  <si>
    <t>Teléfono:</t>
  </si>
  <si>
    <t>Pereira</t>
  </si>
  <si>
    <t>#</t>
  </si>
  <si>
    <t>CRA 25 # 74 A-87 Uribe II - Cuba</t>
  </si>
  <si>
    <t>CRA 19 # 12 - 32 Pinares</t>
  </si>
  <si>
    <t>MAC San Rafael - Pinares</t>
  </si>
  <si>
    <t>IPS Clínica San Rafael - Cuba</t>
  </si>
  <si>
    <t>Gerencia</t>
  </si>
  <si>
    <t>Hospitalización</t>
  </si>
  <si>
    <t>Cirugía</t>
  </si>
  <si>
    <t>Urgencias</t>
  </si>
  <si>
    <t>Apoyo Diagnóstico</t>
  </si>
  <si>
    <t>Oncología</t>
  </si>
  <si>
    <t>Laboratorio</t>
  </si>
  <si>
    <t>Farmacia</t>
  </si>
  <si>
    <t>Biotecnología</t>
  </si>
  <si>
    <t>Sistemas</t>
  </si>
  <si>
    <t>Mantenimiento</t>
  </si>
  <si>
    <t>Facturación</t>
  </si>
  <si>
    <t>Mercadeo</t>
  </si>
  <si>
    <t>Dirección Médica</t>
  </si>
  <si>
    <t>Direccíon Científica</t>
  </si>
  <si>
    <t>Calidad</t>
  </si>
  <si>
    <t>Financiera</t>
  </si>
  <si>
    <t>Radiólogos</t>
  </si>
  <si>
    <t>Fax:</t>
  </si>
  <si>
    <t>Sala de Partos</t>
  </si>
  <si>
    <t>Patología</t>
  </si>
  <si>
    <t>Consulta Externa</t>
  </si>
  <si>
    <t>Neonatos</t>
  </si>
  <si>
    <t>Terapia Fisíca</t>
  </si>
  <si>
    <t>Proveedores</t>
  </si>
  <si>
    <t>Progra. de Cirugía</t>
  </si>
  <si>
    <t>Ser. Transfucional</t>
  </si>
  <si>
    <t>Cent. Esterilización</t>
  </si>
  <si>
    <t xml:space="preserve">N° Orden de Compra: </t>
  </si>
  <si>
    <t xml:space="preserve">Fecha de Solicitud: </t>
  </si>
  <si>
    <t>Forma de pago:</t>
  </si>
  <si>
    <t>____________________________________________</t>
  </si>
  <si>
    <t>Gestión humana</t>
  </si>
  <si>
    <r>
      <rPr>
        <b/>
        <u/>
        <sz val="12"/>
        <color theme="1"/>
        <rFont val="Calibri"/>
        <family val="2"/>
        <scheme val="minor"/>
      </rPr>
      <t>Observaciones:</t>
    </r>
    <r>
      <rPr>
        <sz val="12"/>
        <color theme="1"/>
        <rFont val="Calibri"/>
        <family val="2"/>
        <scheme val="minor"/>
      </rPr>
      <t xml:space="preserve"> </t>
    </r>
  </si>
  <si>
    <t>IVA 19%</t>
  </si>
  <si>
    <t>VALOR TOTAL</t>
  </si>
  <si>
    <t>VALOR IVA</t>
  </si>
  <si>
    <t xml:space="preserve">TOTAL </t>
  </si>
  <si>
    <t>Subtotal</t>
  </si>
  <si>
    <r>
      <rPr>
        <b/>
        <u/>
        <sz val="12"/>
        <color theme="1"/>
        <rFont val="Calibri"/>
        <family val="2"/>
        <scheme val="minor"/>
      </rPr>
      <t>Observaciones:</t>
    </r>
    <r>
      <rPr>
        <sz val="12"/>
        <color theme="1"/>
        <rFont val="Calibri"/>
        <family val="2"/>
        <scheme val="minor"/>
      </rPr>
      <t xml:space="preserve">
</t>
    </r>
  </si>
  <si>
    <t>Aprueba:</t>
  </si>
  <si>
    <t>Carolina Perez Bolaños   (Gerente)</t>
  </si>
  <si>
    <t>Francisco Alejandro Arias   (Director Médico)</t>
  </si>
  <si>
    <t>Johanna Vanessa Osorio   (Directora Cientifica)</t>
  </si>
  <si>
    <t>Greicy Joanna Marín   (Directora Adminstrativa)</t>
  </si>
  <si>
    <t>Luz Omaira Zapata   (Directora Financiera)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</si>
</sst>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0" fillId="5" borderId="1" xfId="0" applyFill="1" applyBorder="1"/>
    <xf numFmtId="0" fontId="0" fillId="3" borderId="1" xfId="0" applyFill="1" applyBorder="1"/>
    <xf numFmtId="0" fontId="0" fillId="0" borderId="0" xfId="0" applyBorder="1" applyAlignment="1"/>
    <xf numFmtId="0" fontId="4" fillId="0" borderId="0" xfId="0" applyFont="1"/>
    <xf numFmtId="164" fontId="4" fillId="0" borderId="0" xfId="0" applyNumberFormat="1" applyFont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2" borderId="2" xfId="0" applyFill="1" applyBorder="1"/>
    <xf numFmtId="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64" fontId="6" fillId="0" borderId="1" xfId="1" applyNumberFormat="1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4" fontId="0" fillId="0" borderId="0" xfId="0" applyNumberFormat="1"/>
    <xf numFmtId="41" fontId="0" fillId="0" borderId="0" xfId="1" applyFont="1"/>
    <xf numFmtId="0" fontId="4" fillId="0" borderId="0" xfId="0" applyFont="1" applyBorder="1" applyAlignment="1">
      <alignment vertical="center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14" fontId="9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alignment vertical="center" wrapText="1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41" fontId="6" fillId="0" borderId="0" xfId="1" applyFont="1"/>
    <xf numFmtId="0" fontId="6" fillId="0" borderId="0" xfId="0" applyFont="1" applyBorder="1" applyAlignment="1" applyProtection="1">
      <alignment vertical="top"/>
      <protection locked="0"/>
    </xf>
    <xf numFmtId="0" fontId="0" fillId="0" borderId="0" xfId="0" applyBorder="1"/>
    <xf numFmtId="0" fontId="5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164" fontId="6" fillId="7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5" fillId="8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9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9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4" fontId="6" fillId="0" borderId="11" xfId="0" applyNumberFormat="1" applyFont="1" applyBorder="1" applyAlignment="1" applyProtection="1">
      <alignment horizontal="center" vertical="center" wrapText="1"/>
      <protection locked="0"/>
    </xf>
    <xf numFmtId="14" fontId="6" fillId="0" borderId="12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8" borderId="2" xfId="0" applyFont="1" applyFill="1" applyBorder="1" applyAlignment="1" applyProtection="1">
      <alignment horizontal="left" vertical="center"/>
    </xf>
    <xf numFmtId="0" fontId="5" fillId="8" borderId="1" xfId="0" applyFont="1" applyFill="1" applyBorder="1" applyAlignment="1" applyProtection="1">
      <alignment horizontal="left" vertical="center"/>
    </xf>
    <xf numFmtId="0" fontId="5" fillId="7" borderId="2" xfId="0" applyFont="1" applyFill="1" applyBorder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12" xfId="0" applyFont="1" applyFill="1" applyBorder="1" applyAlignment="1" applyProtection="1">
      <alignment horizontal="left" vertical="center"/>
    </xf>
    <xf numFmtId="0" fontId="0" fillId="0" borderId="1" xfId="0" applyBorder="1" applyAlignment="1"/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center" vertical="top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201084</xdr:colOff>
      <xdr:row>44</xdr:row>
      <xdr:rowOff>10583</xdr:rowOff>
    </xdr:from>
    <xdr:to>
      <xdr:col>11</xdr:col>
      <xdr:colOff>338667</xdr:colOff>
      <xdr:row>45</xdr:row>
      <xdr:rowOff>560916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72417" y="9980083"/>
          <a:ext cx="4646083" cy="740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Aprueba: </a:t>
          </a:r>
          <a:r>
            <a:rPr lang="es-CO" sz="1100"/>
            <a:t>Luz Omaira Zapata (Direc. Financiera)</a:t>
          </a:r>
        </a:p>
        <a:p>
          <a:endParaRPr lang="es-CO" sz="1100"/>
        </a:p>
        <a:p>
          <a:r>
            <a:rPr lang="es-CO" sz="1100"/>
            <a:t>________________________________________________________________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0</xdr:rowOff>
        </xdr:from>
        <xdr:to>
          <xdr:col>4</xdr:col>
          <xdr:colOff>247650</xdr:colOff>
          <xdr:row>17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16</xdr:row>
          <xdr:rowOff>9525</xdr:rowOff>
        </xdr:from>
        <xdr:to>
          <xdr:col>6</xdr:col>
          <xdr:colOff>276225</xdr:colOff>
          <xdr:row>16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Transacción electrónica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16</xdr:row>
          <xdr:rowOff>9525</xdr:rowOff>
        </xdr:from>
        <xdr:to>
          <xdr:col>7</xdr:col>
          <xdr:colOff>438150</xdr:colOff>
          <xdr:row>16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16</xdr:row>
          <xdr:rowOff>19050</xdr:rowOff>
        </xdr:from>
        <xdr:to>
          <xdr:col>8</xdr:col>
          <xdr:colOff>123825</xdr:colOff>
          <xdr:row>16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Otras condiciones de pago :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9525</xdr:colOff>
      <xdr:row>0</xdr:row>
      <xdr:rowOff>85725</xdr:rowOff>
    </xdr:from>
    <xdr:to>
      <xdr:col>11</xdr:col>
      <xdr:colOff>440267</xdr:colOff>
      <xdr:row>6</xdr:row>
      <xdr:rowOff>66675</xdr:rowOff>
    </xdr:to>
    <xdr:grpSp>
      <xdr:nvGrpSpPr>
        <xdr:cNvPr id="1033" name="Group 9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GrpSpPr>
          <a:grpSpLocks noChangeAspect="1"/>
        </xdr:cNvGrpSpPr>
      </xdr:nvGrpSpPr>
      <xdr:grpSpPr bwMode="auto">
        <a:xfrm>
          <a:off x="9525" y="85725"/>
          <a:ext cx="8251825" cy="1123950"/>
          <a:chOff x="1" y="9"/>
          <a:chExt cx="883" cy="118"/>
        </a:xfrm>
      </xdr:grpSpPr>
      <xdr:sp macro="" textlink="">
        <xdr:nvSpPr>
          <xdr:cNvPr id="1032" name="AutoShape 8">
            <a:extLst>
              <a:ext uri="{FF2B5EF4-FFF2-40B4-BE49-F238E27FC236}">
                <a16:creationId xmlns="" xmlns:a16="http://schemas.microsoft.com/office/drawing/2014/main" id="{00000000-0008-0000-0100-000008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" y="9"/>
            <a:ext cx="883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4" name="Rectangle 10">
            <a:extLst>
              <a:ext uri="{FF2B5EF4-FFF2-40B4-BE49-F238E27FC236}">
                <a16:creationId xmlns="" xmlns:a16="http://schemas.microsoft.com/office/drawing/2014/main" id="{00000000-0008-0000-01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88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FECHA DE VIGENCIA</a:t>
            </a: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="" xmlns:a16="http://schemas.microsoft.com/office/drawing/2014/main" id="{00000000-0008-0000-01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633" y="106"/>
            <a:ext cx="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11/09/2018</a:t>
            </a: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="" xmlns:a16="http://schemas.microsoft.com/office/drawing/2014/main" id="{00000000-0008-0000-01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7" name="Rectangle 13">
            <a:extLst>
              <a:ext uri="{FF2B5EF4-FFF2-40B4-BE49-F238E27FC236}">
                <a16:creationId xmlns="" xmlns:a16="http://schemas.microsoft.com/office/drawing/2014/main" id="{00000000-0008-0000-0100-00000D040000}"/>
              </a:ext>
            </a:extLst>
          </xdr:cNvPr>
          <xdr:cNvSpPr>
            <a:spLocks noChangeArrowheads="1"/>
          </xdr:cNvSpPr>
        </xdr:nvSpPr>
        <xdr:spPr bwMode="auto">
          <a:xfrm>
            <a:off x="3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8" name="Rectangle 14">
            <a:extLst>
              <a:ext uri="{FF2B5EF4-FFF2-40B4-BE49-F238E27FC236}">
                <a16:creationId xmlns="" xmlns:a16="http://schemas.microsoft.com/office/drawing/2014/main" id="{00000000-0008-0000-0100-00000E04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20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NOMBRE</a:t>
            </a:r>
          </a:p>
        </xdr:txBody>
      </xdr:sp>
      <xdr:sp macro="" textlink="">
        <xdr:nvSpPr>
          <xdr:cNvPr id="1039" name="Rectangle 15">
            <a:extLst>
              <a:ext uri="{FF2B5EF4-FFF2-40B4-BE49-F238E27FC236}">
                <a16:creationId xmlns="" xmlns:a16="http://schemas.microsoft.com/office/drawing/2014/main" id="{00000000-0008-0000-0100-00000F040000}"/>
              </a:ext>
            </a:extLst>
          </xdr:cNvPr>
          <xdr:cNvSpPr>
            <a:spLocks noChangeArrowheads="1"/>
          </xdr:cNvSpPr>
        </xdr:nvSpPr>
        <xdr:spPr bwMode="auto">
          <a:xfrm>
            <a:off x="335" y="39"/>
            <a:ext cx="12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ORDEN DE COMPRA</a:t>
            </a:r>
          </a:p>
        </xdr:txBody>
      </xdr:sp>
      <xdr:sp macro="" textlink="">
        <xdr:nvSpPr>
          <xdr:cNvPr id="1040" name="Rectangle 16">
            <a:extLst>
              <a:ext uri="{FF2B5EF4-FFF2-40B4-BE49-F238E27FC236}">
                <a16:creationId xmlns="" xmlns:a16="http://schemas.microsoft.com/office/drawing/2014/main" id="{00000000-0008-0000-01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652" y="20"/>
            <a:ext cx="5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CÓDIGO</a:t>
            </a:r>
          </a:p>
        </xdr:txBody>
      </xdr:sp>
      <xdr:sp macro="" textlink="">
        <xdr:nvSpPr>
          <xdr:cNvPr id="1041" name="Rectangle 17">
            <a:extLst>
              <a:ext uri="{FF2B5EF4-FFF2-40B4-BE49-F238E27FC236}">
                <a16:creationId xmlns="" xmlns:a16="http://schemas.microsoft.com/office/drawing/2014/main" id="{00000000-0008-0000-0100-000011040000}"/>
              </a:ext>
            </a:extLst>
          </xdr:cNvPr>
          <xdr:cNvSpPr>
            <a:spLocks noChangeArrowheads="1"/>
          </xdr:cNvSpPr>
        </xdr:nvSpPr>
        <xdr:spPr bwMode="auto">
          <a:xfrm>
            <a:off x="648" y="39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02-FT-026</a:t>
            </a:r>
          </a:p>
        </xdr:txBody>
      </xdr:sp>
      <xdr:sp macro="" textlink="">
        <xdr:nvSpPr>
          <xdr:cNvPr id="1042" name="Rectangle 18">
            <a:extLst>
              <a:ext uri="{FF2B5EF4-FFF2-40B4-BE49-F238E27FC236}">
                <a16:creationId xmlns="" xmlns:a16="http://schemas.microsoft.com/office/drawing/2014/main" id="{00000000-0008-0000-0100-00001204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69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VERSIÓN 4</a:t>
            </a:r>
          </a:p>
        </xdr:txBody>
      </xdr:sp>
      <xdr:sp macro="" textlink="">
        <xdr:nvSpPr>
          <xdr:cNvPr id="1043" name="Rectangle 19">
            <a:extLst>
              <a:ext uri="{FF2B5EF4-FFF2-40B4-BE49-F238E27FC236}">
                <a16:creationId xmlns="" xmlns:a16="http://schemas.microsoft.com/office/drawing/2014/main" id="{00000000-0008-0000-0100-000013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78"/>
            <a:ext cx="1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TIPO DE DOCUMENTO</a:t>
            </a:r>
          </a:p>
        </xdr:txBody>
      </xdr:sp>
      <xdr:sp macro="" textlink="">
        <xdr:nvSpPr>
          <xdr:cNvPr id="1044" name="Rectangle 20">
            <a:extLst>
              <a:ext uri="{FF2B5EF4-FFF2-40B4-BE49-F238E27FC236}">
                <a16:creationId xmlns="" xmlns:a16="http://schemas.microsoft.com/office/drawing/2014/main" id="{00000000-0008-0000-01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36" y="97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FORMATO</a:t>
            </a:r>
          </a:p>
        </xdr:txBody>
      </xdr:sp>
      <xdr:sp macro="" textlink="">
        <xdr:nvSpPr>
          <xdr:cNvPr id="1045" name="Rectangle 21">
            <a:extLst>
              <a:ext uri="{FF2B5EF4-FFF2-40B4-BE49-F238E27FC236}">
                <a16:creationId xmlns="" xmlns:a16="http://schemas.microsoft.com/office/drawing/2014/main" id="{00000000-0008-0000-01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432" y="78"/>
            <a:ext cx="1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ÁREA RESPONSABLE</a:t>
            </a:r>
          </a:p>
        </xdr:txBody>
      </xdr:sp>
      <xdr:sp macro="" textlink="">
        <xdr:nvSpPr>
          <xdr:cNvPr id="1046" name="Rectangle 22">
            <a:extLst>
              <a:ext uri="{FF2B5EF4-FFF2-40B4-BE49-F238E27FC236}">
                <a16:creationId xmlns="" xmlns:a16="http://schemas.microsoft.com/office/drawing/2014/main" id="{00000000-0008-0000-01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97"/>
            <a:ext cx="17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MEJORAMIENTO CONTINUO </a:t>
            </a:r>
          </a:p>
        </xdr:txBody>
      </xdr:sp>
      <xdr:sp macro="" textlink="">
        <xdr:nvSpPr>
          <xdr:cNvPr id="1047" name="Line 23">
            <a:extLst>
              <a:ext uri="{FF2B5EF4-FFF2-40B4-BE49-F238E27FC236}">
                <a16:creationId xmlns="" xmlns:a16="http://schemas.microsoft.com/office/drawing/2014/main" id="{00000000-0008-0000-0100-000017040000}"/>
              </a:ext>
            </a:extLst>
          </xdr:cNvPr>
          <xdr:cNvSpPr>
            <a:spLocks noChangeShapeType="1"/>
          </xdr:cNvSpPr>
        </xdr:nvSpPr>
        <xdr:spPr bwMode="auto">
          <a:xfrm>
            <a:off x="1" y="9"/>
            <a:ext cx="0" cy="11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8" name="Rectangle 24">
            <a:extLst>
              <a:ext uri="{FF2B5EF4-FFF2-40B4-BE49-F238E27FC236}">
                <a16:creationId xmlns="" xmlns:a16="http://schemas.microsoft.com/office/drawing/2014/main" id="{00000000-0008-0000-01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9"/>
            <a:ext cx="1" cy="1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9" name="Line 25">
            <a:extLst>
              <a:ext uri="{FF2B5EF4-FFF2-40B4-BE49-F238E27FC236}">
                <a16:creationId xmlns="" xmlns:a16="http://schemas.microsoft.com/office/drawing/2014/main" id="{00000000-0008-0000-0100-000019040000}"/>
              </a:ext>
            </a:extLst>
          </xdr:cNvPr>
          <xdr:cNvSpPr>
            <a:spLocks noChangeShapeType="1"/>
          </xdr:cNvSpPr>
        </xdr:nvSpPr>
        <xdr:spPr bwMode="auto">
          <a:xfrm>
            <a:off x="16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0" name="Rectangle 26">
            <a:extLst>
              <a:ext uri="{FF2B5EF4-FFF2-40B4-BE49-F238E27FC236}">
                <a16:creationId xmlns="" xmlns:a16="http://schemas.microsoft.com/office/drawing/2014/main" id="{00000000-0008-0000-01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16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1" name="Line 27">
            <a:extLst>
              <a:ext uri="{FF2B5EF4-FFF2-40B4-BE49-F238E27FC236}">
                <a16:creationId xmlns="" xmlns:a16="http://schemas.microsoft.com/office/drawing/2014/main" id="{00000000-0008-0000-0100-00001B040000}"/>
              </a:ext>
            </a:extLst>
          </xdr:cNvPr>
          <xdr:cNvSpPr>
            <a:spLocks noChangeShapeType="1"/>
          </xdr:cNvSpPr>
        </xdr:nvSpPr>
        <xdr:spPr bwMode="auto">
          <a:xfrm>
            <a:off x="602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2" name="Rectangle 28">
            <a:extLst>
              <a:ext uri="{FF2B5EF4-FFF2-40B4-BE49-F238E27FC236}">
                <a16:creationId xmlns="" xmlns:a16="http://schemas.microsoft.com/office/drawing/2014/main" id="{00000000-0008-0000-01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3" name="Line 29">
            <a:extLst>
              <a:ext uri="{FF2B5EF4-FFF2-40B4-BE49-F238E27FC236}">
                <a16:creationId xmlns="" xmlns:a16="http://schemas.microsoft.com/office/drawing/2014/main" id="{00000000-0008-0000-0100-00001D04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4" name="Rectangle 30">
            <a:extLst>
              <a:ext uri="{FF2B5EF4-FFF2-40B4-BE49-F238E27FC236}">
                <a16:creationId xmlns="" xmlns:a16="http://schemas.microsoft.com/office/drawing/2014/main" id="{00000000-0008-0000-01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741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5" name="Line 31">
            <a:extLst>
              <a:ext uri="{FF2B5EF4-FFF2-40B4-BE49-F238E27FC236}">
                <a16:creationId xmlns="" xmlns:a16="http://schemas.microsoft.com/office/drawing/2014/main" id="{00000000-0008-0000-0100-00001F040000}"/>
              </a:ext>
            </a:extLst>
          </xdr:cNvPr>
          <xdr:cNvSpPr>
            <a:spLocks noChangeShapeType="1"/>
          </xdr:cNvSpPr>
        </xdr:nvSpPr>
        <xdr:spPr bwMode="auto">
          <a:xfrm>
            <a:off x="88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6" name="Rectangle 32">
            <a:extLst>
              <a:ext uri="{FF2B5EF4-FFF2-40B4-BE49-F238E27FC236}">
                <a16:creationId xmlns="" xmlns:a16="http://schemas.microsoft.com/office/drawing/2014/main" id="{00000000-0008-0000-0100-000020040000}"/>
              </a:ext>
            </a:extLst>
          </xdr:cNvPr>
          <xdr:cNvSpPr>
            <a:spLocks noChangeArrowheads="1"/>
          </xdr:cNvSpPr>
        </xdr:nvSpPr>
        <xdr:spPr bwMode="auto">
          <a:xfrm>
            <a:off x="88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7" name="Line 33">
            <a:extLst>
              <a:ext uri="{FF2B5EF4-FFF2-40B4-BE49-F238E27FC236}">
                <a16:creationId xmlns="" xmlns:a16="http://schemas.microsoft.com/office/drawing/2014/main" id="{00000000-0008-0000-0100-000021040000}"/>
              </a:ext>
            </a:extLst>
          </xdr:cNvPr>
          <xdr:cNvSpPr>
            <a:spLocks noChangeShapeType="1"/>
          </xdr:cNvSpPr>
        </xdr:nvSpPr>
        <xdr:spPr bwMode="auto">
          <a:xfrm>
            <a:off x="359" y="68"/>
            <a:ext cx="0" cy="5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8" name="Rectangle 34">
            <a:extLst>
              <a:ext uri="{FF2B5EF4-FFF2-40B4-BE49-F238E27FC236}">
                <a16:creationId xmlns="" xmlns:a16="http://schemas.microsoft.com/office/drawing/2014/main" id="{00000000-0008-0000-0100-000022040000}"/>
              </a:ext>
            </a:extLst>
          </xdr:cNvPr>
          <xdr:cNvSpPr>
            <a:spLocks noChangeArrowheads="1"/>
          </xdr:cNvSpPr>
        </xdr:nvSpPr>
        <xdr:spPr bwMode="auto">
          <a:xfrm>
            <a:off x="359" y="68"/>
            <a:ext cx="1" cy="5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9" name="Line 35">
            <a:extLst>
              <a:ext uri="{FF2B5EF4-FFF2-40B4-BE49-F238E27FC236}">
                <a16:creationId xmlns="" xmlns:a16="http://schemas.microsoft.com/office/drawing/2014/main" id="{00000000-0008-0000-0100-000023040000}"/>
              </a:ext>
            </a:extLst>
          </xdr:cNvPr>
          <xdr:cNvSpPr>
            <a:spLocks noChangeShapeType="1"/>
          </xdr:cNvSpPr>
        </xdr:nvSpPr>
        <xdr:spPr bwMode="auto">
          <a:xfrm>
            <a:off x="2" y="9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0" name="Rectangle 36">
            <a:extLst>
              <a:ext uri="{FF2B5EF4-FFF2-40B4-BE49-F238E27FC236}">
                <a16:creationId xmlns="" xmlns:a16="http://schemas.microsoft.com/office/drawing/2014/main" id="{00000000-0008-0000-0100-000024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9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1" name="Line 37">
            <a:extLst>
              <a:ext uri="{FF2B5EF4-FFF2-40B4-BE49-F238E27FC236}">
                <a16:creationId xmlns="" xmlns:a16="http://schemas.microsoft.com/office/drawing/2014/main" id="{00000000-0008-0000-0100-000025040000}"/>
              </a:ext>
            </a:extLst>
          </xdr:cNvPr>
          <xdr:cNvSpPr>
            <a:spLocks noChangeShapeType="1"/>
          </xdr:cNvSpPr>
        </xdr:nvSpPr>
        <xdr:spPr bwMode="auto">
          <a:xfrm>
            <a:off x="164" y="67"/>
            <a:ext cx="57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2" name="Rectangle 38">
            <a:extLst>
              <a:ext uri="{FF2B5EF4-FFF2-40B4-BE49-F238E27FC236}">
                <a16:creationId xmlns="" xmlns:a16="http://schemas.microsoft.com/office/drawing/2014/main" id="{00000000-0008-0000-0100-000026040000}"/>
              </a:ext>
            </a:extLst>
          </xdr:cNvPr>
          <xdr:cNvSpPr>
            <a:spLocks noChangeArrowheads="1"/>
          </xdr:cNvSpPr>
        </xdr:nvSpPr>
        <xdr:spPr bwMode="auto">
          <a:xfrm>
            <a:off x="164" y="67"/>
            <a:ext cx="57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3" name="Line 39">
            <a:extLst>
              <a:ext uri="{FF2B5EF4-FFF2-40B4-BE49-F238E27FC236}">
                <a16:creationId xmlns="" xmlns:a16="http://schemas.microsoft.com/office/drawing/2014/main" id="{00000000-0008-0000-0100-000027040000}"/>
              </a:ext>
            </a:extLst>
          </xdr:cNvPr>
          <xdr:cNvSpPr>
            <a:spLocks noChangeShapeType="1"/>
          </xdr:cNvSpPr>
        </xdr:nvSpPr>
        <xdr:spPr bwMode="auto">
          <a:xfrm>
            <a:off x="603" y="86"/>
            <a:ext cx="139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4" name="Rectangle 40">
            <a:extLst>
              <a:ext uri="{FF2B5EF4-FFF2-40B4-BE49-F238E27FC236}">
                <a16:creationId xmlns="" xmlns:a16="http://schemas.microsoft.com/office/drawing/2014/main" id="{00000000-0008-0000-0100-000028040000}"/>
              </a:ext>
            </a:extLst>
          </xdr:cNvPr>
          <xdr:cNvSpPr>
            <a:spLocks noChangeArrowheads="1"/>
          </xdr:cNvSpPr>
        </xdr:nvSpPr>
        <xdr:spPr bwMode="auto">
          <a:xfrm>
            <a:off x="603" y="86"/>
            <a:ext cx="13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5" name="Line 41">
            <a:extLst>
              <a:ext uri="{FF2B5EF4-FFF2-40B4-BE49-F238E27FC236}">
                <a16:creationId xmlns="" xmlns:a16="http://schemas.microsoft.com/office/drawing/2014/main" id="{00000000-0008-0000-0100-000029040000}"/>
              </a:ext>
            </a:extLst>
          </xdr:cNvPr>
          <xdr:cNvSpPr>
            <a:spLocks noChangeShapeType="1"/>
          </xdr:cNvSpPr>
        </xdr:nvSpPr>
        <xdr:spPr bwMode="auto">
          <a:xfrm>
            <a:off x="2" y="125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6" name="Rectangle 42">
            <a:extLst>
              <a:ext uri="{FF2B5EF4-FFF2-40B4-BE49-F238E27FC236}">
                <a16:creationId xmlns="" xmlns:a16="http://schemas.microsoft.com/office/drawing/2014/main" id="{00000000-0008-0000-0100-00002A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125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3" name="Imagen 42">
            <a:extLst>
              <a:ext uri="{FF2B5EF4-FFF2-40B4-BE49-F238E27FC236}">
                <a16:creationId xmlns="" xmlns:a16="http://schemas.microsoft.com/office/drawing/2014/main" id="{00000000-0008-0000-01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" y="31"/>
            <a:ext cx="155" cy="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4" name="Imagen 43">
            <a:extLst>
              <a:ext uri="{FF2B5EF4-FFF2-40B4-BE49-F238E27FC236}">
                <a16:creationId xmlns="" xmlns:a16="http://schemas.microsoft.com/office/drawing/2014/main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" y="12"/>
            <a:ext cx="119" cy="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16</xdr:row>
          <xdr:rowOff>0</xdr:rowOff>
        </xdr:from>
        <xdr:to>
          <xdr:col>4</xdr:col>
          <xdr:colOff>247650</xdr:colOff>
          <xdr:row>17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16</xdr:row>
          <xdr:rowOff>9525</xdr:rowOff>
        </xdr:from>
        <xdr:to>
          <xdr:col>6</xdr:col>
          <xdr:colOff>276225</xdr:colOff>
          <xdr:row>16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Transacción electrónica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16</xdr:row>
          <xdr:rowOff>9525</xdr:rowOff>
        </xdr:from>
        <xdr:to>
          <xdr:col>7</xdr:col>
          <xdr:colOff>447675</xdr:colOff>
          <xdr:row>16</xdr:row>
          <xdr:rowOff>219075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Crédito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16</xdr:row>
          <xdr:rowOff>19050</xdr:rowOff>
        </xdr:from>
        <xdr:to>
          <xdr:col>9</xdr:col>
          <xdr:colOff>9525</xdr:colOff>
          <xdr:row>16</xdr:row>
          <xdr:rowOff>209550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Otras condiciones de pago :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51858</xdr:colOff>
      <xdr:row>0</xdr:row>
      <xdr:rowOff>96308</xdr:rowOff>
    </xdr:from>
    <xdr:to>
      <xdr:col>13</xdr:col>
      <xdr:colOff>412751</xdr:colOff>
      <xdr:row>6</xdr:row>
      <xdr:rowOff>77258</xdr:rowOff>
    </xdr:to>
    <xdr:grpSp>
      <xdr:nvGrpSpPr>
        <xdr:cNvPr id="7" name="Group 9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GrpSpPr>
          <a:grpSpLocks noChangeAspect="1"/>
        </xdr:cNvGrpSpPr>
      </xdr:nvGrpSpPr>
      <xdr:grpSpPr bwMode="auto">
        <a:xfrm>
          <a:off x="51858" y="96308"/>
          <a:ext cx="9578976" cy="1123950"/>
          <a:chOff x="1" y="9"/>
          <a:chExt cx="883" cy="118"/>
        </a:xfrm>
      </xdr:grpSpPr>
      <xdr:sp macro="" textlink="">
        <xdr:nvSpPr>
          <xdr:cNvPr id="8" name="AutoShape 8">
            <a:extLst>
              <a:ext uri="{FF2B5EF4-FFF2-40B4-BE49-F238E27FC236}">
                <a16:creationId xmlns="" xmlns:a16="http://schemas.microsoft.com/office/drawing/2014/main" id="{00000000-0008-0000-0100-000008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" y="9"/>
            <a:ext cx="883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10">
            <a:extLst>
              <a:ext uri="{FF2B5EF4-FFF2-40B4-BE49-F238E27FC236}">
                <a16:creationId xmlns="" xmlns:a16="http://schemas.microsoft.com/office/drawing/2014/main" id="{00000000-0008-0000-01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88"/>
            <a:ext cx="12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FECHA DE VIGENCIA</a:t>
            </a:r>
          </a:p>
        </xdr:txBody>
      </xdr:sp>
      <xdr:sp macro="" textlink="">
        <xdr:nvSpPr>
          <xdr:cNvPr id="10" name="Rectangle 11">
            <a:extLst>
              <a:ext uri="{FF2B5EF4-FFF2-40B4-BE49-F238E27FC236}">
                <a16:creationId xmlns="" xmlns:a16="http://schemas.microsoft.com/office/drawing/2014/main" id="{00000000-0008-0000-01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633" y="106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17/09/2018</a:t>
            </a:r>
          </a:p>
        </xdr:txBody>
      </xdr:sp>
      <xdr:sp macro="" textlink="">
        <xdr:nvSpPr>
          <xdr:cNvPr id="11" name="Rectangle 12">
            <a:extLst>
              <a:ext uri="{FF2B5EF4-FFF2-40B4-BE49-F238E27FC236}">
                <a16:creationId xmlns="" xmlns:a16="http://schemas.microsoft.com/office/drawing/2014/main" id="{00000000-0008-0000-01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744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3">
            <a:extLst>
              <a:ext uri="{FF2B5EF4-FFF2-40B4-BE49-F238E27FC236}">
                <a16:creationId xmlns="" xmlns:a16="http://schemas.microsoft.com/office/drawing/2014/main" id="{00000000-0008-0000-0100-00000D040000}"/>
              </a:ext>
            </a:extLst>
          </xdr:cNvPr>
          <xdr:cNvSpPr>
            <a:spLocks noChangeArrowheads="1"/>
          </xdr:cNvSpPr>
        </xdr:nvSpPr>
        <xdr:spPr bwMode="auto">
          <a:xfrm>
            <a:off x="3" y="108"/>
            <a:ext cx="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14">
            <a:extLst>
              <a:ext uri="{FF2B5EF4-FFF2-40B4-BE49-F238E27FC236}">
                <a16:creationId xmlns="" xmlns:a16="http://schemas.microsoft.com/office/drawing/2014/main" id="{00000000-0008-0000-0100-00000E04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20"/>
            <a:ext cx="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NOMBRE</a:t>
            </a:r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="" xmlns:a16="http://schemas.microsoft.com/office/drawing/2014/main" id="{00000000-0008-0000-0100-00000F040000}"/>
              </a:ext>
            </a:extLst>
          </xdr:cNvPr>
          <xdr:cNvSpPr>
            <a:spLocks noChangeArrowheads="1"/>
          </xdr:cNvSpPr>
        </xdr:nvSpPr>
        <xdr:spPr bwMode="auto">
          <a:xfrm>
            <a:off x="335" y="39"/>
            <a:ext cx="12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ORDEN DE COMPRA</a:t>
            </a:r>
          </a:p>
        </xdr:txBody>
      </xdr:sp>
      <xdr:sp macro="" textlink="">
        <xdr:nvSpPr>
          <xdr:cNvPr id="15" name="Rectangle 16">
            <a:extLst>
              <a:ext uri="{FF2B5EF4-FFF2-40B4-BE49-F238E27FC236}">
                <a16:creationId xmlns="" xmlns:a16="http://schemas.microsoft.com/office/drawing/2014/main" id="{00000000-0008-0000-0100-000010040000}"/>
              </a:ext>
            </a:extLst>
          </xdr:cNvPr>
          <xdr:cNvSpPr>
            <a:spLocks noChangeArrowheads="1"/>
          </xdr:cNvSpPr>
        </xdr:nvSpPr>
        <xdr:spPr bwMode="auto">
          <a:xfrm>
            <a:off x="652" y="20"/>
            <a:ext cx="5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CÓDIGO</a:t>
            </a:r>
          </a:p>
        </xdr:txBody>
      </xdr:sp>
      <xdr:sp macro="" textlink="">
        <xdr:nvSpPr>
          <xdr:cNvPr id="16" name="Rectangle 17">
            <a:extLst>
              <a:ext uri="{FF2B5EF4-FFF2-40B4-BE49-F238E27FC236}">
                <a16:creationId xmlns="" xmlns:a16="http://schemas.microsoft.com/office/drawing/2014/main" id="{00000000-0008-0000-0100-000011040000}"/>
              </a:ext>
            </a:extLst>
          </xdr:cNvPr>
          <xdr:cNvSpPr>
            <a:spLocks noChangeArrowheads="1"/>
          </xdr:cNvSpPr>
        </xdr:nvSpPr>
        <xdr:spPr bwMode="auto">
          <a:xfrm>
            <a:off x="648" y="39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02-FT-026</a:t>
            </a:r>
          </a:p>
        </xdr:txBody>
      </xdr:sp>
      <xdr:sp macro="" textlink="">
        <xdr:nvSpPr>
          <xdr:cNvPr id="17" name="Rectangle 18">
            <a:extLst>
              <a:ext uri="{FF2B5EF4-FFF2-40B4-BE49-F238E27FC236}">
                <a16:creationId xmlns="" xmlns:a16="http://schemas.microsoft.com/office/drawing/2014/main" id="{00000000-0008-0000-0100-000012040000}"/>
              </a:ext>
            </a:extLst>
          </xdr:cNvPr>
          <xdr:cNvSpPr>
            <a:spLocks noChangeArrowheads="1"/>
          </xdr:cNvSpPr>
        </xdr:nvSpPr>
        <xdr:spPr bwMode="auto">
          <a:xfrm>
            <a:off x="645" y="69"/>
            <a:ext cx="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VERSIÓN 5</a:t>
            </a:r>
          </a:p>
        </xdr:txBody>
      </xdr:sp>
      <xdr:sp macro="" textlink="">
        <xdr:nvSpPr>
          <xdr:cNvPr id="18" name="Rectangle 19">
            <a:extLst>
              <a:ext uri="{FF2B5EF4-FFF2-40B4-BE49-F238E27FC236}">
                <a16:creationId xmlns="" xmlns:a16="http://schemas.microsoft.com/office/drawing/2014/main" id="{00000000-0008-0000-0100-000013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78"/>
            <a:ext cx="1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TIPO DE DOCUMENTO</a:t>
            </a:r>
          </a:p>
        </xdr:txBody>
      </xdr:sp>
      <xdr:sp macro="" textlink="">
        <xdr:nvSpPr>
          <xdr:cNvPr id="19" name="Rectangle 20">
            <a:extLst>
              <a:ext uri="{FF2B5EF4-FFF2-40B4-BE49-F238E27FC236}">
                <a16:creationId xmlns="" xmlns:a16="http://schemas.microsoft.com/office/drawing/2014/main" id="{00000000-0008-0000-01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36" y="97"/>
            <a:ext cx="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FORMATO</a:t>
            </a:r>
          </a:p>
        </xdr:txBody>
      </xdr:sp>
      <xdr:sp macro="" textlink="">
        <xdr:nvSpPr>
          <xdr:cNvPr id="20" name="Rectangle 21">
            <a:extLst>
              <a:ext uri="{FF2B5EF4-FFF2-40B4-BE49-F238E27FC236}">
                <a16:creationId xmlns="" xmlns:a16="http://schemas.microsoft.com/office/drawing/2014/main" id="{00000000-0008-0000-01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432" y="78"/>
            <a:ext cx="12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ÁREA RESPONSABLE</a:t>
            </a:r>
          </a:p>
        </xdr:txBody>
      </xdr:sp>
      <xdr:sp macro="" textlink="">
        <xdr:nvSpPr>
          <xdr:cNvPr id="21" name="Rectangle 22">
            <a:extLst>
              <a:ext uri="{FF2B5EF4-FFF2-40B4-BE49-F238E27FC236}">
                <a16:creationId xmlns="" xmlns:a16="http://schemas.microsoft.com/office/drawing/2014/main" id="{00000000-0008-0000-01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11" y="97"/>
            <a:ext cx="17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MEJORAMIENTO CONTINUO </a:t>
            </a:r>
          </a:p>
        </xdr:txBody>
      </xdr:sp>
      <xdr:sp macro="" textlink="">
        <xdr:nvSpPr>
          <xdr:cNvPr id="22" name="Line 23">
            <a:extLst>
              <a:ext uri="{FF2B5EF4-FFF2-40B4-BE49-F238E27FC236}">
                <a16:creationId xmlns="" xmlns:a16="http://schemas.microsoft.com/office/drawing/2014/main" id="{00000000-0008-0000-0100-000017040000}"/>
              </a:ext>
            </a:extLst>
          </xdr:cNvPr>
          <xdr:cNvSpPr>
            <a:spLocks noChangeShapeType="1"/>
          </xdr:cNvSpPr>
        </xdr:nvSpPr>
        <xdr:spPr bwMode="auto">
          <a:xfrm>
            <a:off x="1" y="9"/>
            <a:ext cx="0" cy="11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24">
            <a:extLst>
              <a:ext uri="{FF2B5EF4-FFF2-40B4-BE49-F238E27FC236}">
                <a16:creationId xmlns="" xmlns:a16="http://schemas.microsoft.com/office/drawing/2014/main" id="{00000000-0008-0000-01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1" y="9"/>
            <a:ext cx="1" cy="11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Line 25">
            <a:extLst>
              <a:ext uri="{FF2B5EF4-FFF2-40B4-BE49-F238E27FC236}">
                <a16:creationId xmlns="" xmlns:a16="http://schemas.microsoft.com/office/drawing/2014/main" id="{00000000-0008-0000-0100-000019040000}"/>
              </a:ext>
            </a:extLst>
          </xdr:cNvPr>
          <xdr:cNvSpPr>
            <a:spLocks noChangeShapeType="1"/>
          </xdr:cNvSpPr>
        </xdr:nvSpPr>
        <xdr:spPr bwMode="auto">
          <a:xfrm>
            <a:off x="16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Rectangle 26">
            <a:extLst>
              <a:ext uri="{FF2B5EF4-FFF2-40B4-BE49-F238E27FC236}">
                <a16:creationId xmlns="" xmlns:a16="http://schemas.microsoft.com/office/drawing/2014/main" id="{00000000-0008-0000-01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16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Line 27">
            <a:extLst>
              <a:ext uri="{FF2B5EF4-FFF2-40B4-BE49-F238E27FC236}">
                <a16:creationId xmlns="" xmlns:a16="http://schemas.microsoft.com/office/drawing/2014/main" id="{00000000-0008-0000-0100-00001B040000}"/>
              </a:ext>
            </a:extLst>
          </xdr:cNvPr>
          <xdr:cNvSpPr>
            <a:spLocks noChangeShapeType="1"/>
          </xdr:cNvSpPr>
        </xdr:nvSpPr>
        <xdr:spPr bwMode="auto">
          <a:xfrm>
            <a:off x="602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Rectangle 28">
            <a:extLst>
              <a:ext uri="{FF2B5EF4-FFF2-40B4-BE49-F238E27FC236}">
                <a16:creationId xmlns="" xmlns:a16="http://schemas.microsoft.com/office/drawing/2014/main" id="{00000000-0008-0000-01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602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9">
            <a:extLst>
              <a:ext uri="{FF2B5EF4-FFF2-40B4-BE49-F238E27FC236}">
                <a16:creationId xmlns="" xmlns:a16="http://schemas.microsoft.com/office/drawing/2014/main" id="{00000000-0008-0000-0100-00001D040000}"/>
              </a:ext>
            </a:extLst>
          </xdr:cNvPr>
          <xdr:cNvSpPr>
            <a:spLocks noChangeShapeType="1"/>
          </xdr:cNvSpPr>
        </xdr:nvSpPr>
        <xdr:spPr bwMode="auto">
          <a:xfrm>
            <a:off x="741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30">
            <a:extLst>
              <a:ext uri="{FF2B5EF4-FFF2-40B4-BE49-F238E27FC236}">
                <a16:creationId xmlns="" xmlns:a16="http://schemas.microsoft.com/office/drawing/2014/main" id="{00000000-0008-0000-01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741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31">
            <a:extLst>
              <a:ext uri="{FF2B5EF4-FFF2-40B4-BE49-F238E27FC236}">
                <a16:creationId xmlns="" xmlns:a16="http://schemas.microsoft.com/office/drawing/2014/main" id="{00000000-0008-0000-0100-00001F040000}"/>
              </a:ext>
            </a:extLst>
          </xdr:cNvPr>
          <xdr:cNvSpPr>
            <a:spLocks noChangeShapeType="1"/>
          </xdr:cNvSpPr>
        </xdr:nvSpPr>
        <xdr:spPr bwMode="auto">
          <a:xfrm>
            <a:off x="883" y="10"/>
            <a:ext cx="0" cy="11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32">
            <a:extLst>
              <a:ext uri="{FF2B5EF4-FFF2-40B4-BE49-F238E27FC236}">
                <a16:creationId xmlns="" xmlns:a16="http://schemas.microsoft.com/office/drawing/2014/main" id="{00000000-0008-0000-0100-000020040000}"/>
              </a:ext>
            </a:extLst>
          </xdr:cNvPr>
          <xdr:cNvSpPr>
            <a:spLocks noChangeArrowheads="1"/>
          </xdr:cNvSpPr>
        </xdr:nvSpPr>
        <xdr:spPr bwMode="auto">
          <a:xfrm>
            <a:off x="883" y="10"/>
            <a:ext cx="1" cy="11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3">
            <a:extLst>
              <a:ext uri="{FF2B5EF4-FFF2-40B4-BE49-F238E27FC236}">
                <a16:creationId xmlns="" xmlns:a16="http://schemas.microsoft.com/office/drawing/2014/main" id="{00000000-0008-0000-0100-000021040000}"/>
              </a:ext>
            </a:extLst>
          </xdr:cNvPr>
          <xdr:cNvSpPr>
            <a:spLocks noChangeShapeType="1"/>
          </xdr:cNvSpPr>
        </xdr:nvSpPr>
        <xdr:spPr bwMode="auto">
          <a:xfrm>
            <a:off x="359" y="68"/>
            <a:ext cx="0" cy="5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4">
            <a:extLst>
              <a:ext uri="{FF2B5EF4-FFF2-40B4-BE49-F238E27FC236}">
                <a16:creationId xmlns="" xmlns:a16="http://schemas.microsoft.com/office/drawing/2014/main" id="{00000000-0008-0000-0100-000022040000}"/>
              </a:ext>
            </a:extLst>
          </xdr:cNvPr>
          <xdr:cNvSpPr>
            <a:spLocks noChangeArrowheads="1"/>
          </xdr:cNvSpPr>
        </xdr:nvSpPr>
        <xdr:spPr bwMode="auto">
          <a:xfrm>
            <a:off x="359" y="68"/>
            <a:ext cx="1" cy="5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5">
            <a:extLst>
              <a:ext uri="{FF2B5EF4-FFF2-40B4-BE49-F238E27FC236}">
                <a16:creationId xmlns="" xmlns:a16="http://schemas.microsoft.com/office/drawing/2014/main" id="{00000000-0008-0000-0100-000023040000}"/>
              </a:ext>
            </a:extLst>
          </xdr:cNvPr>
          <xdr:cNvSpPr>
            <a:spLocks noChangeShapeType="1"/>
          </xdr:cNvSpPr>
        </xdr:nvSpPr>
        <xdr:spPr bwMode="auto">
          <a:xfrm>
            <a:off x="2" y="9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6">
            <a:extLst>
              <a:ext uri="{FF2B5EF4-FFF2-40B4-BE49-F238E27FC236}">
                <a16:creationId xmlns="" xmlns:a16="http://schemas.microsoft.com/office/drawing/2014/main" id="{00000000-0008-0000-0100-000024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9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Rectangle 38">
            <a:extLst>
              <a:ext uri="{FF2B5EF4-FFF2-40B4-BE49-F238E27FC236}">
                <a16:creationId xmlns="" xmlns:a16="http://schemas.microsoft.com/office/drawing/2014/main" id="{00000000-0008-0000-0100-000026040000}"/>
              </a:ext>
            </a:extLst>
          </xdr:cNvPr>
          <xdr:cNvSpPr>
            <a:spLocks noChangeArrowheads="1"/>
          </xdr:cNvSpPr>
        </xdr:nvSpPr>
        <xdr:spPr bwMode="auto">
          <a:xfrm>
            <a:off x="164" y="67"/>
            <a:ext cx="57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Rectangle 40">
            <a:extLst>
              <a:ext uri="{FF2B5EF4-FFF2-40B4-BE49-F238E27FC236}">
                <a16:creationId xmlns="" xmlns:a16="http://schemas.microsoft.com/office/drawing/2014/main" id="{00000000-0008-0000-0100-000028040000}"/>
              </a:ext>
            </a:extLst>
          </xdr:cNvPr>
          <xdr:cNvSpPr>
            <a:spLocks noChangeArrowheads="1"/>
          </xdr:cNvSpPr>
        </xdr:nvSpPr>
        <xdr:spPr bwMode="auto">
          <a:xfrm>
            <a:off x="603" y="86"/>
            <a:ext cx="139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41">
            <a:extLst>
              <a:ext uri="{FF2B5EF4-FFF2-40B4-BE49-F238E27FC236}">
                <a16:creationId xmlns="" xmlns:a16="http://schemas.microsoft.com/office/drawing/2014/main" id="{00000000-0008-0000-0100-000029040000}"/>
              </a:ext>
            </a:extLst>
          </xdr:cNvPr>
          <xdr:cNvSpPr>
            <a:spLocks noChangeShapeType="1"/>
          </xdr:cNvSpPr>
        </xdr:nvSpPr>
        <xdr:spPr bwMode="auto">
          <a:xfrm>
            <a:off x="2" y="125"/>
            <a:ext cx="88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42">
            <a:extLst>
              <a:ext uri="{FF2B5EF4-FFF2-40B4-BE49-F238E27FC236}">
                <a16:creationId xmlns="" xmlns:a16="http://schemas.microsoft.com/office/drawing/2014/main" id="{00000000-0008-0000-0100-00002A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125"/>
            <a:ext cx="88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2" name="Imagen 41">
            <a:extLst>
              <a:ext uri="{FF2B5EF4-FFF2-40B4-BE49-F238E27FC236}">
                <a16:creationId xmlns="" xmlns:a16="http://schemas.microsoft.com/office/drawing/2014/main" id="{00000000-0008-0000-01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" y="31"/>
            <a:ext cx="155" cy="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3" name="Imagen 42">
            <a:extLst>
              <a:ext uri="{FF2B5EF4-FFF2-40B4-BE49-F238E27FC236}">
                <a16:creationId xmlns="" xmlns:a16="http://schemas.microsoft.com/office/drawing/2014/main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" y="12"/>
            <a:ext cx="119" cy="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38100</xdr:rowOff>
    </xdr:from>
    <xdr:to>
      <xdr:col>17</xdr:col>
      <xdr:colOff>657225</xdr:colOff>
      <xdr:row>14</xdr:row>
      <xdr:rowOff>47625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62100"/>
          <a:ext cx="105632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P41"/>
  <sheetViews>
    <sheetView topLeftCell="D4" workbookViewId="0">
      <selection activeCell="K16" sqref="K16"/>
    </sheetView>
  </sheetViews>
  <sheetFormatPr baseColWidth="10" defaultRowHeight="15" x14ac:dyDescent="0.25"/>
  <cols>
    <col min="4" max="4" width="29.5703125" customWidth="1"/>
    <col min="8" max="8" width="23" customWidth="1"/>
    <col min="11" max="11" width="48" customWidth="1"/>
  </cols>
  <sheetData>
    <row r="3" spans="4:16" x14ac:dyDescent="0.25">
      <c r="D3" s="6" t="s">
        <v>14</v>
      </c>
    </row>
    <row r="4" spans="4:16" x14ac:dyDescent="0.25">
      <c r="D4" s="5" t="s">
        <v>29</v>
      </c>
    </row>
    <row r="5" spans="4:16" x14ac:dyDescent="0.25">
      <c r="D5" s="5" t="s">
        <v>30</v>
      </c>
    </row>
    <row r="7" spans="4:16" x14ac:dyDescent="0.25">
      <c r="H7" s="18" t="s">
        <v>9</v>
      </c>
      <c r="K7" s="118" t="s">
        <v>74</v>
      </c>
      <c r="L7" s="118"/>
      <c r="M7" s="118"/>
      <c r="N7" s="118"/>
      <c r="O7" s="10"/>
      <c r="P7" s="10"/>
    </row>
    <row r="8" spans="4:16" x14ac:dyDescent="0.25">
      <c r="D8" s="7" t="s">
        <v>7</v>
      </c>
      <c r="H8" s="17">
        <v>0</v>
      </c>
      <c r="K8" s="118" t="s">
        <v>75</v>
      </c>
      <c r="L8" s="118"/>
      <c r="M8" s="118"/>
      <c r="N8" s="118"/>
      <c r="O8" s="10"/>
      <c r="P8" s="10"/>
    </row>
    <row r="9" spans="4:16" x14ac:dyDescent="0.25">
      <c r="D9" s="1" t="s">
        <v>37</v>
      </c>
      <c r="H9" s="17">
        <v>0.19</v>
      </c>
      <c r="K9" s="118" t="s">
        <v>76</v>
      </c>
      <c r="L9" s="118"/>
      <c r="M9" s="118"/>
      <c r="N9" s="118"/>
      <c r="O9" s="10"/>
      <c r="P9" s="10"/>
    </row>
    <row r="10" spans="4:16" x14ac:dyDescent="0.25">
      <c r="D10" s="1" t="s">
        <v>65</v>
      </c>
      <c r="H10" s="28"/>
      <c r="K10" s="118" t="s">
        <v>77</v>
      </c>
      <c r="L10" s="118"/>
      <c r="M10" s="118"/>
      <c r="N10" s="118"/>
      <c r="O10" s="10"/>
      <c r="P10" s="10"/>
    </row>
    <row r="11" spans="4:16" x14ac:dyDescent="0.25">
      <c r="D11" s="1" t="s">
        <v>41</v>
      </c>
      <c r="K11" s="118" t="s">
        <v>78</v>
      </c>
      <c r="L11" s="118"/>
      <c r="M11" s="118"/>
      <c r="N11" s="118"/>
      <c r="O11" s="10"/>
      <c r="P11" s="10"/>
    </row>
    <row r="12" spans="4:16" x14ac:dyDescent="0.25">
      <c r="D12" s="1" t="s">
        <v>48</v>
      </c>
      <c r="K12" s="10"/>
      <c r="L12" s="10"/>
      <c r="M12" s="10"/>
      <c r="N12" s="10"/>
      <c r="O12" s="10"/>
      <c r="P12" s="10"/>
    </row>
    <row r="13" spans="4:16" x14ac:dyDescent="0.25">
      <c r="D13" s="1" t="s">
        <v>60</v>
      </c>
    </row>
    <row r="14" spans="4:16" x14ac:dyDescent="0.25">
      <c r="D14" s="1" t="s">
        <v>35</v>
      </c>
    </row>
    <row r="15" spans="4:16" x14ac:dyDescent="0.25">
      <c r="D15" s="1" t="s">
        <v>54</v>
      </c>
    </row>
    <row r="16" spans="4:16" x14ac:dyDescent="0.25">
      <c r="D16" s="1" t="s">
        <v>47</v>
      </c>
      <c r="G16" s="19">
        <f>'ORDEN DE COMPRA 19%'!H40-'ORDEN DE COMPRA 19%'!H41</f>
        <v>36660</v>
      </c>
      <c r="H16" s="8" t="s">
        <v>17</v>
      </c>
    </row>
    <row r="17" spans="4:8" x14ac:dyDescent="0.25">
      <c r="D17" s="1" t="s">
        <v>46</v>
      </c>
      <c r="G17" s="19">
        <f>G16*'ORDEN DE COMPRA 19%'!H42</f>
        <v>255351564</v>
      </c>
      <c r="H17" s="16" t="s">
        <v>18</v>
      </c>
    </row>
    <row r="18" spans="4:8" x14ac:dyDescent="0.25">
      <c r="D18" s="1" t="s">
        <v>44</v>
      </c>
      <c r="G18" s="19">
        <f>SUM(G16:G17)</f>
        <v>255388224</v>
      </c>
      <c r="H18" s="2" t="s">
        <v>19</v>
      </c>
    </row>
    <row r="19" spans="4:8" x14ac:dyDescent="0.25">
      <c r="D19" s="1" t="s">
        <v>40</v>
      </c>
    </row>
    <row r="20" spans="4:8" x14ac:dyDescent="0.25">
      <c r="D20" s="1" t="s">
        <v>49</v>
      </c>
    </row>
    <row r="21" spans="4:8" x14ac:dyDescent="0.25">
      <c r="D21" s="1" t="s">
        <v>33</v>
      </c>
    </row>
    <row r="22" spans="4:8" x14ac:dyDescent="0.25">
      <c r="D22" s="1" t="s">
        <v>34</v>
      </c>
    </row>
    <row r="23" spans="4:8" x14ac:dyDescent="0.25">
      <c r="D23" s="1" t="s">
        <v>39</v>
      </c>
    </row>
    <row r="24" spans="4:8" x14ac:dyDescent="0.25">
      <c r="D24" s="1" t="s">
        <v>43</v>
      </c>
    </row>
    <row r="25" spans="4:8" x14ac:dyDescent="0.25">
      <c r="D25" s="1" t="s">
        <v>45</v>
      </c>
    </row>
    <row r="26" spans="4:8" x14ac:dyDescent="0.25">
      <c r="D26" s="1" t="s">
        <v>55</v>
      </c>
    </row>
    <row r="27" spans="4:8" x14ac:dyDescent="0.25">
      <c r="D27" s="1" t="s">
        <v>38</v>
      </c>
    </row>
    <row r="28" spans="4:8" x14ac:dyDescent="0.25">
      <c r="D28" s="1" t="s">
        <v>53</v>
      </c>
    </row>
    <row r="29" spans="4:8" x14ac:dyDescent="0.25">
      <c r="D29" s="1" t="s">
        <v>58</v>
      </c>
    </row>
    <row r="30" spans="4:8" x14ac:dyDescent="0.25">
      <c r="D30" s="1" t="s">
        <v>57</v>
      </c>
    </row>
    <row r="31" spans="4:8" x14ac:dyDescent="0.25">
      <c r="D31" s="1" t="s">
        <v>50</v>
      </c>
    </row>
    <row r="32" spans="4:8" x14ac:dyDescent="0.25">
      <c r="D32" s="1" t="s">
        <v>52</v>
      </c>
    </row>
    <row r="33" spans="4:4" x14ac:dyDescent="0.25">
      <c r="D33" s="1" t="s">
        <v>59</v>
      </c>
    </row>
    <row r="34" spans="4:4" x14ac:dyDescent="0.25">
      <c r="D34" s="1" t="s">
        <v>42</v>
      </c>
    </row>
    <row r="35" spans="4:4" x14ac:dyDescent="0.25">
      <c r="D35" s="1" t="s">
        <v>56</v>
      </c>
    </row>
    <row r="36" spans="4:4" x14ac:dyDescent="0.25">
      <c r="D36" s="1" t="s">
        <v>16</v>
      </c>
    </row>
    <row r="37" spans="4:4" x14ac:dyDescent="0.25">
      <c r="D37" s="1" t="s">
        <v>36</v>
      </c>
    </row>
    <row r="39" spans="4:4" x14ac:dyDescent="0.25">
      <c r="D39" s="9" t="s">
        <v>20</v>
      </c>
    </row>
    <row r="40" spans="4:4" x14ac:dyDescent="0.25">
      <c r="D40" s="1" t="s">
        <v>31</v>
      </c>
    </row>
    <row r="41" spans="4:4" x14ac:dyDescent="0.25">
      <c r="D41" s="1" t="s">
        <v>32</v>
      </c>
    </row>
  </sheetData>
  <sortState ref="D9:D37">
    <sortCondition ref="D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6"/>
  <sheetViews>
    <sheetView showGridLines="0" topLeftCell="A31" zoomScale="90" zoomScaleNormal="90" workbookViewId="0">
      <selection activeCell="J43" sqref="J43:L43"/>
    </sheetView>
  </sheetViews>
  <sheetFormatPr baseColWidth="10" defaultRowHeight="15" x14ac:dyDescent="0.25"/>
  <cols>
    <col min="1" max="1" width="3.425781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6.140625" customWidth="1"/>
    <col min="7" max="7" width="17.5703125" customWidth="1"/>
    <col min="8" max="8" width="19.28515625" customWidth="1"/>
    <col min="10" max="10" width="7.7109375" customWidth="1"/>
    <col min="12" max="12" width="6.85546875" customWidth="1"/>
  </cols>
  <sheetData>
    <row r="1" spans="1:12" x14ac:dyDescent="0.25">
      <c r="A1" s="10"/>
      <c r="B1" s="10"/>
      <c r="C1" s="10"/>
      <c r="D1" s="13"/>
      <c r="E1" s="13"/>
      <c r="F1" s="13"/>
      <c r="G1" s="13"/>
      <c r="H1" s="13"/>
      <c r="I1" s="13"/>
      <c r="J1" s="13"/>
      <c r="K1" s="10"/>
      <c r="L1" s="10"/>
    </row>
    <row r="2" spans="1:12" x14ac:dyDescent="0.25">
      <c r="A2" s="10"/>
      <c r="B2" s="10"/>
      <c r="C2" s="10"/>
      <c r="D2" s="13"/>
      <c r="E2" s="13"/>
      <c r="F2" s="13"/>
      <c r="G2" s="13"/>
      <c r="H2" s="13"/>
      <c r="I2" s="13"/>
      <c r="J2" s="13"/>
      <c r="K2" s="10"/>
      <c r="L2" s="10"/>
    </row>
    <row r="3" spans="1:12" x14ac:dyDescent="0.25">
      <c r="A3" s="10"/>
      <c r="B3" s="10"/>
      <c r="C3" s="10"/>
      <c r="D3" s="13"/>
      <c r="E3" s="13"/>
      <c r="F3" s="13"/>
      <c r="G3" s="13"/>
      <c r="H3" s="13"/>
      <c r="I3" s="13"/>
      <c r="J3" s="13"/>
      <c r="K3" s="10"/>
      <c r="L3" s="10"/>
    </row>
    <row r="4" spans="1:12" x14ac:dyDescent="0.25">
      <c r="A4" s="10"/>
      <c r="B4" s="10"/>
      <c r="C4" s="10"/>
      <c r="D4" s="13"/>
      <c r="E4" s="13"/>
      <c r="F4" s="13"/>
      <c r="G4" s="13"/>
      <c r="H4" s="13"/>
      <c r="I4" s="14"/>
      <c r="J4" s="14"/>
      <c r="K4" s="10"/>
      <c r="L4" s="10"/>
    </row>
    <row r="5" spans="1:12" x14ac:dyDescent="0.25">
      <c r="A5" s="10"/>
      <c r="B5" s="10"/>
      <c r="C5" s="10"/>
      <c r="D5" s="13"/>
      <c r="E5" s="13"/>
      <c r="F5" s="13"/>
      <c r="G5" s="13"/>
      <c r="H5" s="13"/>
      <c r="I5" s="13"/>
      <c r="J5" s="13"/>
      <c r="K5" s="10"/>
      <c r="L5" s="10"/>
    </row>
    <row r="6" spans="1:12" x14ac:dyDescent="0.25">
      <c r="A6" s="10"/>
      <c r="B6" s="10"/>
      <c r="C6" s="10"/>
      <c r="D6" s="13"/>
      <c r="E6" s="13"/>
      <c r="F6" s="13"/>
      <c r="G6" s="13"/>
      <c r="H6" s="13"/>
      <c r="I6" s="13"/>
      <c r="J6" s="13"/>
      <c r="K6" s="10"/>
      <c r="L6" s="10"/>
    </row>
    <row r="7" spans="1:12" x14ac:dyDescent="0.25">
      <c r="A7" s="3"/>
      <c r="B7" s="3"/>
      <c r="C7" s="3"/>
      <c r="D7" s="4"/>
      <c r="E7" s="4"/>
      <c r="F7" s="4"/>
      <c r="G7" s="4"/>
      <c r="H7" s="4"/>
      <c r="I7" s="4"/>
      <c r="J7" s="4"/>
      <c r="K7" s="3"/>
      <c r="L7" s="3"/>
    </row>
    <row r="8" spans="1:12" ht="17.100000000000001" customHeight="1" x14ac:dyDescent="0.25">
      <c r="A8" s="79" t="s">
        <v>13</v>
      </c>
      <c r="B8" s="79"/>
      <c r="C8" s="79"/>
      <c r="D8" s="79"/>
      <c r="E8" s="79"/>
      <c r="F8" s="79"/>
      <c r="G8" s="21"/>
      <c r="H8" s="21"/>
      <c r="I8" s="21"/>
      <c r="J8" s="21"/>
      <c r="K8" s="21"/>
      <c r="L8" s="21"/>
    </row>
    <row r="9" spans="1:12" ht="17.100000000000001" customHeight="1" x14ac:dyDescent="0.25">
      <c r="A9" s="73" t="s">
        <v>61</v>
      </c>
      <c r="B9" s="73"/>
      <c r="C9" s="73"/>
      <c r="D9" s="73"/>
      <c r="E9" s="73"/>
      <c r="F9" s="73"/>
      <c r="G9" s="71" t="s">
        <v>62</v>
      </c>
      <c r="H9" s="71"/>
      <c r="I9" s="71"/>
      <c r="J9" s="71"/>
      <c r="K9" s="71"/>
      <c r="L9" s="71"/>
    </row>
    <row r="10" spans="1:12" ht="15" customHeight="1" x14ac:dyDescent="0.25">
      <c r="A10" s="72" t="s">
        <v>0</v>
      </c>
      <c r="B10" s="72"/>
      <c r="C10" s="72"/>
      <c r="D10" s="72"/>
      <c r="E10" s="72"/>
      <c r="F10" s="72"/>
      <c r="G10" s="72" t="s">
        <v>3</v>
      </c>
      <c r="H10" s="72"/>
      <c r="I10" s="72"/>
      <c r="J10" s="72"/>
      <c r="K10" s="72"/>
      <c r="L10" s="72"/>
    </row>
    <row r="11" spans="1:12" ht="17.100000000000001" customHeight="1" x14ac:dyDescent="0.25">
      <c r="A11" s="70" t="s">
        <v>22</v>
      </c>
      <c r="B11" s="70"/>
      <c r="C11" s="73"/>
      <c r="D11" s="73"/>
      <c r="E11" s="73"/>
      <c r="F11" s="73"/>
      <c r="G11" s="39" t="s">
        <v>22</v>
      </c>
      <c r="H11" s="73"/>
      <c r="I11" s="73"/>
      <c r="J11" s="73"/>
      <c r="K11" s="73"/>
      <c r="L11" s="73"/>
    </row>
    <row r="12" spans="1:12" ht="17.100000000000001" customHeight="1" x14ac:dyDescent="0.25">
      <c r="A12" s="70" t="s">
        <v>23</v>
      </c>
      <c r="B12" s="70"/>
      <c r="C12" s="73"/>
      <c r="D12" s="73"/>
      <c r="E12" s="73"/>
      <c r="F12" s="73"/>
      <c r="G12" s="39" t="s">
        <v>23</v>
      </c>
      <c r="H12" s="73"/>
      <c r="I12" s="73"/>
      <c r="J12" s="73"/>
      <c r="K12" s="73"/>
      <c r="L12" s="73"/>
    </row>
    <row r="13" spans="1:12" ht="17.100000000000001" customHeight="1" x14ac:dyDescent="0.25">
      <c r="A13" s="70" t="s">
        <v>24</v>
      </c>
      <c r="B13" s="70"/>
      <c r="C13" s="70" t="s">
        <v>27</v>
      </c>
      <c r="D13" s="70"/>
      <c r="E13" s="70"/>
      <c r="F13" s="70"/>
      <c r="G13" s="39" t="s">
        <v>24</v>
      </c>
      <c r="H13" s="73"/>
      <c r="I13" s="73"/>
      <c r="J13" s="73"/>
      <c r="K13" s="73"/>
      <c r="L13" s="73"/>
    </row>
    <row r="14" spans="1:12" ht="17.100000000000001" customHeight="1" x14ac:dyDescent="0.25">
      <c r="A14" s="70" t="s">
        <v>25</v>
      </c>
      <c r="B14" s="70"/>
      <c r="C14" s="80" t="s">
        <v>1</v>
      </c>
      <c r="D14" s="80"/>
      <c r="E14" s="80"/>
      <c r="F14" s="80"/>
      <c r="G14" s="39" t="s">
        <v>25</v>
      </c>
      <c r="H14" s="73"/>
      <c r="I14" s="73"/>
      <c r="J14" s="73"/>
      <c r="K14" s="73"/>
      <c r="L14" s="73"/>
    </row>
    <row r="15" spans="1:12" ht="17.100000000000001" customHeight="1" x14ac:dyDescent="0.25">
      <c r="A15" s="70" t="s">
        <v>26</v>
      </c>
      <c r="B15" s="70"/>
      <c r="C15" s="70" t="s">
        <v>15</v>
      </c>
      <c r="D15" s="70"/>
      <c r="E15" s="70"/>
      <c r="F15" s="70"/>
      <c r="G15" s="39" t="s">
        <v>26</v>
      </c>
      <c r="H15" s="73"/>
      <c r="I15" s="73"/>
      <c r="J15" s="73"/>
      <c r="K15" s="73"/>
      <c r="L15" s="73"/>
    </row>
    <row r="16" spans="1:12" ht="17.100000000000001" customHeight="1" x14ac:dyDescent="0.25">
      <c r="A16" s="70" t="s">
        <v>51</v>
      </c>
      <c r="B16" s="70"/>
      <c r="C16" s="70" t="s">
        <v>2</v>
      </c>
      <c r="D16" s="70"/>
      <c r="E16" s="70"/>
      <c r="F16" s="70"/>
      <c r="G16" s="39" t="s">
        <v>51</v>
      </c>
      <c r="H16" s="73"/>
      <c r="I16" s="73"/>
      <c r="J16" s="73"/>
      <c r="K16" s="73"/>
      <c r="L16" s="73"/>
    </row>
    <row r="17" spans="1:13" s="25" customFormat="1" ht="18.75" x14ac:dyDescent="0.25">
      <c r="A17" s="24"/>
      <c r="B17" s="26" t="s">
        <v>63</v>
      </c>
      <c r="C17" s="24"/>
      <c r="D17" s="24"/>
      <c r="E17" s="24"/>
      <c r="F17" s="24"/>
      <c r="G17" s="24"/>
      <c r="H17" s="77"/>
      <c r="I17" s="77"/>
      <c r="J17" s="77"/>
      <c r="K17" s="77"/>
      <c r="L17" s="77"/>
    </row>
    <row r="18" spans="1:13" s="25" customFormat="1" ht="16.5" customHeight="1" x14ac:dyDescent="0.25">
      <c r="A18" s="24"/>
      <c r="B18" s="26"/>
      <c r="C18" s="24"/>
      <c r="D18" s="24"/>
      <c r="E18" s="24"/>
      <c r="F18" s="24"/>
      <c r="G18" s="40"/>
      <c r="H18" s="77" t="s">
        <v>64</v>
      </c>
      <c r="I18" s="77"/>
      <c r="J18" s="77"/>
      <c r="K18" s="77"/>
      <c r="L18" s="77"/>
    </row>
    <row r="19" spans="1:13" s="21" customFormat="1" ht="23.1" customHeight="1" x14ac:dyDescent="0.25">
      <c r="A19" s="27" t="s">
        <v>28</v>
      </c>
      <c r="B19" s="76" t="s">
        <v>4</v>
      </c>
      <c r="C19" s="76"/>
      <c r="D19" s="76"/>
      <c r="E19" s="76"/>
      <c r="F19" s="27" t="s">
        <v>21</v>
      </c>
      <c r="G19" s="27" t="s">
        <v>12</v>
      </c>
      <c r="H19" s="27" t="s">
        <v>5</v>
      </c>
      <c r="I19" s="76" t="s">
        <v>7</v>
      </c>
      <c r="J19" s="76"/>
      <c r="K19" s="76" t="s">
        <v>6</v>
      </c>
      <c r="L19" s="76"/>
      <c r="M19" s="22"/>
    </row>
    <row r="20" spans="1:13" s="21" customFormat="1" ht="20.100000000000001" customHeight="1" x14ac:dyDescent="0.25">
      <c r="A20" s="33">
        <v>1</v>
      </c>
      <c r="B20" s="78"/>
      <c r="C20" s="78"/>
      <c r="D20" s="78"/>
      <c r="E20" s="78"/>
      <c r="F20" s="29">
        <v>2</v>
      </c>
      <c r="G20" s="30">
        <v>18330</v>
      </c>
      <c r="H20" s="31">
        <f>F20*G20</f>
        <v>36660</v>
      </c>
      <c r="I20" s="74"/>
      <c r="J20" s="74"/>
      <c r="K20" s="75"/>
      <c r="L20" s="75"/>
      <c r="M20" s="22"/>
    </row>
    <row r="21" spans="1:13" s="21" customFormat="1" ht="20.100000000000001" customHeight="1" x14ac:dyDescent="0.25">
      <c r="A21" s="33">
        <v>2</v>
      </c>
      <c r="B21" s="78"/>
      <c r="C21" s="78"/>
      <c r="D21" s="78"/>
      <c r="E21" s="78"/>
      <c r="F21" s="29"/>
      <c r="G21" s="30"/>
      <c r="H21" s="31">
        <f t="shared" ref="H21:H39" si="0">F21*G21</f>
        <v>0</v>
      </c>
      <c r="I21" s="74"/>
      <c r="J21" s="74"/>
      <c r="K21" s="75"/>
      <c r="L21" s="75"/>
      <c r="M21" s="22"/>
    </row>
    <row r="22" spans="1:13" s="21" customFormat="1" ht="20.100000000000001" customHeight="1" x14ac:dyDescent="0.25">
      <c r="A22" s="33">
        <v>3</v>
      </c>
      <c r="B22" s="78"/>
      <c r="C22" s="78"/>
      <c r="D22" s="78"/>
      <c r="E22" s="78"/>
      <c r="F22" s="29"/>
      <c r="G22" s="30"/>
      <c r="H22" s="31">
        <f t="shared" si="0"/>
        <v>0</v>
      </c>
      <c r="I22" s="74"/>
      <c r="J22" s="74"/>
      <c r="K22" s="75"/>
      <c r="L22" s="75"/>
      <c r="M22" s="22"/>
    </row>
    <row r="23" spans="1:13" s="21" customFormat="1" ht="20.100000000000001" customHeight="1" x14ac:dyDescent="0.25">
      <c r="A23" s="33">
        <v>4</v>
      </c>
      <c r="B23" s="78"/>
      <c r="C23" s="78"/>
      <c r="D23" s="78"/>
      <c r="E23" s="78"/>
      <c r="F23" s="29"/>
      <c r="G23" s="30"/>
      <c r="H23" s="31">
        <f t="shared" si="0"/>
        <v>0</v>
      </c>
      <c r="I23" s="74"/>
      <c r="J23" s="74"/>
      <c r="K23" s="75"/>
      <c r="L23" s="75"/>
      <c r="M23" s="22"/>
    </row>
    <row r="24" spans="1:13" s="21" customFormat="1" ht="20.100000000000001" customHeight="1" x14ac:dyDescent="0.25">
      <c r="A24" s="33">
        <v>5</v>
      </c>
      <c r="B24" s="78"/>
      <c r="C24" s="78"/>
      <c r="D24" s="78"/>
      <c r="E24" s="78"/>
      <c r="F24" s="29"/>
      <c r="G24" s="30"/>
      <c r="H24" s="31">
        <f t="shared" si="0"/>
        <v>0</v>
      </c>
      <c r="I24" s="74"/>
      <c r="J24" s="74"/>
      <c r="K24" s="75"/>
      <c r="L24" s="75"/>
      <c r="M24" s="22"/>
    </row>
    <row r="25" spans="1:13" s="21" customFormat="1" ht="20.100000000000001" customHeight="1" x14ac:dyDescent="0.25">
      <c r="A25" s="33">
        <v>6</v>
      </c>
      <c r="B25" s="78"/>
      <c r="C25" s="78"/>
      <c r="D25" s="78"/>
      <c r="E25" s="78"/>
      <c r="F25" s="29"/>
      <c r="G25" s="30"/>
      <c r="H25" s="31">
        <f t="shared" si="0"/>
        <v>0</v>
      </c>
      <c r="I25" s="74"/>
      <c r="J25" s="74"/>
      <c r="K25" s="75"/>
      <c r="L25" s="75"/>
      <c r="M25" s="22"/>
    </row>
    <row r="26" spans="1:13" s="21" customFormat="1" ht="20.100000000000001" customHeight="1" x14ac:dyDescent="0.25">
      <c r="A26" s="33">
        <v>7</v>
      </c>
      <c r="B26" s="78"/>
      <c r="C26" s="78"/>
      <c r="D26" s="78"/>
      <c r="E26" s="78"/>
      <c r="F26" s="29"/>
      <c r="G26" s="30"/>
      <c r="H26" s="31">
        <f t="shared" si="0"/>
        <v>0</v>
      </c>
      <c r="I26" s="74"/>
      <c r="J26" s="74"/>
      <c r="K26" s="75"/>
      <c r="L26" s="75"/>
      <c r="M26" s="22"/>
    </row>
    <row r="27" spans="1:13" s="21" customFormat="1" ht="20.100000000000001" customHeight="1" x14ac:dyDescent="0.25">
      <c r="A27" s="33">
        <v>8</v>
      </c>
      <c r="B27" s="78"/>
      <c r="C27" s="78"/>
      <c r="D27" s="78"/>
      <c r="E27" s="78"/>
      <c r="F27" s="29"/>
      <c r="G27" s="30"/>
      <c r="H27" s="31">
        <f t="shared" si="0"/>
        <v>0</v>
      </c>
      <c r="I27" s="74"/>
      <c r="J27" s="74"/>
      <c r="K27" s="75"/>
      <c r="L27" s="75"/>
      <c r="M27" s="22"/>
    </row>
    <row r="28" spans="1:13" s="21" customFormat="1" ht="20.100000000000001" customHeight="1" x14ac:dyDescent="0.25">
      <c r="A28" s="33">
        <v>9</v>
      </c>
      <c r="B28" s="78"/>
      <c r="C28" s="78"/>
      <c r="D28" s="78"/>
      <c r="E28" s="78"/>
      <c r="F28" s="29"/>
      <c r="G28" s="30"/>
      <c r="H28" s="31">
        <f t="shared" si="0"/>
        <v>0</v>
      </c>
      <c r="I28" s="74"/>
      <c r="J28" s="74"/>
      <c r="K28" s="75"/>
      <c r="L28" s="75"/>
      <c r="M28" s="22"/>
    </row>
    <row r="29" spans="1:13" s="21" customFormat="1" ht="20.100000000000001" customHeight="1" x14ac:dyDescent="0.25">
      <c r="A29" s="33">
        <v>10</v>
      </c>
      <c r="B29" s="78"/>
      <c r="C29" s="78"/>
      <c r="D29" s="78"/>
      <c r="E29" s="78"/>
      <c r="F29" s="29"/>
      <c r="G29" s="30"/>
      <c r="H29" s="31">
        <f t="shared" si="0"/>
        <v>0</v>
      </c>
      <c r="I29" s="74"/>
      <c r="J29" s="74"/>
      <c r="K29" s="75"/>
      <c r="L29" s="75"/>
      <c r="M29" s="22"/>
    </row>
    <row r="30" spans="1:13" s="21" customFormat="1" ht="20.100000000000001" customHeight="1" x14ac:dyDescent="0.25">
      <c r="A30" s="33">
        <v>11</v>
      </c>
      <c r="B30" s="78"/>
      <c r="C30" s="78"/>
      <c r="D30" s="78"/>
      <c r="E30" s="78"/>
      <c r="F30" s="29"/>
      <c r="G30" s="30"/>
      <c r="H30" s="31">
        <f t="shared" si="0"/>
        <v>0</v>
      </c>
      <c r="I30" s="74"/>
      <c r="J30" s="74"/>
      <c r="K30" s="75"/>
      <c r="L30" s="75"/>
      <c r="M30" s="22"/>
    </row>
    <row r="31" spans="1:13" ht="20.100000000000001" customHeight="1" x14ac:dyDescent="0.25">
      <c r="A31" s="33">
        <v>12</v>
      </c>
      <c r="B31" s="75"/>
      <c r="C31" s="75"/>
      <c r="D31" s="75"/>
      <c r="E31" s="75"/>
      <c r="F31" s="32"/>
      <c r="G31" s="30"/>
      <c r="H31" s="31">
        <f t="shared" si="0"/>
        <v>0</v>
      </c>
      <c r="I31" s="74"/>
      <c r="J31" s="74"/>
      <c r="K31" s="75"/>
      <c r="L31" s="75"/>
    </row>
    <row r="32" spans="1:13" ht="20.100000000000001" customHeight="1" x14ac:dyDescent="0.25">
      <c r="A32" s="33">
        <v>13</v>
      </c>
      <c r="B32" s="75"/>
      <c r="C32" s="75"/>
      <c r="D32" s="75"/>
      <c r="E32" s="75"/>
      <c r="F32" s="32"/>
      <c r="G32" s="30"/>
      <c r="H32" s="31">
        <f t="shared" si="0"/>
        <v>0</v>
      </c>
      <c r="I32" s="74"/>
      <c r="J32" s="74"/>
      <c r="K32" s="75"/>
      <c r="L32" s="75"/>
    </row>
    <row r="33" spans="1:15" ht="20.100000000000001" customHeight="1" x14ac:dyDescent="0.25">
      <c r="A33" s="33">
        <v>14</v>
      </c>
      <c r="B33" s="75"/>
      <c r="C33" s="75"/>
      <c r="D33" s="75"/>
      <c r="E33" s="75"/>
      <c r="F33" s="32"/>
      <c r="G33" s="30"/>
      <c r="H33" s="31">
        <f t="shared" si="0"/>
        <v>0</v>
      </c>
      <c r="I33" s="74"/>
      <c r="J33" s="74"/>
      <c r="K33" s="75"/>
      <c r="L33" s="75"/>
    </row>
    <row r="34" spans="1:15" ht="20.100000000000001" customHeight="1" x14ac:dyDescent="0.25">
      <c r="A34" s="33">
        <v>15</v>
      </c>
      <c r="B34" s="75"/>
      <c r="C34" s="75"/>
      <c r="D34" s="75"/>
      <c r="E34" s="75"/>
      <c r="F34" s="32"/>
      <c r="G34" s="30"/>
      <c r="H34" s="31">
        <f t="shared" si="0"/>
        <v>0</v>
      </c>
      <c r="I34" s="74"/>
      <c r="J34" s="74"/>
      <c r="K34" s="75"/>
      <c r="L34" s="75"/>
    </row>
    <row r="35" spans="1:15" ht="20.100000000000001" customHeight="1" x14ac:dyDescent="0.25">
      <c r="A35" s="33">
        <v>16</v>
      </c>
      <c r="B35" s="75"/>
      <c r="C35" s="75"/>
      <c r="D35" s="75"/>
      <c r="E35" s="75"/>
      <c r="F35" s="32"/>
      <c r="G35" s="30"/>
      <c r="H35" s="31">
        <f t="shared" si="0"/>
        <v>0</v>
      </c>
      <c r="I35" s="74"/>
      <c r="J35" s="74"/>
      <c r="K35" s="75"/>
      <c r="L35" s="75"/>
    </row>
    <row r="36" spans="1:15" ht="20.100000000000001" customHeight="1" x14ac:dyDescent="0.25">
      <c r="A36" s="33">
        <v>17</v>
      </c>
      <c r="B36" s="75"/>
      <c r="C36" s="75"/>
      <c r="D36" s="75"/>
      <c r="E36" s="75"/>
      <c r="F36" s="32"/>
      <c r="G36" s="30"/>
      <c r="H36" s="31">
        <f t="shared" si="0"/>
        <v>0</v>
      </c>
      <c r="I36" s="74"/>
      <c r="J36" s="74"/>
      <c r="K36" s="75"/>
      <c r="L36" s="75"/>
    </row>
    <row r="37" spans="1:15" ht="20.100000000000001" customHeight="1" x14ac:dyDescent="0.25">
      <c r="A37" s="33">
        <v>18</v>
      </c>
      <c r="B37" s="75"/>
      <c r="C37" s="75"/>
      <c r="D37" s="75"/>
      <c r="E37" s="75"/>
      <c r="F37" s="32"/>
      <c r="G37" s="30"/>
      <c r="H37" s="31">
        <f t="shared" si="0"/>
        <v>0</v>
      </c>
      <c r="I37" s="74"/>
      <c r="J37" s="74"/>
      <c r="K37" s="75"/>
      <c r="L37" s="75"/>
    </row>
    <row r="38" spans="1:15" ht="20.100000000000001" customHeight="1" x14ac:dyDescent="0.25">
      <c r="A38" s="33">
        <v>19</v>
      </c>
      <c r="B38" s="75"/>
      <c r="C38" s="75"/>
      <c r="D38" s="75"/>
      <c r="E38" s="75"/>
      <c r="F38" s="32"/>
      <c r="G38" s="30"/>
      <c r="H38" s="31">
        <f t="shared" si="0"/>
        <v>0</v>
      </c>
      <c r="I38" s="74"/>
      <c r="J38" s="74"/>
      <c r="K38" s="75"/>
      <c r="L38" s="75"/>
    </row>
    <row r="39" spans="1:15" ht="20.100000000000001" customHeight="1" x14ac:dyDescent="0.25">
      <c r="A39" s="33">
        <v>20</v>
      </c>
      <c r="B39" s="75"/>
      <c r="C39" s="75"/>
      <c r="D39" s="75"/>
      <c r="E39" s="75"/>
      <c r="F39" s="29"/>
      <c r="G39" s="30"/>
      <c r="H39" s="31">
        <f t="shared" si="0"/>
        <v>0</v>
      </c>
      <c r="I39" s="74"/>
      <c r="J39" s="74"/>
      <c r="K39" s="75"/>
      <c r="L39" s="75"/>
    </row>
    <row r="40" spans="1:15" ht="20.100000000000001" customHeight="1" x14ac:dyDescent="0.3">
      <c r="A40" s="81" t="s">
        <v>66</v>
      </c>
      <c r="B40" s="82"/>
      <c r="C40" s="82"/>
      <c r="D40" s="82"/>
      <c r="E40" s="82"/>
      <c r="F40" s="83"/>
      <c r="G40" s="41" t="s">
        <v>10</v>
      </c>
      <c r="H40" s="34">
        <f>SUM(H20:H39)</f>
        <v>36660</v>
      </c>
      <c r="I40" s="11"/>
      <c r="J40" s="11"/>
      <c r="K40" s="11"/>
      <c r="L40" s="11"/>
    </row>
    <row r="41" spans="1:15" ht="20.100000000000001" customHeight="1" x14ac:dyDescent="0.3">
      <c r="A41" s="84"/>
      <c r="B41" s="85"/>
      <c r="C41" s="85"/>
      <c r="D41" s="85"/>
      <c r="E41" s="85"/>
      <c r="F41" s="86"/>
      <c r="G41" s="35" t="s">
        <v>8</v>
      </c>
      <c r="H41" s="36"/>
      <c r="I41" s="12"/>
      <c r="J41" s="11"/>
      <c r="K41" s="11"/>
      <c r="L41" s="11"/>
      <c r="N41" s="45"/>
      <c r="O41" s="44"/>
    </row>
    <row r="42" spans="1:15" ht="20.100000000000001" customHeight="1" x14ac:dyDescent="0.25">
      <c r="A42" s="84"/>
      <c r="B42" s="85"/>
      <c r="C42" s="85"/>
      <c r="D42" s="85"/>
      <c r="E42" s="85"/>
      <c r="F42" s="86"/>
      <c r="G42" s="35" t="s">
        <v>67</v>
      </c>
      <c r="H42" s="43">
        <f>(H40-H41)*0.19</f>
        <v>6965.4</v>
      </c>
      <c r="I42" s="15"/>
      <c r="J42" s="90"/>
      <c r="K42" s="90"/>
      <c r="L42" s="90"/>
      <c r="O42" s="44"/>
    </row>
    <row r="43" spans="1:15" ht="30" customHeight="1" x14ac:dyDescent="0.25">
      <c r="A43" s="84"/>
      <c r="B43" s="85"/>
      <c r="C43" s="85"/>
      <c r="D43" s="85"/>
      <c r="E43" s="85"/>
      <c r="F43" s="86"/>
      <c r="G43" s="37" t="s">
        <v>11</v>
      </c>
      <c r="H43" s="38">
        <f>(H40-H41)+H42</f>
        <v>43625.4</v>
      </c>
      <c r="I43" s="20"/>
      <c r="J43" s="91"/>
      <c r="K43" s="91"/>
      <c r="L43" s="91"/>
    </row>
    <row r="44" spans="1:15" ht="18.75" customHeight="1" x14ac:dyDescent="0.3">
      <c r="A44" s="84"/>
      <c r="B44" s="85"/>
      <c r="C44" s="85"/>
      <c r="D44" s="85"/>
      <c r="E44" s="85"/>
      <c r="F44" s="86"/>
      <c r="G44" s="11"/>
      <c r="H44" s="11"/>
      <c r="I44" s="11"/>
      <c r="J44" s="11"/>
      <c r="K44" s="11"/>
      <c r="L44" s="11"/>
    </row>
    <row r="45" spans="1:15" ht="15" customHeight="1" x14ac:dyDescent="0.3">
      <c r="A45" s="84"/>
      <c r="B45" s="85"/>
      <c r="C45" s="85"/>
      <c r="D45" s="85"/>
      <c r="E45" s="85"/>
      <c r="F45" s="86"/>
      <c r="G45" s="23"/>
      <c r="H45" s="23"/>
      <c r="I45" s="11"/>
      <c r="J45" s="11"/>
      <c r="K45" s="11"/>
      <c r="L45" s="11"/>
    </row>
    <row r="46" spans="1:15" ht="45" customHeight="1" x14ac:dyDescent="0.3">
      <c r="A46" s="87"/>
      <c r="B46" s="88"/>
      <c r="C46" s="88"/>
      <c r="D46" s="88"/>
      <c r="E46" s="88"/>
      <c r="F46" s="89"/>
      <c r="G46" s="23"/>
      <c r="H46" s="23"/>
      <c r="I46" s="11"/>
      <c r="J46" s="11"/>
      <c r="K46" s="11"/>
      <c r="L46" s="11"/>
    </row>
  </sheetData>
  <mergeCells count="91">
    <mergeCell ref="A40:F46"/>
    <mergeCell ref="B34:E34"/>
    <mergeCell ref="B35:E35"/>
    <mergeCell ref="B36:E36"/>
    <mergeCell ref="I34:J34"/>
    <mergeCell ref="I35:J35"/>
    <mergeCell ref="I36:J36"/>
    <mergeCell ref="J42:L42"/>
    <mergeCell ref="J43:L43"/>
    <mergeCell ref="B37:E37"/>
    <mergeCell ref="I37:J37"/>
    <mergeCell ref="B38:E38"/>
    <mergeCell ref="B39:E39"/>
    <mergeCell ref="K37:L37"/>
    <mergeCell ref="K38:L38"/>
    <mergeCell ref="K39:L39"/>
    <mergeCell ref="B33:E33"/>
    <mergeCell ref="I33:J33"/>
    <mergeCell ref="K32:L32"/>
    <mergeCell ref="B32:E32"/>
    <mergeCell ref="I38:J38"/>
    <mergeCell ref="K35:L35"/>
    <mergeCell ref="K36:L36"/>
    <mergeCell ref="I30:J30"/>
    <mergeCell ref="K20:L20"/>
    <mergeCell ref="K21:L21"/>
    <mergeCell ref="K22:L22"/>
    <mergeCell ref="B29:E29"/>
    <mergeCell ref="B30:E30"/>
    <mergeCell ref="B26:E26"/>
    <mergeCell ref="B27:E27"/>
    <mergeCell ref="B28:E28"/>
    <mergeCell ref="I24:J24"/>
    <mergeCell ref="A8:F8"/>
    <mergeCell ref="B31:E31"/>
    <mergeCell ref="I31:J31"/>
    <mergeCell ref="H11:L11"/>
    <mergeCell ref="H12:L12"/>
    <mergeCell ref="H13:L13"/>
    <mergeCell ref="H16:L16"/>
    <mergeCell ref="C14:F14"/>
    <mergeCell ref="K23:L23"/>
    <mergeCell ref="K24:L24"/>
    <mergeCell ref="K25:L25"/>
    <mergeCell ref="K26:L26"/>
    <mergeCell ref="K27:L27"/>
    <mergeCell ref="K28:L28"/>
    <mergeCell ref="B24:E24"/>
    <mergeCell ref="B25:E25"/>
    <mergeCell ref="B19:E19"/>
    <mergeCell ref="I19:J19"/>
    <mergeCell ref="B21:E21"/>
    <mergeCell ref="B22:E22"/>
    <mergeCell ref="B23:E23"/>
    <mergeCell ref="B20:E20"/>
    <mergeCell ref="I20:J20"/>
    <mergeCell ref="I21:J21"/>
    <mergeCell ref="I22:J22"/>
    <mergeCell ref="I23:J23"/>
    <mergeCell ref="H15:L15"/>
    <mergeCell ref="I32:J32"/>
    <mergeCell ref="I39:J39"/>
    <mergeCell ref="K31:L31"/>
    <mergeCell ref="K19:L19"/>
    <mergeCell ref="K29:L29"/>
    <mergeCell ref="K30:L30"/>
    <mergeCell ref="I25:J25"/>
    <mergeCell ref="I26:J26"/>
    <mergeCell ref="I27:J27"/>
    <mergeCell ref="I28:J28"/>
    <mergeCell ref="H17:L17"/>
    <mergeCell ref="H18:L18"/>
    <mergeCell ref="K34:L34"/>
    <mergeCell ref="K33:L33"/>
    <mergeCell ref="I29:J29"/>
    <mergeCell ref="C15:F15"/>
    <mergeCell ref="C16:F16"/>
    <mergeCell ref="A16:B16"/>
    <mergeCell ref="G9:L9"/>
    <mergeCell ref="G10:L10"/>
    <mergeCell ref="C11:F11"/>
    <mergeCell ref="C12:F12"/>
    <mergeCell ref="C13:F13"/>
    <mergeCell ref="A10:F10"/>
    <mergeCell ref="A9:F9"/>
    <mergeCell ref="A11:B11"/>
    <mergeCell ref="A12:B12"/>
    <mergeCell ref="A13:B13"/>
    <mergeCell ref="A14:B14"/>
    <mergeCell ref="A15:B15"/>
    <mergeCell ref="H14:L14"/>
  </mergeCells>
  <printOptions horizontalCentered="1" verticalCentered="1"/>
  <pageMargins left="0.25" right="0.25" top="0.75" bottom="0.75" header="0.3" footer="0.3"/>
  <pageSetup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828675</xdr:colOff>
                    <xdr:row>16</xdr:row>
                    <xdr:rowOff>9525</xdr:rowOff>
                  </from>
                  <to>
                    <xdr:col>6</xdr:col>
                    <xdr:colOff>276225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266700</xdr:colOff>
                    <xdr:row>16</xdr:row>
                    <xdr:rowOff>9525</xdr:rowOff>
                  </from>
                  <to>
                    <xdr:col>7</xdr:col>
                    <xdr:colOff>438150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1009650</xdr:colOff>
                    <xdr:row>16</xdr:row>
                    <xdr:rowOff>19050</xdr:rowOff>
                  </from>
                  <to>
                    <xdr:col>8</xdr:col>
                    <xdr:colOff>123825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DATOS!$D$9:$D$37</xm:f>
          </x14:formula1>
          <xm:sqref>I20:J39</xm:sqref>
        </x14:dataValidation>
        <x14:dataValidation type="list" allowBlank="1" showInputMessage="1" showErrorMessage="1">
          <x14:formula1>
            <xm:f>DATOS!$D$4:$D$5</xm:f>
          </x14:formula1>
          <xm:sqref>C12:F12</xm:sqref>
        </x14:dataValidation>
        <x14:dataValidation type="list" allowBlank="1" showInputMessage="1" showErrorMessage="1">
          <x14:formula1>
            <xm:f>DATOS!$D$40:$D$41</xm:f>
          </x14:formula1>
          <xm:sqref>C11:F11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9"/>
  <sheetViews>
    <sheetView showGridLines="0" tabSelected="1" zoomScale="90" zoomScaleNormal="90" workbookViewId="0">
      <selection activeCell="J57" sqref="J57"/>
    </sheetView>
  </sheetViews>
  <sheetFormatPr baseColWidth="10" defaultRowHeight="15" x14ac:dyDescent="0.25"/>
  <cols>
    <col min="1" max="1" width="3.425781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6.140625" customWidth="1"/>
    <col min="7" max="7" width="17.5703125" customWidth="1"/>
    <col min="8" max="8" width="8.42578125" customWidth="1"/>
    <col min="9" max="9" width="12.5703125" customWidth="1"/>
    <col min="10" max="10" width="19.28515625" customWidth="1"/>
    <col min="12" max="12" width="7.7109375" customWidth="1"/>
    <col min="14" max="14" width="6.85546875" customWidth="1"/>
  </cols>
  <sheetData>
    <row r="1" spans="1:14" x14ac:dyDescent="0.25">
      <c r="A1" s="10"/>
      <c r="B1" s="10"/>
      <c r="C1" s="10"/>
      <c r="D1" s="13"/>
      <c r="E1" s="13"/>
      <c r="F1" s="13"/>
      <c r="G1" s="13"/>
      <c r="H1" s="13"/>
      <c r="I1" s="13"/>
      <c r="J1" s="13"/>
      <c r="K1" s="13"/>
      <c r="L1" s="13"/>
      <c r="M1" s="10"/>
      <c r="N1" s="10"/>
    </row>
    <row r="2" spans="1:14" x14ac:dyDescent="0.25">
      <c r="A2" s="10"/>
      <c r="B2" s="10"/>
      <c r="C2" s="10"/>
      <c r="D2" s="13"/>
      <c r="E2" s="13"/>
      <c r="F2" s="13"/>
      <c r="G2" s="13"/>
      <c r="H2" s="13"/>
      <c r="I2" s="13"/>
      <c r="J2" s="13"/>
      <c r="K2" s="13"/>
      <c r="L2" s="13"/>
      <c r="M2" s="10"/>
      <c r="N2" s="10"/>
    </row>
    <row r="3" spans="1:14" x14ac:dyDescent="0.25">
      <c r="A3" s="10"/>
      <c r="B3" s="10"/>
      <c r="C3" s="10"/>
      <c r="D3" s="13"/>
      <c r="E3" s="13"/>
      <c r="F3" s="13"/>
      <c r="G3" s="13"/>
      <c r="H3" s="13"/>
      <c r="I3" s="13"/>
      <c r="J3" s="13"/>
      <c r="K3" s="13"/>
      <c r="L3" s="13"/>
      <c r="M3" s="10"/>
      <c r="N3" s="10"/>
    </row>
    <row r="4" spans="1:14" x14ac:dyDescent="0.25">
      <c r="A4" s="10"/>
      <c r="B4" s="10"/>
      <c r="C4" s="10"/>
      <c r="D4" s="13"/>
      <c r="E4" s="13"/>
      <c r="F4" s="13"/>
      <c r="G4" s="13"/>
      <c r="H4" s="13"/>
      <c r="I4" s="13"/>
      <c r="J4" s="13"/>
      <c r="K4" s="14"/>
      <c r="L4" s="14"/>
      <c r="M4" s="10"/>
      <c r="N4" s="10"/>
    </row>
    <row r="5" spans="1:14" x14ac:dyDescent="0.25">
      <c r="A5" s="10"/>
      <c r="B5" s="10"/>
      <c r="C5" s="10"/>
      <c r="D5" s="13"/>
      <c r="E5" s="13"/>
      <c r="F5" s="13"/>
      <c r="G5" s="13"/>
      <c r="H5" s="13"/>
      <c r="I5" s="13"/>
      <c r="J5" s="13"/>
      <c r="K5" s="13"/>
      <c r="L5" s="13"/>
      <c r="M5" s="10"/>
      <c r="N5" s="10"/>
    </row>
    <row r="6" spans="1:14" x14ac:dyDescent="0.25">
      <c r="A6" s="10"/>
      <c r="B6" s="10"/>
      <c r="C6" s="10"/>
      <c r="D6" s="13"/>
      <c r="E6" s="13"/>
      <c r="F6" s="13"/>
      <c r="G6" s="13"/>
      <c r="H6" s="13"/>
      <c r="I6" s="13"/>
      <c r="J6" s="13"/>
      <c r="K6" s="13"/>
      <c r="L6" s="13"/>
      <c r="M6" s="10"/>
      <c r="N6" s="10"/>
    </row>
    <row r="7" spans="1:14" x14ac:dyDescent="0.25">
      <c r="A7" s="3"/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3"/>
      <c r="N7" s="3"/>
    </row>
    <row r="8" spans="1:14" ht="17.100000000000001" customHeight="1" x14ac:dyDescent="0.25">
      <c r="A8" s="79" t="s">
        <v>13</v>
      </c>
      <c r="B8" s="79"/>
      <c r="C8" s="79"/>
      <c r="D8" s="79"/>
      <c r="E8" s="79"/>
      <c r="F8" s="79"/>
      <c r="G8" s="21"/>
      <c r="H8" s="21"/>
      <c r="I8" s="21"/>
      <c r="J8" s="21"/>
      <c r="K8" s="21"/>
      <c r="L8" s="21"/>
      <c r="M8" s="21"/>
      <c r="N8" s="21"/>
    </row>
    <row r="9" spans="1:14" ht="17.100000000000001" customHeight="1" x14ac:dyDescent="0.25">
      <c r="A9" s="73" t="s">
        <v>61</v>
      </c>
      <c r="B9" s="73"/>
      <c r="C9" s="73"/>
      <c r="D9" s="73"/>
      <c r="E9" s="73"/>
      <c r="F9" s="73"/>
      <c r="G9" s="47" t="s">
        <v>62</v>
      </c>
      <c r="H9" s="97"/>
      <c r="I9" s="98"/>
      <c r="J9" s="98"/>
      <c r="K9" s="98"/>
      <c r="L9" s="98"/>
      <c r="M9" s="99"/>
      <c r="N9" s="48"/>
    </row>
    <row r="10" spans="1:14" ht="15" customHeight="1" x14ac:dyDescent="0.25">
      <c r="A10" s="72" t="s">
        <v>0</v>
      </c>
      <c r="B10" s="72"/>
      <c r="C10" s="72"/>
      <c r="D10" s="72"/>
      <c r="E10" s="72"/>
      <c r="F10" s="72"/>
      <c r="G10" s="111" t="s">
        <v>3</v>
      </c>
      <c r="H10" s="112"/>
      <c r="I10" s="112"/>
      <c r="J10" s="112"/>
      <c r="K10" s="112"/>
      <c r="L10" s="112"/>
      <c r="M10" s="113"/>
      <c r="N10" s="49"/>
    </row>
    <row r="11" spans="1:14" ht="17.100000000000001" customHeight="1" x14ac:dyDescent="0.25">
      <c r="A11" s="70" t="s">
        <v>22</v>
      </c>
      <c r="B11" s="70"/>
      <c r="C11" s="73"/>
      <c r="D11" s="73"/>
      <c r="E11" s="73"/>
      <c r="F11" s="73"/>
      <c r="G11" s="39" t="s">
        <v>22</v>
      </c>
      <c r="H11" s="94"/>
      <c r="I11" s="95"/>
      <c r="J11" s="95"/>
      <c r="K11" s="95"/>
      <c r="L11" s="95"/>
      <c r="M11" s="96"/>
      <c r="N11" s="50"/>
    </row>
    <row r="12" spans="1:14" ht="17.100000000000001" customHeight="1" x14ac:dyDescent="0.25">
      <c r="A12" s="70" t="s">
        <v>23</v>
      </c>
      <c r="B12" s="70"/>
      <c r="C12" s="73"/>
      <c r="D12" s="73"/>
      <c r="E12" s="73"/>
      <c r="F12" s="73"/>
      <c r="G12" s="39" t="s">
        <v>23</v>
      </c>
      <c r="H12" s="94"/>
      <c r="I12" s="95"/>
      <c r="J12" s="95"/>
      <c r="K12" s="95"/>
      <c r="L12" s="95"/>
      <c r="M12" s="96"/>
      <c r="N12" s="50"/>
    </row>
    <row r="13" spans="1:14" ht="17.100000000000001" customHeight="1" x14ac:dyDescent="0.25">
      <c r="A13" s="70" t="s">
        <v>24</v>
      </c>
      <c r="B13" s="70"/>
      <c r="C13" s="70" t="s">
        <v>27</v>
      </c>
      <c r="D13" s="70"/>
      <c r="E13" s="70"/>
      <c r="F13" s="70"/>
      <c r="G13" s="39" t="s">
        <v>24</v>
      </c>
      <c r="H13" s="94"/>
      <c r="I13" s="95"/>
      <c r="J13" s="95"/>
      <c r="K13" s="95"/>
      <c r="L13" s="95"/>
      <c r="M13" s="96"/>
      <c r="N13" s="50"/>
    </row>
    <row r="14" spans="1:14" ht="17.100000000000001" customHeight="1" x14ac:dyDescent="0.25">
      <c r="A14" s="70" t="s">
        <v>25</v>
      </c>
      <c r="B14" s="70"/>
      <c r="C14" s="80" t="s">
        <v>1</v>
      </c>
      <c r="D14" s="80"/>
      <c r="E14" s="80"/>
      <c r="F14" s="80"/>
      <c r="G14" s="39" t="s">
        <v>25</v>
      </c>
      <c r="H14" s="94"/>
      <c r="I14" s="95"/>
      <c r="J14" s="95"/>
      <c r="K14" s="95"/>
      <c r="L14" s="95"/>
      <c r="M14" s="96"/>
      <c r="N14" s="50"/>
    </row>
    <row r="15" spans="1:14" ht="17.100000000000001" customHeight="1" x14ac:dyDescent="0.25">
      <c r="A15" s="70" t="s">
        <v>26</v>
      </c>
      <c r="B15" s="70"/>
      <c r="C15" s="70" t="s">
        <v>15</v>
      </c>
      <c r="D15" s="70"/>
      <c r="E15" s="70"/>
      <c r="F15" s="70"/>
      <c r="G15" s="39" t="s">
        <v>26</v>
      </c>
      <c r="H15" s="94"/>
      <c r="I15" s="95"/>
      <c r="J15" s="95"/>
      <c r="K15" s="95"/>
      <c r="L15" s="95"/>
      <c r="M15" s="96"/>
      <c r="N15" s="50"/>
    </row>
    <row r="16" spans="1:14" ht="17.100000000000001" customHeight="1" x14ac:dyDescent="0.25">
      <c r="A16" s="70" t="s">
        <v>51</v>
      </c>
      <c r="B16" s="70"/>
      <c r="C16" s="70" t="s">
        <v>2</v>
      </c>
      <c r="D16" s="70"/>
      <c r="E16" s="70"/>
      <c r="F16" s="70"/>
      <c r="G16" s="39" t="s">
        <v>51</v>
      </c>
      <c r="H16" s="94"/>
      <c r="I16" s="95"/>
      <c r="J16" s="95"/>
      <c r="K16" s="95"/>
      <c r="L16" s="95"/>
      <c r="M16" s="96"/>
      <c r="N16" s="50"/>
    </row>
    <row r="17" spans="1:17" s="25" customFormat="1" ht="18.75" x14ac:dyDescent="0.25">
      <c r="A17" s="24"/>
      <c r="B17" s="114" t="s">
        <v>63</v>
      </c>
      <c r="C17" s="114"/>
      <c r="D17" s="24"/>
      <c r="E17" s="24"/>
      <c r="F17" s="24"/>
      <c r="G17" s="24"/>
      <c r="H17" s="24"/>
      <c r="I17" s="24"/>
      <c r="J17" s="106"/>
      <c r="K17" s="106"/>
      <c r="L17" s="106"/>
      <c r="M17" s="106"/>
      <c r="N17" s="107"/>
    </row>
    <row r="18" spans="1:17" s="25" customFormat="1" ht="16.5" customHeight="1" x14ac:dyDescent="0.25">
      <c r="A18" s="24"/>
      <c r="B18" s="26"/>
      <c r="C18" s="24"/>
      <c r="D18" s="24"/>
      <c r="E18" s="24"/>
      <c r="F18" s="24"/>
      <c r="G18" s="40"/>
      <c r="H18" s="46"/>
      <c r="I18" s="46"/>
      <c r="J18" s="106"/>
      <c r="K18" s="106"/>
      <c r="L18" s="106"/>
      <c r="M18" s="106"/>
      <c r="N18" s="106"/>
    </row>
    <row r="19" spans="1:17" s="21" customFormat="1" ht="23.1" customHeight="1" x14ac:dyDescent="0.25">
      <c r="A19" s="42" t="s">
        <v>28</v>
      </c>
      <c r="B19" s="76" t="s">
        <v>4</v>
      </c>
      <c r="C19" s="76"/>
      <c r="D19" s="76"/>
      <c r="E19" s="76"/>
      <c r="F19" s="42" t="s">
        <v>21</v>
      </c>
      <c r="G19" s="42" t="s">
        <v>12</v>
      </c>
      <c r="H19" s="42" t="s">
        <v>67</v>
      </c>
      <c r="I19" s="42" t="s">
        <v>69</v>
      </c>
      <c r="J19" s="42" t="s">
        <v>68</v>
      </c>
      <c r="K19" s="76" t="s">
        <v>7</v>
      </c>
      <c r="L19" s="76"/>
      <c r="M19" s="76" t="s">
        <v>6</v>
      </c>
      <c r="N19" s="76"/>
      <c r="O19" s="22"/>
    </row>
    <row r="20" spans="1:17" s="21" customFormat="1" ht="20.100000000000001" customHeight="1" x14ac:dyDescent="0.25">
      <c r="A20" s="33">
        <v>1</v>
      </c>
      <c r="B20" s="78"/>
      <c r="C20" s="78"/>
      <c r="D20" s="78"/>
      <c r="E20" s="78"/>
      <c r="F20" s="29"/>
      <c r="G20" s="30"/>
      <c r="H20" s="51"/>
      <c r="I20" s="31">
        <f>(F20*G20*H20)</f>
        <v>0</v>
      </c>
      <c r="J20" s="31">
        <f>(F20*G20)+I20</f>
        <v>0</v>
      </c>
      <c r="K20" s="74"/>
      <c r="L20" s="74"/>
      <c r="M20" s="75"/>
      <c r="N20" s="75"/>
      <c r="O20" s="22"/>
      <c r="Q20" s="52"/>
    </row>
    <row r="21" spans="1:17" s="21" customFormat="1" ht="20.100000000000001" customHeight="1" x14ac:dyDescent="0.25">
      <c r="A21" s="33">
        <v>2</v>
      </c>
      <c r="B21" s="78"/>
      <c r="C21" s="78"/>
      <c r="D21" s="78"/>
      <c r="E21" s="78"/>
      <c r="F21" s="29"/>
      <c r="G21" s="30"/>
      <c r="H21" s="51"/>
      <c r="I21" s="31">
        <f t="shared" ref="I21:I44" si="0">(F21*G21*H21)</f>
        <v>0</v>
      </c>
      <c r="J21" s="31">
        <f t="shared" ref="J21:J44" si="1">(F21*G21)+I21</f>
        <v>0</v>
      </c>
      <c r="K21" s="74"/>
      <c r="L21" s="74"/>
      <c r="M21" s="75"/>
      <c r="N21" s="75"/>
      <c r="O21" s="22"/>
    </row>
    <row r="22" spans="1:17" s="21" customFormat="1" ht="20.100000000000001" customHeight="1" x14ac:dyDescent="0.25">
      <c r="A22" s="33">
        <v>3</v>
      </c>
      <c r="B22" s="78"/>
      <c r="C22" s="78"/>
      <c r="D22" s="78"/>
      <c r="E22" s="78"/>
      <c r="F22" s="29"/>
      <c r="G22" s="30"/>
      <c r="H22" s="51"/>
      <c r="I22" s="31">
        <f t="shared" si="0"/>
        <v>0</v>
      </c>
      <c r="J22" s="31">
        <f t="shared" si="1"/>
        <v>0</v>
      </c>
      <c r="K22" s="74"/>
      <c r="L22" s="74"/>
      <c r="M22" s="75"/>
      <c r="N22" s="75"/>
      <c r="O22" s="22"/>
    </row>
    <row r="23" spans="1:17" s="21" customFormat="1" ht="20.100000000000001" customHeight="1" x14ac:dyDescent="0.25">
      <c r="A23" s="33">
        <v>4</v>
      </c>
      <c r="B23" s="78"/>
      <c r="C23" s="78"/>
      <c r="D23" s="78"/>
      <c r="E23" s="78"/>
      <c r="F23" s="29"/>
      <c r="G23" s="30"/>
      <c r="H23" s="51"/>
      <c r="I23" s="31">
        <f t="shared" si="0"/>
        <v>0</v>
      </c>
      <c r="J23" s="31">
        <f t="shared" si="1"/>
        <v>0</v>
      </c>
      <c r="K23" s="74"/>
      <c r="L23" s="74"/>
      <c r="M23" s="75"/>
      <c r="N23" s="75"/>
      <c r="O23" s="22"/>
    </row>
    <row r="24" spans="1:17" s="21" customFormat="1" ht="20.100000000000001" customHeight="1" x14ac:dyDescent="0.25">
      <c r="A24" s="33">
        <v>5</v>
      </c>
      <c r="B24" s="78"/>
      <c r="C24" s="78"/>
      <c r="D24" s="78"/>
      <c r="E24" s="78"/>
      <c r="F24" s="29"/>
      <c r="G24" s="30"/>
      <c r="H24" s="51"/>
      <c r="I24" s="31">
        <f t="shared" si="0"/>
        <v>0</v>
      </c>
      <c r="J24" s="31">
        <f t="shared" si="1"/>
        <v>0</v>
      </c>
      <c r="K24" s="74"/>
      <c r="L24" s="74"/>
      <c r="M24" s="75"/>
      <c r="N24" s="75"/>
      <c r="O24" s="22"/>
    </row>
    <row r="25" spans="1:17" s="21" customFormat="1" ht="20.100000000000001" customHeight="1" x14ac:dyDescent="0.25">
      <c r="A25" s="33">
        <v>6</v>
      </c>
      <c r="B25" s="78"/>
      <c r="C25" s="78"/>
      <c r="D25" s="78"/>
      <c r="E25" s="78"/>
      <c r="F25" s="29"/>
      <c r="G25" s="30"/>
      <c r="H25" s="51"/>
      <c r="I25" s="31">
        <f t="shared" si="0"/>
        <v>0</v>
      </c>
      <c r="J25" s="31">
        <f t="shared" si="1"/>
        <v>0</v>
      </c>
      <c r="K25" s="74"/>
      <c r="L25" s="74"/>
      <c r="M25" s="75"/>
      <c r="N25" s="75"/>
      <c r="O25" s="22"/>
    </row>
    <row r="26" spans="1:17" s="21" customFormat="1" ht="20.100000000000001" customHeight="1" x14ac:dyDescent="0.25">
      <c r="A26" s="33">
        <v>7</v>
      </c>
      <c r="B26" s="78"/>
      <c r="C26" s="78"/>
      <c r="D26" s="78"/>
      <c r="E26" s="78"/>
      <c r="F26" s="29"/>
      <c r="G26" s="30"/>
      <c r="H26" s="51"/>
      <c r="I26" s="31">
        <f t="shared" si="0"/>
        <v>0</v>
      </c>
      <c r="J26" s="31">
        <f t="shared" si="1"/>
        <v>0</v>
      </c>
      <c r="K26" s="74"/>
      <c r="L26" s="74"/>
      <c r="M26" s="75"/>
      <c r="N26" s="75"/>
      <c r="O26" s="22"/>
    </row>
    <row r="27" spans="1:17" s="21" customFormat="1" ht="20.100000000000001" customHeight="1" x14ac:dyDescent="0.25">
      <c r="A27" s="33">
        <v>8</v>
      </c>
      <c r="B27" s="78"/>
      <c r="C27" s="78"/>
      <c r="D27" s="78"/>
      <c r="E27" s="78"/>
      <c r="F27" s="29"/>
      <c r="G27" s="30"/>
      <c r="H27" s="51"/>
      <c r="I27" s="31">
        <f t="shared" si="0"/>
        <v>0</v>
      </c>
      <c r="J27" s="31">
        <f t="shared" si="1"/>
        <v>0</v>
      </c>
      <c r="K27" s="74"/>
      <c r="L27" s="74"/>
      <c r="M27" s="75"/>
      <c r="N27" s="75"/>
      <c r="O27" s="22"/>
    </row>
    <row r="28" spans="1:17" s="21" customFormat="1" ht="20.100000000000001" customHeight="1" x14ac:dyDescent="0.25">
      <c r="A28" s="33">
        <v>9</v>
      </c>
      <c r="B28" s="78"/>
      <c r="C28" s="78"/>
      <c r="D28" s="78"/>
      <c r="E28" s="78"/>
      <c r="F28" s="29"/>
      <c r="G28" s="30"/>
      <c r="H28" s="51"/>
      <c r="I28" s="31">
        <f t="shared" si="0"/>
        <v>0</v>
      </c>
      <c r="J28" s="31">
        <f t="shared" si="1"/>
        <v>0</v>
      </c>
      <c r="K28" s="74"/>
      <c r="L28" s="74"/>
      <c r="M28" s="75"/>
      <c r="N28" s="75"/>
      <c r="O28" s="22"/>
    </row>
    <row r="29" spans="1:17" s="21" customFormat="1" ht="20.100000000000001" customHeight="1" x14ac:dyDescent="0.25">
      <c r="A29" s="33">
        <v>10</v>
      </c>
      <c r="B29" s="78"/>
      <c r="C29" s="78"/>
      <c r="D29" s="78"/>
      <c r="E29" s="78"/>
      <c r="F29" s="29"/>
      <c r="G29" s="30"/>
      <c r="H29" s="51"/>
      <c r="I29" s="31">
        <f t="shared" si="0"/>
        <v>0</v>
      </c>
      <c r="J29" s="31">
        <f t="shared" si="1"/>
        <v>0</v>
      </c>
      <c r="K29" s="74"/>
      <c r="L29" s="74"/>
      <c r="M29" s="75"/>
      <c r="N29" s="75"/>
      <c r="O29" s="22"/>
    </row>
    <row r="30" spans="1:17" s="21" customFormat="1" ht="20.100000000000001" customHeight="1" x14ac:dyDescent="0.25">
      <c r="A30" s="33">
        <v>11</v>
      </c>
      <c r="B30" s="78"/>
      <c r="C30" s="78"/>
      <c r="D30" s="78"/>
      <c r="E30" s="78"/>
      <c r="F30" s="29"/>
      <c r="G30" s="30"/>
      <c r="H30" s="51"/>
      <c r="I30" s="31">
        <f t="shared" si="0"/>
        <v>0</v>
      </c>
      <c r="J30" s="31">
        <f t="shared" si="1"/>
        <v>0</v>
      </c>
      <c r="K30" s="74"/>
      <c r="L30" s="74"/>
      <c r="M30" s="75"/>
      <c r="N30" s="75"/>
      <c r="O30" s="22"/>
    </row>
    <row r="31" spans="1:17" ht="20.100000000000001" customHeight="1" x14ac:dyDescent="0.25">
      <c r="A31" s="33">
        <v>12</v>
      </c>
      <c r="B31" s="75"/>
      <c r="C31" s="75"/>
      <c r="D31" s="75"/>
      <c r="E31" s="75"/>
      <c r="F31" s="32"/>
      <c r="G31" s="30"/>
      <c r="H31" s="51"/>
      <c r="I31" s="31">
        <f t="shared" si="0"/>
        <v>0</v>
      </c>
      <c r="J31" s="31">
        <f t="shared" si="1"/>
        <v>0</v>
      </c>
      <c r="K31" s="74"/>
      <c r="L31" s="74"/>
      <c r="M31" s="75"/>
      <c r="N31" s="75"/>
      <c r="O31" s="21"/>
    </row>
    <row r="32" spans="1:17" ht="20.100000000000001" customHeight="1" x14ac:dyDescent="0.25">
      <c r="A32" s="33">
        <v>13</v>
      </c>
      <c r="B32" s="75"/>
      <c r="C32" s="75"/>
      <c r="D32" s="75"/>
      <c r="E32" s="75"/>
      <c r="F32" s="32"/>
      <c r="G32" s="30"/>
      <c r="H32" s="51"/>
      <c r="I32" s="31">
        <f t="shared" si="0"/>
        <v>0</v>
      </c>
      <c r="J32" s="31">
        <f t="shared" si="1"/>
        <v>0</v>
      </c>
      <c r="K32" s="74"/>
      <c r="L32" s="74"/>
      <c r="M32" s="75"/>
      <c r="N32" s="75"/>
      <c r="O32" s="21"/>
    </row>
    <row r="33" spans="1:17" ht="20.100000000000001" customHeight="1" x14ac:dyDescent="0.25">
      <c r="A33" s="33">
        <v>14</v>
      </c>
      <c r="B33" s="75"/>
      <c r="C33" s="75"/>
      <c r="D33" s="75"/>
      <c r="E33" s="75"/>
      <c r="F33" s="32"/>
      <c r="G33" s="30"/>
      <c r="H33" s="51"/>
      <c r="I33" s="31">
        <f t="shared" si="0"/>
        <v>0</v>
      </c>
      <c r="J33" s="31">
        <f t="shared" si="1"/>
        <v>0</v>
      </c>
      <c r="K33" s="74"/>
      <c r="L33" s="74"/>
      <c r="M33" s="75"/>
      <c r="N33" s="75"/>
      <c r="O33" s="21"/>
    </row>
    <row r="34" spans="1:17" ht="20.100000000000001" customHeight="1" x14ac:dyDescent="0.25">
      <c r="A34" s="33">
        <v>15</v>
      </c>
      <c r="B34" s="75"/>
      <c r="C34" s="75"/>
      <c r="D34" s="75"/>
      <c r="E34" s="75"/>
      <c r="F34" s="32"/>
      <c r="G34" s="30"/>
      <c r="H34" s="51"/>
      <c r="I34" s="31">
        <f t="shared" si="0"/>
        <v>0</v>
      </c>
      <c r="J34" s="31">
        <f t="shared" si="1"/>
        <v>0</v>
      </c>
      <c r="K34" s="74"/>
      <c r="L34" s="74"/>
      <c r="M34" s="75"/>
      <c r="N34" s="75"/>
      <c r="O34" s="21"/>
    </row>
    <row r="35" spans="1:17" ht="20.100000000000001" customHeight="1" x14ac:dyDescent="0.25">
      <c r="A35" s="33">
        <v>16</v>
      </c>
      <c r="B35" s="75"/>
      <c r="C35" s="75"/>
      <c r="D35" s="75"/>
      <c r="E35" s="75"/>
      <c r="F35" s="32"/>
      <c r="G35" s="30"/>
      <c r="H35" s="51"/>
      <c r="I35" s="31">
        <f t="shared" si="0"/>
        <v>0</v>
      </c>
      <c r="J35" s="31">
        <f t="shared" si="1"/>
        <v>0</v>
      </c>
      <c r="K35" s="74"/>
      <c r="L35" s="74"/>
      <c r="M35" s="75"/>
      <c r="N35" s="75"/>
      <c r="O35" s="21"/>
    </row>
    <row r="36" spans="1:17" ht="20.100000000000001" customHeight="1" x14ac:dyDescent="0.25">
      <c r="A36" s="33">
        <v>17</v>
      </c>
      <c r="B36" s="75"/>
      <c r="C36" s="75"/>
      <c r="D36" s="75"/>
      <c r="E36" s="75"/>
      <c r="F36" s="32"/>
      <c r="G36" s="30"/>
      <c r="H36" s="51"/>
      <c r="I36" s="31">
        <f t="shared" si="0"/>
        <v>0</v>
      </c>
      <c r="J36" s="31">
        <f t="shared" si="1"/>
        <v>0</v>
      </c>
      <c r="K36" s="74"/>
      <c r="L36" s="74"/>
      <c r="M36" s="75"/>
      <c r="N36" s="75"/>
      <c r="O36" s="21"/>
    </row>
    <row r="37" spans="1:17" ht="20.100000000000001" customHeight="1" x14ac:dyDescent="0.25">
      <c r="A37" s="33">
        <v>18</v>
      </c>
      <c r="B37" s="75"/>
      <c r="C37" s="75"/>
      <c r="D37" s="75"/>
      <c r="E37" s="75"/>
      <c r="F37" s="32"/>
      <c r="G37" s="30"/>
      <c r="H37" s="51"/>
      <c r="I37" s="31">
        <f t="shared" si="0"/>
        <v>0</v>
      </c>
      <c r="J37" s="31">
        <f t="shared" si="1"/>
        <v>0</v>
      </c>
      <c r="K37" s="74"/>
      <c r="L37" s="74"/>
      <c r="M37" s="75"/>
      <c r="N37" s="75"/>
      <c r="O37" s="21"/>
    </row>
    <row r="38" spans="1:17" ht="20.100000000000001" customHeight="1" x14ac:dyDescent="0.25">
      <c r="A38" s="33">
        <v>19</v>
      </c>
      <c r="B38" s="75"/>
      <c r="C38" s="75"/>
      <c r="D38" s="75"/>
      <c r="E38" s="75"/>
      <c r="F38" s="32"/>
      <c r="G38" s="30"/>
      <c r="H38" s="51"/>
      <c r="I38" s="31">
        <f t="shared" si="0"/>
        <v>0</v>
      </c>
      <c r="J38" s="31">
        <f t="shared" si="1"/>
        <v>0</v>
      </c>
      <c r="K38" s="74"/>
      <c r="L38" s="74"/>
      <c r="M38" s="75"/>
      <c r="N38" s="75"/>
      <c r="O38" s="21"/>
    </row>
    <row r="39" spans="1:17" ht="20.100000000000001" customHeight="1" x14ac:dyDescent="0.25">
      <c r="A39" s="33">
        <v>20</v>
      </c>
      <c r="B39" s="75"/>
      <c r="C39" s="75"/>
      <c r="D39" s="75"/>
      <c r="E39" s="75"/>
      <c r="F39" s="29"/>
      <c r="G39" s="30"/>
      <c r="H39" s="51"/>
      <c r="I39" s="31">
        <f t="shared" si="0"/>
        <v>0</v>
      </c>
      <c r="J39" s="31">
        <f t="shared" si="1"/>
        <v>0</v>
      </c>
      <c r="K39" s="74"/>
      <c r="L39" s="74"/>
      <c r="M39" s="75"/>
      <c r="N39" s="75"/>
      <c r="O39" s="21"/>
    </row>
    <row r="40" spans="1:17" ht="20.100000000000001" customHeight="1" x14ac:dyDescent="0.25">
      <c r="A40" s="33">
        <v>21</v>
      </c>
      <c r="B40" s="75"/>
      <c r="C40" s="75"/>
      <c r="D40" s="75"/>
      <c r="E40" s="75"/>
      <c r="F40" s="29"/>
      <c r="G40" s="30"/>
      <c r="H40" s="69"/>
      <c r="I40" s="31">
        <f t="shared" si="0"/>
        <v>0</v>
      </c>
      <c r="J40" s="31">
        <f t="shared" si="1"/>
        <v>0</v>
      </c>
      <c r="K40" s="74"/>
      <c r="L40" s="74"/>
      <c r="M40" s="75"/>
      <c r="N40" s="75"/>
      <c r="O40" s="21"/>
    </row>
    <row r="41" spans="1:17" ht="20.100000000000001" customHeight="1" x14ac:dyDescent="0.25">
      <c r="A41" s="33">
        <v>22</v>
      </c>
      <c r="B41" s="75"/>
      <c r="C41" s="75"/>
      <c r="D41" s="75"/>
      <c r="E41" s="75"/>
      <c r="F41" s="29"/>
      <c r="G41" s="30"/>
      <c r="H41" s="69"/>
      <c r="I41" s="31">
        <f t="shared" si="0"/>
        <v>0</v>
      </c>
      <c r="J41" s="31">
        <f t="shared" si="1"/>
        <v>0</v>
      </c>
      <c r="K41" s="74"/>
      <c r="L41" s="74"/>
      <c r="M41" s="75"/>
      <c r="N41" s="75"/>
      <c r="O41" s="21"/>
    </row>
    <row r="42" spans="1:17" ht="20.100000000000001" customHeight="1" x14ac:dyDescent="0.25">
      <c r="A42" s="33">
        <v>23</v>
      </c>
      <c r="B42" s="75"/>
      <c r="C42" s="75"/>
      <c r="D42" s="75"/>
      <c r="E42" s="75"/>
      <c r="F42" s="29"/>
      <c r="G42" s="30"/>
      <c r="H42" s="69"/>
      <c r="I42" s="31">
        <f t="shared" si="0"/>
        <v>0</v>
      </c>
      <c r="J42" s="31">
        <f t="shared" si="1"/>
        <v>0</v>
      </c>
      <c r="K42" s="74"/>
      <c r="L42" s="74"/>
      <c r="M42" s="75"/>
      <c r="N42" s="75"/>
      <c r="O42" s="21"/>
    </row>
    <row r="43" spans="1:17" ht="20.100000000000001" customHeight="1" x14ac:dyDescent="0.25">
      <c r="A43" s="33">
        <v>24</v>
      </c>
      <c r="B43" s="75"/>
      <c r="C43" s="75"/>
      <c r="D43" s="75"/>
      <c r="E43" s="75"/>
      <c r="F43" s="29"/>
      <c r="G43" s="30"/>
      <c r="H43" s="69"/>
      <c r="I43" s="31">
        <f t="shared" si="0"/>
        <v>0</v>
      </c>
      <c r="J43" s="31">
        <f t="shared" si="1"/>
        <v>0</v>
      </c>
      <c r="K43" s="74"/>
      <c r="L43" s="74"/>
      <c r="M43" s="75"/>
      <c r="N43" s="75"/>
      <c r="O43" s="21"/>
    </row>
    <row r="44" spans="1:17" ht="20.100000000000001" customHeight="1" x14ac:dyDescent="0.25">
      <c r="A44" s="33">
        <v>25</v>
      </c>
      <c r="B44" s="75"/>
      <c r="C44" s="75"/>
      <c r="D44" s="75"/>
      <c r="E44" s="75"/>
      <c r="F44" s="29"/>
      <c r="G44" s="30"/>
      <c r="H44" s="69"/>
      <c r="I44" s="31">
        <f t="shared" si="0"/>
        <v>0</v>
      </c>
      <c r="J44" s="31">
        <f t="shared" si="1"/>
        <v>0</v>
      </c>
      <c r="K44" s="74"/>
      <c r="L44" s="74"/>
      <c r="M44" s="75"/>
      <c r="N44" s="75"/>
      <c r="O44" s="21"/>
    </row>
    <row r="45" spans="1:17" ht="20.100000000000001" customHeight="1" x14ac:dyDescent="0.25">
      <c r="A45" s="108" t="s">
        <v>72</v>
      </c>
      <c r="B45" s="109"/>
      <c r="C45" s="109"/>
      <c r="D45" s="109"/>
      <c r="E45" s="109"/>
      <c r="F45" s="109"/>
      <c r="G45" s="109"/>
      <c r="H45" s="104" t="s">
        <v>71</v>
      </c>
      <c r="I45" s="105"/>
      <c r="J45" s="65">
        <f>SUMPRODUCT(G20:G44,F20:F44)</f>
        <v>0</v>
      </c>
      <c r="K45" s="21"/>
      <c r="L45" s="21"/>
      <c r="M45" s="21"/>
      <c r="N45" s="21"/>
      <c r="O45" s="21"/>
    </row>
    <row r="46" spans="1:17" ht="20.100000000000001" customHeight="1" x14ac:dyDescent="0.25">
      <c r="A46" s="109"/>
      <c r="B46" s="109"/>
      <c r="C46" s="109"/>
      <c r="D46" s="109"/>
      <c r="E46" s="109"/>
      <c r="F46" s="109"/>
      <c r="G46" s="109"/>
      <c r="H46" s="117" t="s">
        <v>67</v>
      </c>
      <c r="I46" s="110"/>
      <c r="J46" s="66">
        <f>SUM(I20:I44)</f>
        <v>0</v>
      </c>
      <c r="K46" s="21"/>
      <c r="L46" s="21"/>
      <c r="M46" s="21"/>
      <c r="N46" s="21"/>
      <c r="O46" s="21"/>
    </row>
    <row r="47" spans="1:17" ht="20.100000000000001" customHeight="1" x14ac:dyDescent="0.25">
      <c r="A47" s="109"/>
      <c r="B47" s="109"/>
      <c r="C47" s="109"/>
      <c r="D47" s="109"/>
      <c r="E47" s="109"/>
      <c r="F47" s="109"/>
      <c r="G47" s="109"/>
      <c r="H47" s="100" t="s">
        <v>8</v>
      </c>
      <c r="I47" s="101"/>
      <c r="J47" s="30"/>
      <c r="K47" s="62"/>
      <c r="L47" s="21"/>
      <c r="M47" s="21"/>
      <c r="N47" s="21"/>
      <c r="O47" s="21"/>
      <c r="P47" s="45"/>
      <c r="Q47" s="44"/>
    </row>
    <row r="48" spans="1:17" ht="20.100000000000001" customHeight="1" x14ac:dyDescent="0.25">
      <c r="A48" s="109"/>
      <c r="B48" s="109"/>
      <c r="C48" s="109"/>
      <c r="D48" s="109"/>
      <c r="E48" s="109"/>
      <c r="F48" s="109"/>
      <c r="G48" s="109"/>
      <c r="H48" s="102" t="s">
        <v>70</v>
      </c>
      <c r="I48" s="103"/>
      <c r="J48" s="67">
        <f>SUM(J20:J44)-J47</f>
        <v>0</v>
      </c>
      <c r="K48" s="57"/>
      <c r="L48" s="92"/>
      <c r="M48" s="92"/>
      <c r="N48" s="92"/>
      <c r="O48" s="21"/>
    </row>
    <row r="49" spans="1:15" ht="20.25" customHeight="1" x14ac:dyDescent="0.25">
      <c r="A49" s="109"/>
      <c r="B49" s="109"/>
      <c r="C49" s="109"/>
      <c r="D49" s="109"/>
      <c r="E49" s="109"/>
      <c r="F49" s="109"/>
      <c r="G49" s="109"/>
      <c r="H49" s="115"/>
      <c r="I49" s="115"/>
      <c r="J49" s="68"/>
      <c r="K49" s="63"/>
      <c r="L49" s="93"/>
      <c r="M49" s="93"/>
      <c r="N49" s="93"/>
      <c r="O49" s="21"/>
    </row>
    <row r="50" spans="1:15" ht="18.75" customHeight="1" x14ac:dyDescent="0.25">
      <c r="A50" s="109"/>
      <c r="B50" s="109"/>
      <c r="C50" s="109"/>
      <c r="D50" s="109"/>
      <c r="E50" s="109"/>
      <c r="F50" s="109"/>
      <c r="G50" s="109"/>
      <c r="H50" s="116" t="s">
        <v>73</v>
      </c>
      <c r="I50" s="116"/>
      <c r="J50" s="119" t="s">
        <v>74</v>
      </c>
      <c r="K50" s="119"/>
      <c r="L50" s="119"/>
      <c r="M50" s="119"/>
      <c r="N50" s="119"/>
      <c r="O50" s="21"/>
    </row>
    <row r="51" spans="1:15" ht="15" customHeight="1" x14ac:dyDescent="0.25">
      <c r="A51" s="109"/>
      <c r="B51" s="109"/>
      <c r="C51" s="109"/>
      <c r="D51" s="109"/>
      <c r="E51" s="109"/>
      <c r="F51" s="109"/>
      <c r="G51" s="109"/>
      <c r="H51" s="64"/>
      <c r="I51" s="64"/>
      <c r="J51" s="120"/>
      <c r="K51" s="120"/>
      <c r="L51" s="120"/>
      <c r="M51" s="120"/>
      <c r="N51" s="120"/>
      <c r="O51" s="21"/>
    </row>
    <row r="52" spans="1:15" ht="21.75" customHeight="1" x14ac:dyDescent="0.3">
      <c r="A52" s="53"/>
      <c r="B52" s="53"/>
      <c r="C52" s="53"/>
      <c r="D52" s="53"/>
      <c r="E52" s="53"/>
      <c r="F52" s="53"/>
      <c r="G52" s="23"/>
      <c r="H52" s="23"/>
      <c r="I52" s="23"/>
      <c r="J52" s="23"/>
      <c r="K52" s="11"/>
      <c r="L52" s="11"/>
      <c r="M52" s="11"/>
      <c r="N52" s="11"/>
    </row>
    <row r="53" spans="1:15" x14ac:dyDescent="0.25">
      <c r="A53" s="54"/>
      <c r="B53" s="54"/>
      <c r="C53" s="54"/>
      <c r="D53" s="54"/>
      <c r="E53" s="54"/>
      <c r="F53" s="54"/>
      <c r="G53" s="54"/>
    </row>
    <row r="54" spans="1:15" x14ac:dyDescent="0.25">
      <c r="A54" s="54"/>
      <c r="B54" s="54"/>
      <c r="C54" s="54"/>
      <c r="D54" s="54"/>
      <c r="E54" s="54"/>
      <c r="F54" s="54"/>
      <c r="G54" s="54"/>
    </row>
    <row r="55" spans="1:15" x14ac:dyDescent="0.25">
      <c r="A55" s="54"/>
      <c r="B55" s="54"/>
      <c r="C55" s="54"/>
      <c r="D55" s="54"/>
      <c r="E55" s="54"/>
      <c r="F55" s="54"/>
      <c r="G55" s="54"/>
    </row>
    <row r="56" spans="1:15" ht="15.75" x14ac:dyDescent="0.25">
      <c r="A56" s="54"/>
      <c r="B56" s="54"/>
      <c r="C56" s="54"/>
      <c r="D56" s="54"/>
      <c r="E56" s="54"/>
      <c r="F56" s="54"/>
      <c r="G56" s="54"/>
      <c r="M56" s="55"/>
      <c r="N56" s="56"/>
    </row>
    <row r="57" spans="1:15" ht="15.75" x14ac:dyDescent="0.25">
      <c r="A57" s="54"/>
      <c r="B57" s="54"/>
      <c r="C57" s="54"/>
      <c r="D57" s="54"/>
      <c r="E57" s="54"/>
      <c r="F57" s="54"/>
      <c r="G57" s="54"/>
      <c r="M57" s="57"/>
      <c r="N57" s="58"/>
    </row>
    <row r="58" spans="1:15" ht="15.75" x14ac:dyDescent="0.25">
      <c r="M58" s="57"/>
      <c r="N58" s="59"/>
    </row>
    <row r="59" spans="1:15" ht="15.75" x14ac:dyDescent="0.25">
      <c r="M59" s="60"/>
      <c r="N59" s="61"/>
    </row>
  </sheetData>
  <sheetProtection algorithmName="SHA-512" hashValue="ko2tQ+esrvIJQJI1YJdBBW6Md9SD7yx7ydIgInbMQm8XVeOA6KoCwT3VuULfZC6W4cdZCK5kFrrPz/j5s2/T3Q==" saltValue="OinndWIO/+1a/X4NPCcmXg==" spinCount="100000" sheet="1" objects="1" scenarios="1"/>
  <mergeCells count="115">
    <mergeCell ref="H49:I49"/>
    <mergeCell ref="H50:I50"/>
    <mergeCell ref="J50:N50"/>
    <mergeCell ref="J51:N51"/>
    <mergeCell ref="A45:G51"/>
    <mergeCell ref="H46:I46"/>
    <mergeCell ref="G10:M10"/>
    <mergeCell ref="B17:C17"/>
    <mergeCell ref="B40:E40"/>
    <mergeCell ref="B41:E41"/>
    <mergeCell ref="B42:E42"/>
    <mergeCell ref="B43:E43"/>
    <mergeCell ref="B44:E44"/>
    <mergeCell ref="K40:L40"/>
    <mergeCell ref="K41:L41"/>
    <mergeCell ref="K42:L42"/>
    <mergeCell ref="K43:L43"/>
    <mergeCell ref="K44:L44"/>
    <mergeCell ref="M40:N40"/>
    <mergeCell ref="M41:N41"/>
    <mergeCell ref="B19:E19"/>
    <mergeCell ref="K19:L19"/>
    <mergeCell ref="M19:N19"/>
    <mergeCell ref="B20:E20"/>
    <mergeCell ref="K20:L20"/>
    <mergeCell ref="M20:N20"/>
    <mergeCell ref="B21:E21"/>
    <mergeCell ref="K21:L21"/>
    <mergeCell ref="H9:M9"/>
    <mergeCell ref="H47:I47"/>
    <mergeCell ref="H48:I48"/>
    <mergeCell ref="H45:I45"/>
    <mergeCell ref="M42:N42"/>
    <mergeCell ref="M43:N43"/>
    <mergeCell ref="M44:N44"/>
    <mergeCell ref="A8:F8"/>
    <mergeCell ref="A9:F9"/>
    <mergeCell ref="A10:F10"/>
    <mergeCell ref="A11:B11"/>
    <mergeCell ref="C11:F11"/>
    <mergeCell ref="A14:B14"/>
    <mergeCell ref="C14:F14"/>
    <mergeCell ref="A15:B15"/>
    <mergeCell ref="C15:F15"/>
    <mergeCell ref="A12:B12"/>
    <mergeCell ref="C12:F12"/>
    <mergeCell ref="A13:B13"/>
    <mergeCell ref="C13:F13"/>
    <mergeCell ref="A16:B16"/>
    <mergeCell ref="C16:F16"/>
    <mergeCell ref="J17:N17"/>
    <mergeCell ref="J18:N18"/>
    <mergeCell ref="M21:N21"/>
    <mergeCell ref="B22:E22"/>
    <mergeCell ref="K22:L22"/>
    <mergeCell ref="M22:N22"/>
    <mergeCell ref="B23:E23"/>
    <mergeCell ref="K23:L23"/>
    <mergeCell ref="M23:N23"/>
    <mergeCell ref="B24:E24"/>
    <mergeCell ref="K24:L24"/>
    <mergeCell ref="M24:N24"/>
    <mergeCell ref="B25:E25"/>
    <mergeCell ref="K25:L25"/>
    <mergeCell ref="M25:N25"/>
    <mergeCell ref="B26:E26"/>
    <mergeCell ref="K26:L26"/>
    <mergeCell ref="M26:N26"/>
    <mergeCell ref="B27:E27"/>
    <mergeCell ref="K27:L27"/>
    <mergeCell ref="M27:N27"/>
    <mergeCell ref="B28:E28"/>
    <mergeCell ref="K28:L28"/>
    <mergeCell ref="M28:N28"/>
    <mergeCell ref="B29:E29"/>
    <mergeCell ref="K29:L29"/>
    <mergeCell ref="M29:N29"/>
    <mergeCell ref="B30:E30"/>
    <mergeCell ref="K30:L30"/>
    <mergeCell ref="M30:N30"/>
    <mergeCell ref="K37:L37"/>
    <mergeCell ref="M37:N37"/>
    <mergeCell ref="B31:E31"/>
    <mergeCell ref="K31:L31"/>
    <mergeCell ref="M31:N31"/>
    <mergeCell ref="B32:E32"/>
    <mergeCell ref="K32:L32"/>
    <mergeCell ref="M32:N32"/>
    <mergeCell ref="B33:E33"/>
    <mergeCell ref="K33:L33"/>
    <mergeCell ref="M33:N33"/>
    <mergeCell ref="L48:N48"/>
    <mergeCell ref="L49:N49"/>
    <mergeCell ref="H11:M11"/>
    <mergeCell ref="H12:M12"/>
    <mergeCell ref="H13:M13"/>
    <mergeCell ref="H14:M14"/>
    <mergeCell ref="H15:M15"/>
    <mergeCell ref="H16:M16"/>
    <mergeCell ref="B38:E38"/>
    <mergeCell ref="K38:L38"/>
    <mergeCell ref="M38:N38"/>
    <mergeCell ref="B39:E39"/>
    <mergeCell ref="K39:L39"/>
    <mergeCell ref="M39:N39"/>
    <mergeCell ref="B36:E36"/>
    <mergeCell ref="B34:E34"/>
    <mergeCell ref="K34:L34"/>
    <mergeCell ref="M34:N34"/>
    <mergeCell ref="B35:E35"/>
    <mergeCell ref="K35:L35"/>
    <mergeCell ref="M35:N35"/>
    <mergeCell ref="K36:L36"/>
    <mergeCell ref="M36:N36"/>
    <mergeCell ref="B37:E37"/>
  </mergeCells>
  <printOptions horizontalCentered="1" verticalCentered="1"/>
  <pageMargins left="0.25" right="0.25" top="0.75" bottom="0.75" header="0.3" footer="0.3"/>
  <pageSetup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142875</xdr:colOff>
                    <xdr:row>16</xdr:row>
                    <xdr:rowOff>0</xdr:rowOff>
                  </from>
                  <to>
                    <xdr:col>4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828675</xdr:colOff>
                    <xdr:row>16</xdr:row>
                    <xdr:rowOff>9525</xdr:rowOff>
                  </from>
                  <to>
                    <xdr:col>6</xdr:col>
                    <xdr:colOff>276225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276225</xdr:colOff>
                    <xdr:row>16</xdr:row>
                    <xdr:rowOff>9525</xdr:rowOff>
                  </from>
                  <to>
                    <xdr:col>7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6</xdr:col>
                    <xdr:colOff>1009650</xdr:colOff>
                    <xdr:row>16</xdr:row>
                    <xdr:rowOff>19050</xdr:rowOff>
                  </from>
                  <to>
                    <xdr:col>9</xdr:col>
                    <xdr:colOff>9525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DATOS!$D$9:$D$37</xm:f>
          </x14:formula1>
          <xm:sqref>K20:L44</xm:sqref>
        </x14:dataValidation>
        <x14:dataValidation type="list" allowBlank="1" showInputMessage="1" showErrorMessage="1">
          <x14:formula1>
            <xm:f>DATOS!$D$4:$D$5</xm:f>
          </x14:formula1>
          <xm:sqref>C12:F12</xm:sqref>
        </x14:dataValidation>
        <x14:dataValidation type="list" allowBlank="1" showInputMessage="1" showErrorMessage="1">
          <x14:formula1>
            <xm:f>DATOS!$D$40:$D$41</xm:f>
          </x14:formula1>
          <xm:sqref>C11:F11</xm:sqref>
        </x14:dataValidation>
        <x14:dataValidation type="list" allowBlank="1" showInputMessage="1" showErrorMessage="1">
          <x14:formula1>
            <xm:f>DATOS!$H$8:$H$9</xm:f>
          </x14:formula1>
          <xm:sqref>H20:H44</xm:sqref>
        </x14:dataValidation>
        <x14:dataValidation type="list" allowBlank="1" showInputMessage="1" showErrorMessage="1">
          <x14:formula1>
            <xm:f>DATOS!$K$7:$K$11</xm:f>
          </x14:formula1>
          <xm:sqref>J50:N50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D4"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DATOS</vt:lpstr>
      <vt:lpstr>ORDEN DE COMPRA 19%</vt:lpstr>
      <vt:lpstr>ORDEN DE COMPRA </vt:lpstr>
      <vt:lpstr>Hoja1</vt:lpstr>
      <vt:lpstr>'ORDEN DE COMPRA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2018-09-17T14:02:17Z</cp:lastPrinted>
  <dcterms:created xsi:type="dcterms:W3CDTF">2018-06-21T16:48:55Z</dcterms:created>
  <dcterms:modified xsi:type="dcterms:W3CDTF">2018-09-17T14:45:05Z</dcterms:modified>
</cp:coreProperties>
</file>