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hidePivotFieldList="1" defaultThemeVersion="166925"/>
  <mc:AlternateContent xmlns:mc="http://schemas.openxmlformats.org/markup-compatibility/2006">
    <mc:Choice Requires="x15">
      <x15ac:absPath xmlns:x15ac="http://schemas.microsoft.com/office/spreadsheetml/2010/11/ac" url="C:\Users\MACACALIDAD\Desktop\"/>
    </mc:Choice>
  </mc:AlternateContent>
  <xr:revisionPtr revIDLastSave="0" documentId="8_{9CA60F0D-1B34-4B0D-909F-858CDA89CB21}" xr6:coauthVersionLast="47" xr6:coauthVersionMax="47" xr10:uidLastSave="{00000000-0000-0000-0000-000000000000}"/>
  <bookViews>
    <workbookView xWindow="-120" yWindow="-120" windowWidth="20730" windowHeight="11160" xr2:uid="{398C543A-9145-490D-9CFC-9378C221A230}"/>
  </bookViews>
  <sheets>
    <sheet name="MEGA T2 P7" sheetId="14" r:id="rId1"/>
    <sheet name="GESTIÓN DEL RIESGO" sheetId="15" r:id="rId2"/>
    <sheet name="PH" sheetId="13" state="hidden" r:id="rId3"/>
    <sheet name="OVAL" sheetId="3" state="hidden" r:id="rId4"/>
    <sheet name="ALAMOS" sheetId="12" state="hidden" r:id="rId5"/>
    <sheet name="Hoja2" sheetId="11" state="hidden" r:id="rId6"/>
  </sheets>
  <definedNames>
    <definedName name="_xlnm._FilterDatabase" localSheetId="5" hidden="1">Hoja2!$A$2:$O$2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14" l="1"/>
  <c r="K11" i="14"/>
  <c r="L18" i="14"/>
  <c r="F18" i="14"/>
  <c r="E18" i="14"/>
  <c r="H18" i="14"/>
  <c r="M19" i="14" l="1"/>
  <c r="M34" i="14" s="1"/>
  <c r="M33" i="14"/>
  <c r="L13" i="14"/>
  <c r="F34" i="15"/>
  <c r="F33" i="15"/>
  <c r="F32" i="15"/>
  <c r="F31" i="15"/>
  <c r="F30" i="15"/>
  <c r="F29" i="15"/>
  <c r="F28" i="15"/>
  <c r="F27" i="15"/>
  <c r="F26" i="15"/>
  <c r="F25" i="15"/>
  <c r="F24" i="15"/>
  <c r="F23" i="15"/>
  <c r="F22" i="15"/>
  <c r="F21" i="15"/>
  <c r="F20" i="15"/>
  <c r="F19" i="15"/>
  <c r="F18" i="15"/>
  <c r="F16" i="15"/>
  <c r="F15" i="15"/>
  <c r="F14" i="15"/>
  <c r="F9" i="15"/>
  <c r="F8" i="15"/>
  <c r="K12" i="14"/>
  <c r="H10" i="14"/>
  <c r="E20" i="14"/>
  <c r="E21" i="14"/>
  <c r="E22" i="14"/>
  <c r="E23" i="14"/>
  <c r="E24" i="14"/>
  <c r="E25" i="14"/>
  <c r="E26" i="14"/>
  <c r="E27" i="14"/>
  <c r="E28" i="14"/>
  <c r="E29" i="14"/>
  <c r="E30" i="14"/>
  <c r="E31" i="14"/>
  <c r="E32" i="14"/>
  <c r="E11" i="14"/>
  <c r="E10" i="14"/>
  <c r="E12" i="14"/>
  <c r="E13" i="14"/>
  <c r="E14" i="14"/>
  <c r="E15" i="14"/>
  <c r="E16" i="14"/>
  <c r="E17" i="14"/>
  <c r="K18" i="14" l="1"/>
  <c r="D18" i="14"/>
  <c r="N18" i="14" s="1"/>
  <c r="H12" i="14"/>
  <c r="D12" i="14" s="1"/>
  <c r="F12" i="14" s="1"/>
  <c r="D10" i="14"/>
  <c r="F10" i="14" s="1"/>
  <c r="H20" i="14"/>
  <c r="D20" i="14" s="1"/>
  <c r="F20" i="14" s="1"/>
  <c r="H32" i="14"/>
  <c r="D32" i="14" s="1"/>
  <c r="F32" i="14" s="1"/>
  <c r="H30" i="14"/>
  <c r="D30" i="14" s="1"/>
  <c r="F30" i="14" s="1"/>
  <c r="H26" i="14"/>
  <c r="D26" i="14" s="1"/>
  <c r="F26" i="14" s="1"/>
  <c r="H22" i="14"/>
  <c r="D22" i="14" s="1"/>
  <c r="F22" i="14" s="1"/>
  <c r="H29" i="14"/>
  <c r="D29" i="14" s="1"/>
  <c r="F29" i="14" s="1"/>
  <c r="H25" i="14"/>
  <c r="D25" i="14" s="1"/>
  <c r="F25" i="14" s="1"/>
  <c r="H21" i="14"/>
  <c r="D21" i="14" s="1"/>
  <c r="F21" i="14" s="1"/>
  <c r="H28" i="14"/>
  <c r="D28" i="14" s="1"/>
  <c r="F28" i="14" s="1"/>
  <c r="H24" i="14"/>
  <c r="D24" i="14" s="1"/>
  <c r="F24" i="14" s="1"/>
  <c r="H31" i="14"/>
  <c r="D31" i="14" s="1"/>
  <c r="F31" i="14" s="1"/>
  <c r="H27" i="14"/>
  <c r="D27" i="14" s="1"/>
  <c r="F27" i="14" s="1"/>
  <c r="H23" i="14"/>
  <c r="D23" i="14" s="1"/>
  <c r="F23" i="14" s="1"/>
  <c r="H11" i="14"/>
  <c r="D11" i="14" s="1"/>
  <c r="F11" i="14" s="1"/>
  <c r="N11" i="14" s="1"/>
  <c r="H15" i="14"/>
  <c r="D15" i="14" s="1"/>
  <c r="F15" i="14" s="1"/>
  <c r="H14" i="14"/>
  <c r="D14" i="14" s="1"/>
  <c r="F14" i="14" s="1"/>
  <c r="H17" i="14"/>
  <c r="D17" i="14" s="1"/>
  <c r="F17" i="14" s="1"/>
  <c r="H13" i="14"/>
  <c r="D13" i="14" s="1"/>
  <c r="F13" i="14" s="1"/>
  <c r="H16" i="14"/>
  <c r="D16" i="14" s="1"/>
  <c r="F16" i="14" s="1"/>
  <c r="N27" i="14" l="1"/>
  <c r="N21" i="14"/>
  <c r="N26" i="14"/>
  <c r="N31" i="14"/>
  <c r="N25" i="14"/>
  <c r="N30" i="14"/>
  <c r="N24" i="14"/>
  <c r="N29" i="14"/>
  <c r="N32" i="14"/>
  <c r="N23" i="14"/>
  <c r="N28" i="14"/>
  <c r="N22" i="14"/>
  <c r="N20" i="14"/>
  <c r="N15" i="14"/>
  <c r="N13" i="14"/>
  <c r="N12" i="14"/>
  <c r="N17" i="14"/>
  <c r="N16" i="14"/>
  <c r="N14" i="14"/>
  <c r="M10" i="14" l="1"/>
  <c r="O1363" i="11" l="1"/>
  <c r="O1362" i="11"/>
  <c r="O1361" i="11"/>
  <c r="O1360" i="11"/>
  <c r="O1359" i="11"/>
  <c r="O1358" i="11"/>
  <c r="O1357" i="11"/>
  <c r="O1356" i="11"/>
  <c r="O1355" i="11"/>
  <c r="O1354" i="11"/>
  <c r="O1353" i="11"/>
  <c r="O1352" i="11"/>
  <c r="O1351" i="11"/>
  <c r="O1350" i="11"/>
  <c r="O1349" i="11"/>
  <c r="O1348" i="11"/>
  <c r="O1347" i="11"/>
  <c r="O1346" i="11"/>
  <c r="O1345" i="11"/>
  <c r="O1344" i="11"/>
  <c r="O1343" i="11"/>
  <c r="O1342" i="11"/>
  <c r="O1341" i="11"/>
  <c r="O1340" i="11"/>
  <c r="O1339" i="11"/>
  <c r="O1338" i="11"/>
  <c r="O1337" i="11"/>
  <c r="O1336" i="11"/>
  <c r="O1335" i="11"/>
  <c r="O1334" i="11"/>
  <c r="O1333" i="11"/>
  <c r="O1332" i="11"/>
  <c r="O1331" i="11"/>
  <c r="O1330" i="11"/>
  <c r="O1329" i="11"/>
  <c r="O1328" i="11"/>
  <c r="O1327" i="11"/>
  <c r="O1326" i="11"/>
  <c r="O1325" i="11"/>
  <c r="O1324" i="11"/>
  <c r="O1323" i="11"/>
  <c r="O1322" i="11"/>
  <c r="O1321" i="11"/>
  <c r="O1320" i="11"/>
  <c r="O1319" i="11"/>
  <c r="O1318" i="11"/>
  <c r="O1317" i="11"/>
  <c r="O1316" i="11"/>
  <c r="O1315" i="11"/>
  <c r="O1314" i="11"/>
  <c r="O1313" i="11"/>
  <c r="O1312" i="11"/>
  <c r="O1311" i="11"/>
  <c r="O1310" i="11"/>
  <c r="O1309" i="11"/>
  <c r="O1308" i="11"/>
  <c r="O1307" i="11"/>
  <c r="O1306" i="11"/>
  <c r="O1305" i="11"/>
  <c r="O1304" i="11"/>
  <c r="O1303" i="11"/>
  <c r="O1302" i="11"/>
  <c r="O1301" i="11"/>
  <c r="O1300" i="11"/>
  <c r="O1299" i="11"/>
  <c r="O1298" i="11"/>
  <c r="O1297" i="11"/>
  <c r="O1296" i="11"/>
  <c r="O1295" i="11"/>
  <c r="O1294" i="11"/>
  <c r="O1293" i="11"/>
  <c r="O1292" i="11"/>
  <c r="O1291" i="11"/>
  <c r="O1290" i="11"/>
  <c r="O1289" i="11"/>
  <c r="O1288" i="11"/>
  <c r="O1287" i="11"/>
  <c r="O1286" i="11"/>
  <c r="O1285" i="11"/>
  <c r="O1284" i="11"/>
  <c r="O1283" i="11"/>
  <c r="O1282" i="11"/>
  <c r="O1281" i="11"/>
  <c r="O1280" i="11"/>
  <c r="O1279" i="11"/>
  <c r="O1278" i="11"/>
  <c r="O1277" i="11"/>
  <c r="O1276" i="11"/>
  <c r="O1275" i="11"/>
  <c r="O1274" i="11"/>
  <c r="O1273" i="11"/>
  <c r="O1272" i="11"/>
  <c r="O1271" i="11"/>
  <c r="O1270" i="11"/>
  <c r="O1269" i="11"/>
  <c r="O1268" i="11"/>
  <c r="O1267" i="11"/>
  <c r="O1266" i="11"/>
  <c r="O1265" i="11"/>
  <c r="O1264" i="11"/>
  <c r="O1263" i="11"/>
  <c r="O1262" i="11"/>
  <c r="O1261" i="11"/>
  <c r="O1260" i="11"/>
  <c r="O1259" i="11"/>
  <c r="O1258" i="11"/>
  <c r="O1257" i="11"/>
  <c r="O1256" i="11"/>
  <c r="O1255" i="11"/>
  <c r="O1254" i="11"/>
  <c r="O1253" i="11"/>
  <c r="O1252" i="11"/>
  <c r="O1251" i="11"/>
  <c r="O1250" i="11"/>
  <c r="O1249" i="11"/>
  <c r="O1248" i="11"/>
  <c r="O1247" i="11"/>
  <c r="O1246" i="11"/>
  <c r="O1245" i="11"/>
  <c r="O1244" i="11"/>
  <c r="O1243" i="11"/>
  <c r="O1242" i="11"/>
  <c r="O1241" i="11"/>
  <c r="O1240" i="11"/>
  <c r="O1239" i="11"/>
  <c r="O1238" i="11"/>
  <c r="O1237" i="11"/>
  <c r="O1236" i="11"/>
  <c r="O1235" i="11"/>
  <c r="O1234" i="11"/>
  <c r="O1233" i="11"/>
  <c r="O1232" i="11"/>
  <c r="O1231" i="11"/>
  <c r="O1230" i="11"/>
  <c r="O1229" i="11"/>
  <c r="O1228" i="11"/>
  <c r="O1227" i="11"/>
  <c r="O1226" i="11"/>
  <c r="O1225" i="11"/>
  <c r="O1224" i="11"/>
  <c r="O1223" i="11"/>
  <c r="O1222" i="11"/>
  <c r="O1221" i="11"/>
  <c r="O1220" i="11"/>
  <c r="O1219" i="11"/>
  <c r="O1218" i="11"/>
  <c r="O1217" i="11"/>
  <c r="O1216" i="11"/>
  <c r="O1215" i="11"/>
  <c r="O1214" i="11"/>
  <c r="O1213" i="11"/>
  <c r="O1212" i="11"/>
  <c r="O1211" i="11"/>
  <c r="O1210" i="11"/>
  <c r="O1209" i="11"/>
  <c r="O1208" i="11"/>
  <c r="O1207" i="11"/>
  <c r="O1206" i="11"/>
  <c r="O1205" i="11"/>
  <c r="O1204" i="11"/>
  <c r="O1203" i="11"/>
  <c r="O1202" i="11"/>
  <c r="O1201" i="11"/>
  <c r="O1200" i="11"/>
  <c r="O1199" i="11"/>
  <c r="O1198" i="11"/>
  <c r="O1197" i="11"/>
  <c r="O1196" i="11"/>
  <c r="O1195" i="11"/>
  <c r="O1194" i="11"/>
  <c r="O1193" i="11"/>
  <c r="O1192" i="11"/>
  <c r="O1191" i="11"/>
  <c r="O1190" i="11"/>
  <c r="O1189" i="11"/>
  <c r="O1188" i="11"/>
  <c r="O1187" i="11"/>
  <c r="O1186" i="11"/>
  <c r="O1185" i="11"/>
  <c r="O1184" i="11"/>
  <c r="O1183" i="11"/>
  <c r="O1182" i="11"/>
  <c r="O1181" i="11"/>
  <c r="O1180" i="11"/>
  <c r="O1179" i="11"/>
  <c r="O1178" i="11"/>
  <c r="O1177" i="11"/>
  <c r="O1176" i="11"/>
  <c r="O1175" i="11"/>
  <c r="O1174" i="11"/>
  <c r="O1173" i="11"/>
  <c r="O1172" i="11"/>
  <c r="O1171" i="11"/>
  <c r="O1170" i="11"/>
  <c r="O1169" i="11"/>
  <c r="O1168" i="11"/>
  <c r="O1167" i="11"/>
  <c r="O1166" i="11"/>
  <c r="O1165" i="11"/>
  <c r="O1164" i="11"/>
  <c r="O1163" i="11"/>
  <c r="O1162" i="11"/>
  <c r="O1161" i="11"/>
  <c r="O1160" i="11"/>
  <c r="O1159" i="11"/>
  <c r="O1158" i="11"/>
  <c r="O1157" i="11"/>
  <c r="O1156" i="11"/>
  <c r="O1155" i="11"/>
  <c r="O1154" i="11"/>
  <c r="O1153" i="11"/>
  <c r="O1152" i="11"/>
  <c r="O1151" i="11"/>
  <c r="O1150" i="11"/>
  <c r="O1149" i="11"/>
  <c r="O1148" i="11"/>
  <c r="O1147" i="11"/>
  <c r="O1146" i="11"/>
  <c r="O1145" i="11"/>
  <c r="O1144" i="11"/>
  <c r="O1143" i="11"/>
  <c r="O1142" i="11"/>
  <c r="O1141" i="11"/>
  <c r="O1140" i="11"/>
  <c r="O1139" i="11"/>
  <c r="O1138" i="11"/>
  <c r="O1137" i="11"/>
  <c r="O1136" i="11"/>
  <c r="O1135" i="11"/>
  <c r="O1134" i="11"/>
  <c r="O1133" i="11"/>
  <c r="O1132" i="11"/>
  <c r="O1131" i="11"/>
  <c r="O1130" i="11"/>
  <c r="O1129" i="11"/>
  <c r="O1128" i="11"/>
  <c r="O1127" i="11"/>
  <c r="O1126" i="11"/>
  <c r="O1125" i="11"/>
  <c r="O1124" i="11"/>
  <c r="O1123" i="11"/>
  <c r="O1122" i="11"/>
  <c r="O1121" i="11"/>
  <c r="O1120" i="11"/>
  <c r="O1119" i="11"/>
  <c r="O1118" i="11"/>
  <c r="O1117" i="11"/>
  <c r="O1116" i="11"/>
  <c r="O1115" i="11"/>
  <c r="O1114" i="11"/>
  <c r="O1113" i="11"/>
  <c r="O1112" i="11"/>
  <c r="O1111" i="11"/>
  <c r="O1110" i="11"/>
  <c r="O1109" i="11"/>
  <c r="O1108" i="11"/>
  <c r="O1107" i="11"/>
  <c r="O1106" i="11"/>
  <c r="O1105" i="11"/>
  <c r="O1104" i="11"/>
  <c r="O1103" i="11"/>
  <c r="O1102" i="11"/>
  <c r="O1101" i="11"/>
  <c r="O1100" i="11"/>
  <c r="O1099" i="11"/>
  <c r="O1098" i="11"/>
  <c r="O1097" i="11"/>
  <c r="O1096" i="11"/>
  <c r="O1095" i="11"/>
  <c r="O1094" i="11"/>
  <c r="O1093" i="11"/>
  <c r="O1092" i="11"/>
  <c r="O1091" i="11"/>
  <c r="O1090" i="11"/>
  <c r="O1089" i="11"/>
  <c r="O1088" i="11"/>
  <c r="O1087" i="11"/>
  <c r="O1086" i="11"/>
  <c r="O1085" i="11"/>
  <c r="O1084" i="11"/>
  <c r="O1083" i="11"/>
  <c r="O1082" i="11"/>
  <c r="O1081" i="11"/>
  <c r="O1080" i="11"/>
  <c r="O1079" i="11"/>
  <c r="O1078" i="11"/>
  <c r="O1077" i="11"/>
  <c r="O1076" i="11"/>
  <c r="O1075" i="11"/>
  <c r="O1074" i="11"/>
  <c r="O1073" i="11"/>
  <c r="O1072" i="11"/>
  <c r="O1071" i="11"/>
  <c r="O1070" i="11"/>
  <c r="O1069" i="11"/>
  <c r="O1068" i="11"/>
  <c r="O1067" i="11"/>
  <c r="O1066" i="11"/>
  <c r="O1065" i="11"/>
  <c r="O1064" i="11"/>
  <c r="O1063" i="11"/>
  <c r="O1062" i="11"/>
  <c r="O1061" i="11"/>
  <c r="O1060" i="11"/>
  <c r="O1059" i="11"/>
  <c r="O1058" i="11"/>
  <c r="O1057" i="11"/>
  <c r="O1056" i="11"/>
  <c r="O1055" i="11"/>
  <c r="O1054" i="11"/>
  <c r="O1053" i="11"/>
  <c r="O1052" i="11"/>
  <c r="O1051" i="11"/>
  <c r="O1050" i="11"/>
  <c r="O1049" i="11"/>
  <c r="O1048" i="11"/>
  <c r="O1047" i="11"/>
  <c r="O1046" i="11"/>
  <c r="O1045" i="11"/>
  <c r="O1044" i="11"/>
  <c r="O1043" i="11"/>
  <c r="O1042" i="11"/>
  <c r="O1041" i="11"/>
  <c r="O1040" i="11"/>
  <c r="O1039" i="11"/>
  <c r="O1038" i="11"/>
  <c r="O1037" i="11"/>
  <c r="O1036" i="11"/>
  <c r="O1035" i="11"/>
  <c r="O1034" i="11"/>
  <c r="O1033" i="11"/>
  <c r="O1032" i="11"/>
  <c r="O1031" i="11"/>
  <c r="O1030" i="11"/>
  <c r="O1029" i="11"/>
  <c r="O1028" i="11"/>
  <c r="O1027" i="11"/>
  <c r="O1026" i="11"/>
  <c r="O1025" i="11"/>
  <c r="O1024" i="11"/>
  <c r="O1023" i="11"/>
  <c r="O1022" i="11"/>
  <c r="O1021" i="11"/>
  <c r="O1020" i="11"/>
  <c r="O1019" i="11"/>
  <c r="O1018" i="11"/>
  <c r="O1017" i="11"/>
  <c r="O1016" i="11"/>
  <c r="O1015" i="11"/>
  <c r="O1014" i="11"/>
  <c r="O1013" i="11"/>
  <c r="O1012" i="11"/>
  <c r="O1011" i="11"/>
  <c r="O1010" i="11"/>
  <c r="O1009" i="11"/>
  <c r="O1008" i="11"/>
  <c r="O1007" i="11"/>
  <c r="O1006" i="11"/>
  <c r="O1005" i="11"/>
  <c r="O1004" i="11"/>
  <c r="O1003" i="11"/>
  <c r="O1002" i="11"/>
  <c r="O1001" i="11"/>
  <c r="O1000" i="11"/>
  <c r="O999" i="11"/>
  <c r="O998" i="11"/>
  <c r="O997" i="11"/>
  <c r="O996" i="11"/>
  <c r="O995" i="11"/>
  <c r="O994" i="11"/>
  <c r="O993" i="11"/>
  <c r="O992" i="11"/>
  <c r="O991" i="11"/>
  <c r="O990" i="11"/>
  <c r="O989" i="11"/>
  <c r="O988" i="11"/>
  <c r="O987" i="11"/>
  <c r="O986" i="11"/>
  <c r="O985" i="11"/>
  <c r="O984" i="11"/>
  <c r="O983" i="11"/>
  <c r="O982" i="11"/>
  <c r="O981" i="11"/>
  <c r="O980" i="11"/>
  <c r="O979" i="11"/>
  <c r="O978" i="11"/>
  <c r="O977" i="11"/>
  <c r="O976" i="11"/>
  <c r="O975" i="11"/>
  <c r="O974" i="11"/>
  <c r="O973" i="11"/>
  <c r="O972" i="11"/>
  <c r="O971" i="11"/>
  <c r="O970" i="11"/>
  <c r="O969" i="11"/>
  <c r="O968" i="11"/>
  <c r="O967" i="11"/>
  <c r="O966" i="11"/>
  <c r="O965" i="11"/>
  <c r="O964" i="11"/>
  <c r="O963" i="11"/>
  <c r="O962" i="11"/>
  <c r="O961" i="11"/>
  <c r="O960" i="11"/>
  <c r="O959" i="11"/>
  <c r="O958" i="11"/>
  <c r="O957" i="11"/>
  <c r="O956" i="11"/>
  <c r="O955" i="11"/>
  <c r="O954" i="11"/>
  <c r="O953" i="11"/>
  <c r="O952" i="11"/>
  <c r="O951" i="11"/>
  <c r="O950" i="11"/>
  <c r="O949" i="11"/>
  <c r="O948" i="11"/>
  <c r="O947" i="11"/>
  <c r="O946" i="11"/>
  <c r="O945" i="11"/>
  <c r="O944" i="11"/>
  <c r="O943" i="11"/>
  <c r="O942" i="11"/>
  <c r="O941" i="11"/>
  <c r="O940" i="11"/>
  <c r="O939" i="11"/>
  <c r="O938" i="11"/>
  <c r="O937" i="11"/>
  <c r="O936" i="11"/>
  <c r="O935" i="11"/>
  <c r="O934" i="11"/>
  <c r="O933" i="11"/>
  <c r="O932" i="11"/>
  <c r="O931" i="11"/>
  <c r="O930" i="11"/>
  <c r="O929" i="11"/>
  <c r="O928" i="11"/>
  <c r="O927" i="11"/>
  <c r="O926" i="11"/>
  <c r="O925" i="11"/>
  <c r="O924" i="11"/>
  <c r="O923" i="11"/>
  <c r="O922" i="11"/>
  <c r="O921" i="11"/>
  <c r="O920" i="11"/>
  <c r="O919" i="11"/>
  <c r="O918" i="11"/>
  <c r="O917" i="11"/>
  <c r="O916" i="11"/>
  <c r="O915" i="11"/>
  <c r="O914" i="11"/>
  <c r="O913" i="11"/>
  <c r="O912" i="11"/>
  <c r="O911" i="11"/>
  <c r="O910" i="11"/>
  <c r="O909" i="11"/>
  <c r="O908" i="11"/>
  <c r="O907" i="11"/>
  <c r="O906" i="11"/>
  <c r="O905" i="11"/>
  <c r="O904" i="11"/>
  <c r="O903" i="11"/>
  <c r="O902" i="11"/>
  <c r="O901" i="11"/>
  <c r="O900" i="11"/>
  <c r="O899" i="11"/>
  <c r="O898" i="11"/>
  <c r="O897" i="11"/>
  <c r="O896" i="11"/>
  <c r="O895" i="11"/>
  <c r="O894" i="11"/>
  <c r="O893" i="11"/>
  <c r="O892" i="11"/>
  <c r="O891" i="11"/>
  <c r="O890" i="11"/>
  <c r="O889" i="11"/>
  <c r="O888" i="11"/>
  <c r="O887" i="11"/>
  <c r="O886" i="11"/>
  <c r="O885" i="11"/>
  <c r="O884" i="11"/>
  <c r="O883" i="11"/>
  <c r="O882" i="11"/>
  <c r="O881" i="11"/>
  <c r="O880" i="11"/>
  <c r="O879" i="11"/>
  <c r="O878" i="11"/>
  <c r="O877" i="11"/>
  <c r="O876" i="11"/>
  <c r="O875" i="11"/>
  <c r="O874" i="11"/>
  <c r="O873" i="11"/>
  <c r="O872" i="11"/>
  <c r="O871" i="11"/>
  <c r="O870" i="11"/>
  <c r="O869" i="11"/>
  <c r="O868" i="11"/>
  <c r="O867" i="11"/>
  <c r="O866" i="11"/>
  <c r="O865" i="11"/>
  <c r="O864" i="11"/>
  <c r="O863" i="11"/>
  <c r="O862" i="11"/>
  <c r="O861" i="11"/>
  <c r="O860" i="11"/>
  <c r="O859" i="11"/>
  <c r="O858" i="11"/>
  <c r="O857" i="11"/>
  <c r="O856" i="11"/>
  <c r="O855" i="11"/>
  <c r="O854" i="11"/>
  <c r="O853" i="11"/>
  <c r="O852" i="11"/>
  <c r="O851" i="11"/>
  <c r="O850" i="11"/>
  <c r="O849" i="11"/>
  <c r="O848" i="11"/>
  <c r="O847" i="11"/>
  <c r="O846" i="11"/>
  <c r="O845" i="11"/>
  <c r="O844" i="11"/>
  <c r="O843" i="11"/>
  <c r="O842" i="11"/>
  <c r="O841" i="11"/>
  <c r="O840" i="11"/>
  <c r="O839" i="11"/>
  <c r="O838" i="11"/>
  <c r="O837" i="11"/>
  <c r="O836" i="11"/>
  <c r="O835" i="11"/>
  <c r="O834" i="11"/>
  <c r="O833" i="11"/>
  <c r="O832" i="11"/>
  <c r="O831" i="11"/>
  <c r="O830" i="11"/>
  <c r="O829" i="11"/>
  <c r="O828" i="11"/>
  <c r="O827" i="11"/>
  <c r="O826" i="11"/>
  <c r="O825" i="11"/>
  <c r="O824" i="11"/>
  <c r="O823" i="11"/>
  <c r="O822" i="11"/>
  <c r="O821" i="11"/>
  <c r="O820" i="11"/>
  <c r="O819" i="11"/>
  <c r="O818" i="11"/>
  <c r="O817" i="11"/>
  <c r="O816" i="11"/>
  <c r="O815" i="11"/>
  <c r="O814" i="11"/>
  <c r="O813" i="11"/>
  <c r="O812" i="11"/>
  <c r="O811" i="11"/>
  <c r="O810" i="11"/>
  <c r="O809" i="11"/>
  <c r="O808" i="11"/>
  <c r="O807" i="11"/>
  <c r="O806" i="11"/>
  <c r="O805" i="11"/>
  <c r="O804" i="11"/>
  <c r="O803" i="11"/>
  <c r="O802" i="11"/>
  <c r="O801" i="11"/>
  <c r="O800" i="11"/>
  <c r="O799" i="11"/>
  <c r="O798" i="11"/>
  <c r="O797" i="11"/>
  <c r="O796" i="11"/>
  <c r="O795" i="11"/>
  <c r="O794" i="11"/>
  <c r="O793" i="11"/>
  <c r="O792" i="11"/>
  <c r="O791" i="11"/>
  <c r="O790" i="11"/>
  <c r="O789" i="11"/>
  <c r="O788" i="11"/>
  <c r="O787" i="11"/>
  <c r="O786" i="11"/>
  <c r="O785" i="11"/>
  <c r="O784" i="11"/>
  <c r="O783" i="11"/>
  <c r="O782" i="11"/>
  <c r="O781" i="11"/>
  <c r="O780" i="11"/>
  <c r="O779" i="11"/>
  <c r="O778" i="11"/>
  <c r="O777" i="11"/>
  <c r="O776" i="11"/>
  <c r="O775" i="11"/>
  <c r="O774" i="11"/>
  <c r="O773" i="11"/>
  <c r="O772" i="11"/>
  <c r="O771" i="11"/>
  <c r="O770" i="11"/>
  <c r="O769" i="11"/>
  <c r="O768" i="11"/>
  <c r="O767" i="11"/>
  <c r="O766" i="11"/>
  <c r="O765" i="11"/>
  <c r="O764" i="11"/>
  <c r="O763" i="11"/>
  <c r="O762" i="11"/>
  <c r="O761" i="11"/>
  <c r="O760" i="11"/>
  <c r="O759" i="11"/>
  <c r="O758" i="11"/>
  <c r="O757" i="11"/>
  <c r="O756" i="11"/>
  <c r="O755" i="11"/>
  <c r="O754" i="11"/>
  <c r="O753" i="11"/>
  <c r="O752" i="11"/>
  <c r="O751" i="11"/>
  <c r="O750" i="11"/>
  <c r="O749" i="11"/>
  <c r="O748" i="11"/>
  <c r="O747" i="11"/>
  <c r="O746" i="11"/>
  <c r="O745" i="11"/>
  <c r="O744" i="11"/>
  <c r="O743" i="11"/>
  <c r="O742" i="11"/>
  <c r="O741" i="11"/>
  <c r="O740" i="11"/>
  <c r="O739" i="11"/>
  <c r="O738" i="11"/>
  <c r="O737" i="11"/>
  <c r="O736" i="11"/>
  <c r="O735" i="11"/>
  <c r="O734" i="11"/>
  <c r="O733" i="11"/>
  <c r="O732" i="11"/>
  <c r="O731" i="11"/>
  <c r="O730" i="11"/>
  <c r="O729" i="11"/>
  <c r="O728" i="11"/>
  <c r="O727" i="11"/>
  <c r="O726" i="11"/>
  <c r="O725" i="11"/>
  <c r="O724" i="11"/>
  <c r="O723" i="11"/>
  <c r="O722" i="11"/>
  <c r="O721" i="11"/>
  <c r="O720" i="11"/>
  <c r="O719" i="11"/>
  <c r="O718" i="11"/>
  <c r="O717" i="11"/>
  <c r="O716" i="11"/>
  <c r="O715" i="11"/>
  <c r="O714" i="11"/>
  <c r="O713" i="11"/>
  <c r="O712" i="11"/>
  <c r="O711" i="11"/>
  <c r="O710" i="11"/>
  <c r="O709" i="11"/>
  <c r="O708" i="11"/>
  <c r="O707" i="11"/>
  <c r="O706" i="11"/>
  <c r="O705" i="11"/>
  <c r="O704" i="11"/>
  <c r="O703" i="11"/>
  <c r="O702" i="11"/>
  <c r="O701" i="11"/>
  <c r="O700" i="11"/>
  <c r="O699" i="11"/>
  <c r="O698" i="11"/>
  <c r="O697" i="11"/>
  <c r="O696" i="11"/>
  <c r="O695" i="11"/>
  <c r="O694" i="11"/>
  <c r="O693" i="11"/>
  <c r="O692" i="11"/>
  <c r="O691" i="11"/>
  <c r="O690" i="11"/>
  <c r="O689" i="11"/>
  <c r="O688" i="11"/>
  <c r="O687" i="11"/>
  <c r="O686" i="11"/>
  <c r="O685" i="11"/>
  <c r="O684" i="11"/>
  <c r="O683" i="11"/>
  <c r="O682" i="11"/>
  <c r="O681" i="11"/>
  <c r="O680" i="11"/>
  <c r="O679" i="11"/>
  <c r="O678" i="11"/>
  <c r="O677" i="11"/>
  <c r="O676" i="11"/>
  <c r="O675" i="11"/>
  <c r="O674" i="11"/>
  <c r="O673" i="11"/>
  <c r="O672" i="11"/>
  <c r="O671" i="11"/>
  <c r="O670" i="11"/>
  <c r="O669" i="11"/>
  <c r="O668" i="11"/>
  <c r="O667" i="11"/>
  <c r="O666" i="11"/>
  <c r="O665" i="11"/>
  <c r="O664" i="11"/>
  <c r="O663" i="11"/>
  <c r="O662" i="11"/>
  <c r="O661" i="11"/>
  <c r="O660" i="11"/>
  <c r="O659" i="11"/>
  <c r="O658" i="11"/>
  <c r="O657" i="11"/>
  <c r="O656" i="11"/>
  <c r="O655" i="11"/>
  <c r="O654" i="11"/>
  <c r="O653" i="11"/>
  <c r="O652" i="11"/>
  <c r="O651" i="11"/>
  <c r="O650" i="11"/>
  <c r="O649" i="11"/>
  <c r="O648" i="11"/>
  <c r="O647" i="11"/>
  <c r="O646" i="11"/>
  <c r="O645" i="11"/>
  <c r="O644" i="11"/>
  <c r="O643" i="11"/>
  <c r="O642" i="11"/>
  <c r="O641" i="11"/>
  <c r="O640" i="11"/>
  <c r="O639" i="11"/>
  <c r="O638" i="11"/>
  <c r="O637" i="11"/>
  <c r="O636" i="11"/>
  <c r="O635" i="11"/>
  <c r="O634" i="11"/>
  <c r="O633" i="11"/>
  <c r="O632" i="11"/>
  <c r="O631" i="11"/>
  <c r="O630" i="11"/>
  <c r="O629" i="11"/>
  <c r="O628" i="11"/>
  <c r="O627" i="11"/>
  <c r="O626" i="11"/>
  <c r="O625" i="11"/>
  <c r="O624" i="11"/>
  <c r="O623" i="11"/>
  <c r="O622" i="11"/>
  <c r="O621" i="11"/>
  <c r="O620" i="11"/>
  <c r="O619" i="11"/>
  <c r="O618" i="11"/>
  <c r="O617" i="11"/>
  <c r="O616" i="11"/>
  <c r="O615" i="11"/>
  <c r="O614" i="11"/>
  <c r="O613" i="11"/>
  <c r="O612" i="11"/>
  <c r="O611" i="11"/>
  <c r="O610" i="11"/>
  <c r="O609" i="11"/>
  <c r="O608" i="11"/>
  <c r="O607" i="11"/>
  <c r="O606" i="11"/>
  <c r="O605" i="11"/>
  <c r="O604" i="11"/>
  <c r="O603" i="11"/>
  <c r="O602" i="11"/>
  <c r="O601" i="11"/>
  <c r="O600" i="11"/>
  <c r="O599" i="11"/>
  <c r="O598" i="11"/>
  <c r="O597" i="11"/>
  <c r="O596" i="11"/>
  <c r="O595" i="11"/>
  <c r="O594" i="11"/>
  <c r="O593" i="11"/>
  <c r="O592" i="11"/>
  <c r="AA591" i="11"/>
  <c r="O591" i="11"/>
  <c r="AA590" i="11"/>
  <c r="O590" i="11"/>
  <c r="AA589" i="11"/>
  <c r="O589" i="11"/>
  <c r="AA588" i="11"/>
  <c r="O588" i="11"/>
  <c r="AA587" i="11"/>
  <c r="O587" i="11"/>
  <c r="AA586" i="11"/>
  <c r="O586" i="11"/>
  <c r="AA585" i="11"/>
  <c r="O585" i="11"/>
  <c r="AA584" i="11"/>
  <c r="O584" i="11"/>
  <c r="AA583" i="11"/>
  <c r="O583" i="11"/>
  <c r="AA582" i="11"/>
  <c r="O582" i="11"/>
  <c r="AA581" i="11"/>
  <c r="O581" i="11"/>
  <c r="AA580" i="11"/>
  <c r="O580" i="11"/>
  <c r="AA579" i="11"/>
  <c r="O579" i="11"/>
  <c r="AA578" i="11"/>
  <c r="O578" i="11"/>
  <c r="AA577" i="11"/>
  <c r="O577" i="11"/>
  <c r="AA576" i="11"/>
  <c r="O576" i="11"/>
  <c r="AA575" i="11"/>
  <c r="O575" i="11"/>
  <c r="AA574" i="11"/>
  <c r="O574" i="11"/>
  <c r="AA573" i="11"/>
  <c r="O573" i="11"/>
  <c r="AA572" i="11"/>
  <c r="O572" i="11"/>
  <c r="AA571" i="11"/>
  <c r="O571" i="11"/>
  <c r="AA570" i="11"/>
  <c r="O570" i="11"/>
  <c r="AA569" i="11"/>
  <c r="O569" i="11"/>
  <c r="AA568" i="11"/>
  <c r="O568" i="11"/>
  <c r="AA567" i="11"/>
  <c r="O567" i="11"/>
  <c r="AA566" i="11"/>
  <c r="O566" i="11"/>
  <c r="AA565" i="11"/>
  <c r="O565" i="11"/>
  <c r="AA564" i="11"/>
  <c r="O564" i="11"/>
  <c r="G564" i="11"/>
  <c r="AA563" i="11"/>
  <c r="O563" i="11"/>
  <c r="G563" i="11"/>
  <c r="AA562" i="11"/>
  <c r="O562" i="11"/>
  <c r="G562" i="11"/>
  <c r="AA561" i="11"/>
  <c r="O561" i="11"/>
  <c r="G561" i="11"/>
  <c r="AA560" i="11"/>
  <c r="O560" i="11"/>
  <c r="G560" i="11"/>
  <c r="AA559" i="11"/>
  <c r="O559" i="11"/>
  <c r="G559" i="11"/>
  <c r="AA558" i="11"/>
  <c r="O558" i="11"/>
  <c r="G558" i="11"/>
  <c r="AA557" i="11"/>
  <c r="O557" i="11"/>
  <c r="G557" i="11"/>
  <c r="AA556" i="11"/>
  <c r="O556" i="11"/>
  <c r="G556" i="11"/>
  <c r="AA555" i="11"/>
  <c r="O555" i="11"/>
  <c r="G555" i="11"/>
  <c r="AA554" i="11"/>
  <c r="O554" i="11"/>
  <c r="G554" i="11"/>
  <c r="AA553" i="11"/>
  <c r="O553" i="11"/>
  <c r="G553" i="11"/>
  <c r="AA552" i="11"/>
  <c r="O552" i="11"/>
  <c r="G552" i="11"/>
  <c r="AA551" i="11"/>
  <c r="O551" i="11"/>
  <c r="G551" i="11"/>
  <c r="AA550" i="11"/>
  <c r="O550" i="11"/>
  <c r="G550" i="11"/>
  <c r="AA549" i="11"/>
  <c r="O549" i="11"/>
  <c r="G549" i="11"/>
  <c r="AA548" i="11"/>
  <c r="O548" i="11"/>
  <c r="G548" i="11"/>
  <c r="AA547" i="11"/>
  <c r="O547" i="11"/>
  <c r="G547" i="11"/>
  <c r="AA546" i="11"/>
  <c r="O546" i="11"/>
  <c r="G546" i="11"/>
  <c r="AA545" i="11"/>
  <c r="O545" i="11"/>
  <c r="G545" i="11"/>
  <c r="AA544" i="11"/>
  <c r="O544" i="11"/>
  <c r="G544" i="11"/>
  <c r="AA543" i="11"/>
  <c r="O543" i="11"/>
  <c r="G543" i="11"/>
  <c r="AA542" i="11"/>
  <c r="O542" i="11"/>
  <c r="G542" i="11"/>
  <c r="AA541" i="11"/>
  <c r="O541" i="11"/>
  <c r="G541" i="11"/>
  <c r="AA540" i="11"/>
  <c r="O540" i="11"/>
  <c r="G540" i="11"/>
  <c r="AA539" i="11"/>
  <c r="O539" i="11"/>
  <c r="G539" i="11"/>
  <c r="AA538" i="11"/>
  <c r="O538" i="11"/>
  <c r="G538" i="11"/>
  <c r="AA537" i="11"/>
  <c r="O537" i="11"/>
  <c r="G537" i="11"/>
  <c r="AA536" i="11"/>
  <c r="O536" i="11"/>
  <c r="G536" i="11"/>
  <c r="AA535" i="11"/>
  <c r="O535" i="11"/>
  <c r="G535" i="11"/>
  <c r="AA534" i="11"/>
  <c r="O534" i="11"/>
  <c r="G534" i="11"/>
  <c r="AA533" i="11"/>
  <c r="O533" i="11"/>
  <c r="G533" i="11"/>
  <c r="AA532" i="11"/>
  <c r="O532" i="11"/>
  <c r="G532" i="11"/>
  <c r="AA531" i="11"/>
  <c r="O531" i="11"/>
  <c r="G531" i="11"/>
  <c r="AA530" i="11"/>
  <c r="O530" i="11"/>
  <c r="G530" i="11"/>
  <c r="AA529" i="11"/>
  <c r="O529" i="11"/>
  <c r="G529" i="11"/>
  <c r="AA528" i="11"/>
  <c r="O528" i="11"/>
  <c r="G528" i="11"/>
  <c r="AA527" i="11"/>
  <c r="O527" i="11"/>
  <c r="G527" i="11"/>
  <c r="AA526" i="11"/>
  <c r="O526" i="11"/>
  <c r="G526" i="11"/>
  <c r="AA525" i="11"/>
  <c r="O525" i="11"/>
  <c r="G525" i="11"/>
  <c r="AA524" i="11"/>
  <c r="O524" i="11"/>
  <c r="G524" i="11"/>
  <c r="AA523" i="11"/>
  <c r="O523" i="11"/>
  <c r="G523" i="11"/>
  <c r="AA522" i="11"/>
  <c r="O522" i="11"/>
  <c r="G522" i="11"/>
  <c r="AA521" i="11"/>
  <c r="O521" i="11"/>
  <c r="G521" i="11"/>
  <c r="AA520" i="11"/>
  <c r="O520" i="11"/>
  <c r="G520" i="11"/>
  <c r="AA519" i="11"/>
  <c r="O519" i="11"/>
  <c r="G519" i="11"/>
  <c r="AA518" i="11"/>
  <c r="O518" i="11"/>
  <c r="G518" i="11"/>
  <c r="AA517" i="11"/>
  <c r="O517" i="11"/>
  <c r="G517" i="11"/>
  <c r="AA516" i="11"/>
  <c r="O516" i="11"/>
  <c r="G516" i="11"/>
  <c r="AA515" i="11"/>
  <c r="O515" i="11"/>
  <c r="G515" i="11"/>
  <c r="AA514" i="11"/>
  <c r="O514" i="11"/>
  <c r="G514" i="11"/>
  <c r="AA513" i="11"/>
  <c r="O513" i="11"/>
  <c r="G513" i="11"/>
  <c r="AA512" i="11"/>
  <c r="O512" i="11"/>
  <c r="G512" i="11"/>
  <c r="AA511" i="11"/>
  <c r="O511" i="11"/>
  <c r="G511" i="11"/>
  <c r="AA510" i="11"/>
  <c r="O510" i="11"/>
  <c r="G510" i="11"/>
  <c r="AA509" i="11"/>
  <c r="O509" i="11"/>
  <c r="G509" i="11"/>
  <c r="AA508" i="11"/>
  <c r="O508" i="11"/>
  <c r="G508" i="11"/>
  <c r="AA507" i="11"/>
  <c r="O507" i="11"/>
  <c r="G507" i="11"/>
  <c r="AA506" i="11"/>
  <c r="O506" i="11"/>
  <c r="G506" i="11"/>
  <c r="AA505" i="11"/>
  <c r="O505" i="11"/>
  <c r="G505" i="11"/>
  <c r="AA504" i="11"/>
  <c r="O504" i="11"/>
  <c r="G504" i="11"/>
  <c r="AA503" i="11"/>
  <c r="O503" i="11"/>
  <c r="G503" i="11"/>
  <c r="AA502" i="11"/>
  <c r="O502" i="11"/>
  <c r="G502" i="11"/>
  <c r="AA501" i="11"/>
  <c r="O501" i="11"/>
  <c r="G501" i="11"/>
  <c r="AA500" i="11"/>
  <c r="O500" i="11"/>
  <c r="G500" i="11"/>
  <c r="AA499" i="11"/>
  <c r="O499" i="11"/>
  <c r="G499" i="11"/>
  <c r="AA498" i="11"/>
  <c r="O498" i="11"/>
  <c r="G498" i="11"/>
  <c r="AA497" i="11"/>
  <c r="O497" i="11"/>
  <c r="G497" i="11"/>
  <c r="AA496" i="11"/>
  <c r="O496" i="11"/>
  <c r="G496" i="11"/>
  <c r="AA495" i="11"/>
  <c r="O495" i="11"/>
  <c r="G495" i="11"/>
  <c r="AA494" i="11"/>
  <c r="O494" i="11"/>
  <c r="G494" i="11"/>
  <c r="AA493" i="11"/>
  <c r="O493" i="11"/>
  <c r="G493" i="11"/>
  <c r="AA492" i="11"/>
  <c r="O492" i="11"/>
  <c r="G492" i="11"/>
  <c r="AA491" i="11"/>
  <c r="O491" i="11"/>
  <c r="G491" i="11"/>
  <c r="AA490" i="11"/>
  <c r="O490" i="11"/>
  <c r="G490" i="11"/>
  <c r="AA489" i="11"/>
  <c r="O489" i="11"/>
  <c r="G489" i="11"/>
  <c r="AA488" i="11"/>
  <c r="O488" i="11"/>
  <c r="G488" i="11"/>
  <c r="AA487" i="11"/>
  <c r="O487" i="11"/>
  <c r="G487" i="11"/>
  <c r="AA486" i="11"/>
  <c r="O486" i="11"/>
  <c r="G486" i="11"/>
  <c r="AA485" i="11"/>
  <c r="O485" i="11"/>
  <c r="G485" i="11"/>
  <c r="AA484" i="11"/>
  <c r="O484" i="11"/>
  <c r="G484" i="11"/>
  <c r="AA483" i="11"/>
  <c r="O483" i="11"/>
  <c r="G483" i="11"/>
  <c r="AA482" i="11"/>
  <c r="O482" i="11"/>
  <c r="G482" i="11"/>
  <c r="AA481" i="11"/>
  <c r="O481" i="11"/>
  <c r="G481" i="11"/>
  <c r="AA480" i="11"/>
  <c r="O480" i="11"/>
  <c r="G480" i="11"/>
  <c r="AA479" i="11"/>
  <c r="O479" i="11"/>
  <c r="G479" i="11"/>
  <c r="AA478" i="11"/>
  <c r="O478" i="11"/>
  <c r="G478" i="11"/>
  <c r="AA477" i="11"/>
  <c r="O477" i="11"/>
  <c r="G477" i="11"/>
  <c r="AA476" i="11"/>
  <c r="O476" i="11"/>
  <c r="G476" i="11"/>
  <c r="AA475" i="11"/>
  <c r="O475" i="11"/>
  <c r="G475" i="11"/>
  <c r="AA474" i="11"/>
  <c r="O474" i="11"/>
  <c r="G474" i="11"/>
  <c r="AA473" i="11"/>
  <c r="O473" i="11"/>
  <c r="G473" i="11"/>
  <c r="AA472" i="11"/>
  <c r="O472" i="11"/>
  <c r="G472" i="11"/>
  <c r="AA471" i="11"/>
  <c r="O471" i="11"/>
  <c r="G471" i="11"/>
  <c r="AA470" i="11"/>
  <c r="O470" i="11"/>
  <c r="G470" i="11"/>
  <c r="AA469" i="11"/>
  <c r="O469" i="11"/>
  <c r="G469" i="11"/>
  <c r="AA468" i="11"/>
  <c r="O468" i="11"/>
  <c r="G468" i="11"/>
  <c r="AA467" i="11"/>
  <c r="O467" i="11"/>
  <c r="G467" i="11"/>
  <c r="AA466" i="11"/>
  <c r="O466" i="11"/>
  <c r="G466" i="11"/>
  <c r="AA465" i="11"/>
  <c r="O465" i="11"/>
  <c r="G465" i="11"/>
  <c r="AA464" i="11"/>
  <c r="O464" i="11"/>
  <c r="G464" i="11"/>
  <c r="AA463" i="11"/>
  <c r="O463" i="11"/>
  <c r="G463" i="11"/>
  <c r="AA462" i="11"/>
  <c r="O462" i="11"/>
  <c r="G462" i="11"/>
  <c r="AA461" i="11"/>
  <c r="O461" i="11"/>
  <c r="G461" i="11"/>
  <c r="AA460" i="11"/>
  <c r="O460" i="11"/>
  <c r="G460" i="11"/>
  <c r="AA459" i="11"/>
  <c r="O459" i="11"/>
  <c r="G459" i="11"/>
  <c r="AA458" i="11"/>
  <c r="O458" i="11"/>
  <c r="G458" i="11"/>
  <c r="AA457" i="11"/>
  <c r="O457" i="11"/>
  <c r="G457" i="11"/>
  <c r="AA456" i="11"/>
  <c r="O456" i="11"/>
  <c r="G456" i="11"/>
  <c r="AA455" i="11"/>
  <c r="O455" i="11"/>
  <c r="G455" i="11"/>
  <c r="AA454" i="11"/>
  <c r="O454" i="11"/>
  <c r="G454" i="11"/>
  <c r="AA453" i="11"/>
  <c r="O453" i="11"/>
  <c r="G453" i="11"/>
  <c r="AA452" i="11"/>
  <c r="O452" i="11"/>
  <c r="G452" i="11"/>
  <c r="AA451" i="11"/>
  <c r="O451" i="11"/>
  <c r="G451" i="11"/>
  <c r="AA450" i="11"/>
  <c r="O450" i="11"/>
  <c r="G450" i="11"/>
  <c r="AA449" i="11"/>
  <c r="O449" i="11"/>
  <c r="G449" i="11"/>
  <c r="AA448" i="11"/>
  <c r="O448" i="11"/>
  <c r="G448" i="11"/>
  <c r="AA447" i="11"/>
  <c r="O447" i="11"/>
  <c r="G447" i="11"/>
  <c r="AA446" i="11"/>
  <c r="O446" i="11"/>
  <c r="G446" i="11"/>
  <c r="AA445" i="11"/>
  <c r="O445" i="11"/>
  <c r="G445" i="11"/>
  <c r="AA444" i="11"/>
  <c r="O444" i="11"/>
  <c r="G444" i="11"/>
  <c r="AA443" i="11"/>
  <c r="O443" i="11"/>
  <c r="G443" i="11"/>
  <c r="AA442" i="11"/>
  <c r="O442" i="11"/>
  <c r="G442" i="11"/>
  <c r="AA441" i="11"/>
  <c r="O441" i="11"/>
  <c r="G441" i="11"/>
  <c r="AA440" i="11"/>
  <c r="O440" i="11"/>
  <c r="G440" i="11"/>
  <c r="AA439" i="11"/>
  <c r="O439" i="11"/>
  <c r="G439" i="11"/>
  <c r="AA438" i="11"/>
  <c r="O438" i="11"/>
  <c r="G438" i="11"/>
  <c r="AA437" i="11"/>
  <c r="O437" i="11"/>
  <c r="G437" i="11"/>
  <c r="AA436" i="11"/>
  <c r="O436" i="11"/>
  <c r="G436" i="11"/>
  <c r="AA435" i="11"/>
  <c r="O435" i="11"/>
  <c r="G435" i="11"/>
  <c r="AA434" i="11"/>
  <c r="O434" i="11"/>
  <c r="G434" i="11"/>
  <c r="AA433" i="11"/>
  <c r="O433" i="11"/>
  <c r="G433" i="11"/>
  <c r="AA432" i="11"/>
  <c r="O432" i="11"/>
  <c r="G432" i="11"/>
  <c r="AA431" i="11"/>
  <c r="O431" i="11"/>
  <c r="G431" i="11"/>
  <c r="AA430" i="11"/>
  <c r="O430" i="11"/>
  <c r="G430" i="11"/>
  <c r="AA429" i="11"/>
  <c r="O429" i="11"/>
  <c r="G429" i="11"/>
  <c r="AA428" i="11"/>
  <c r="O428" i="11"/>
  <c r="G428" i="11"/>
  <c r="AA427" i="11"/>
  <c r="O427" i="11"/>
  <c r="G427" i="11"/>
  <c r="AA426" i="11"/>
  <c r="O426" i="11"/>
  <c r="G426" i="11"/>
  <c r="AA425" i="11"/>
  <c r="O425" i="11"/>
  <c r="G425" i="11"/>
  <c r="AA424" i="11"/>
  <c r="O424" i="11"/>
  <c r="G424" i="11"/>
  <c r="AA423" i="11"/>
  <c r="O423" i="11"/>
  <c r="G423" i="11"/>
  <c r="AA422" i="11"/>
  <c r="O422" i="11"/>
  <c r="G422" i="11"/>
  <c r="AA421" i="11"/>
  <c r="O421" i="11"/>
  <c r="G421" i="11"/>
  <c r="AA420" i="11"/>
  <c r="O420" i="11"/>
  <c r="G420" i="11"/>
  <c r="AA419" i="11"/>
  <c r="O419" i="11"/>
  <c r="G419" i="11"/>
  <c r="AA418" i="11"/>
  <c r="O418" i="11"/>
  <c r="G418" i="11"/>
  <c r="AA417" i="11"/>
  <c r="O417" i="11"/>
  <c r="G417" i="11"/>
  <c r="AA416" i="11"/>
  <c r="O416" i="11"/>
  <c r="G416" i="11"/>
  <c r="AA415" i="11"/>
  <c r="O415" i="11"/>
  <c r="G415" i="11"/>
  <c r="AA414" i="11"/>
  <c r="O414" i="11"/>
  <c r="G414" i="11"/>
  <c r="AA413" i="11"/>
  <c r="O413" i="11"/>
  <c r="G413" i="11"/>
  <c r="AA412" i="11"/>
  <c r="O412" i="11"/>
  <c r="G412" i="11"/>
  <c r="AA411" i="11"/>
  <c r="O411" i="11"/>
  <c r="G411" i="11"/>
  <c r="AA410" i="11"/>
  <c r="O410" i="11"/>
  <c r="G410" i="11"/>
  <c r="AA409" i="11"/>
  <c r="O409" i="11"/>
  <c r="G409" i="11"/>
  <c r="AA408" i="11"/>
  <c r="O408" i="11"/>
  <c r="G408" i="11"/>
  <c r="AA407" i="11"/>
  <c r="O407" i="11"/>
  <c r="G407" i="11"/>
  <c r="AA406" i="11"/>
  <c r="O406" i="11"/>
  <c r="G406" i="11"/>
  <c r="AA405" i="11"/>
  <c r="O405" i="11"/>
  <c r="G405" i="11"/>
  <c r="AA404" i="11"/>
  <c r="O404" i="11"/>
  <c r="G404" i="11"/>
  <c r="AA403" i="11"/>
  <c r="O403" i="11"/>
  <c r="G403" i="11"/>
  <c r="AA402" i="11"/>
  <c r="O402" i="11"/>
  <c r="G402" i="11"/>
  <c r="AA401" i="11"/>
  <c r="O401" i="11"/>
  <c r="G401" i="11"/>
  <c r="AA400" i="11"/>
  <c r="O400" i="11"/>
  <c r="G400" i="11"/>
  <c r="AA399" i="11"/>
  <c r="O399" i="11"/>
  <c r="G399" i="11"/>
  <c r="AA398" i="11"/>
  <c r="O398" i="11"/>
  <c r="G398" i="11"/>
  <c r="AA397" i="11"/>
  <c r="O397" i="11"/>
  <c r="G397" i="11"/>
  <c r="AA396" i="11"/>
  <c r="O396" i="11"/>
  <c r="G396" i="11"/>
  <c r="AA395" i="11"/>
  <c r="O395" i="11"/>
  <c r="G395" i="11"/>
  <c r="AA394" i="11"/>
  <c r="O394" i="11"/>
  <c r="G394" i="11"/>
  <c r="AA393" i="11"/>
  <c r="O393" i="11"/>
  <c r="G393" i="11"/>
  <c r="AA392" i="11"/>
  <c r="O392" i="11"/>
  <c r="G392" i="11"/>
  <c r="AA391" i="11"/>
  <c r="O391" i="11"/>
  <c r="G391" i="11"/>
  <c r="AA390" i="11"/>
  <c r="O390" i="11"/>
  <c r="G390" i="11"/>
  <c r="AA389" i="11"/>
  <c r="O389" i="11"/>
  <c r="G389" i="11"/>
  <c r="AA388" i="11"/>
  <c r="O388" i="11"/>
  <c r="G388" i="11"/>
  <c r="AA387" i="11"/>
  <c r="O387" i="11"/>
  <c r="G387" i="11"/>
  <c r="AA386" i="11"/>
  <c r="O386" i="11"/>
  <c r="G386" i="11"/>
  <c r="AA385" i="11"/>
  <c r="O385" i="11"/>
  <c r="G385" i="11"/>
  <c r="AA384" i="11"/>
  <c r="O384" i="11"/>
  <c r="G384" i="11"/>
  <c r="AA383" i="11"/>
  <c r="O383" i="11"/>
  <c r="G383" i="11"/>
  <c r="AA382" i="11"/>
  <c r="O382" i="11"/>
  <c r="G382" i="11"/>
  <c r="AA381" i="11"/>
  <c r="O381" i="11"/>
  <c r="G381" i="11"/>
  <c r="AA380" i="11"/>
  <c r="O380" i="11"/>
  <c r="G380" i="11"/>
  <c r="AA379" i="11"/>
  <c r="O379" i="11"/>
  <c r="G379" i="11"/>
  <c r="AA378" i="11"/>
  <c r="O378" i="11"/>
  <c r="G378" i="11"/>
  <c r="AA377" i="11"/>
  <c r="O377" i="11"/>
  <c r="G377" i="11"/>
  <c r="AA376" i="11"/>
  <c r="O376" i="11"/>
  <c r="G376" i="11"/>
  <c r="AA375" i="11"/>
  <c r="O375" i="11"/>
  <c r="G375" i="11"/>
  <c r="AA374" i="11"/>
  <c r="O374" i="11"/>
  <c r="G374" i="11"/>
  <c r="AA373" i="11"/>
  <c r="O373" i="11"/>
  <c r="G373" i="11"/>
  <c r="AA372" i="11"/>
  <c r="O372" i="11"/>
  <c r="G372" i="11"/>
  <c r="AA371" i="11"/>
  <c r="O371" i="11"/>
  <c r="G371" i="11"/>
  <c r="AA370" i="11"/>
  <c r="O370" i="11"/>
  <c r="G370" i="11"/>
  <c r="AA369" i="11"/>
  <c r="O369" i="11"/>
  <c r="G369" i="11"/>
  <c r="AA368" i="11"/>
  <c r="O368" i="11"/>
  <c r="G368" i="11"/>
  <c r="AA367" i="11"/>
  <c r="O367" i="11"/>
  <c r="G367" i="11"/>
  <c r="AA366" i="11"/>
  <c r="O366" i="11"/>
  <c r="G366" i="11"/>
  <c r="AA365" i="11"/>
  <c r="O365" i="11"/>
  <c r="G365" i="11"/>
  <c r="AA364" i="11"/>
  <c r="O364" i="11"/>
  <c r="G364" i="11"/>
  <c r="AA363" i="11"/>
  <c r="O363" i="11"/>
  <c r="G363" i="11"/>
  <c r="AA362" i="11"/>
  <c r="O362" i="11"/>
  <c r="G362" i="11"/>
  <c r="AA361" i="11"/>
  <c r="O361" i="11"/>
  <c r="G361" i="11"/>
  <c r="AA360" i="11"/>
  <c r="O360" i="11"/>
  <c r="G360" i="11"/>
  <c r="AA359" i="11"/>
  <c r="O359" i="11"/>
  <c r="G359" i="11"/>
  <c r="AA358" i="11"/>
  <c r="O358" i="11"/>
  <c r="G358" i="11"/>
  <c r="AA357" i="11"/>
  <c r="O357" i="11"/>
  <c r="G357" i="11"/>
  <c r="AA356" i="11"/>
  <c r="O356" i="11"/>
  <c r="G356" i="11"/>
  <c r="AA355" i="11"/>
  <c r="O355" i="11"/>
  <c r="G355" i="11"/>
  <c r="AA354" i="11"/>
  <c r="O354" i="11"/>
  <c r="G354" i="11"/>
  <c r="AA353" i="11"/>
  <c r="S353" i="11"/>
  <c r="O353" i="11"/>
  <c r="G353" i="11"/>
  <c r="AA352" i="11"/>
  <c r="S352" i="11"/>
  <c r="O352" i="11"/>
  <c r="G352" i="11"/>
  <c r="AA351" i="11"/>
  <c r="S351" i="11"/>
  <c r="O351" i="11"/>
  <c r="G351" i="11"/>
  <c r="AA350" i="11"/>
  <c r="S350" i="11"/>
  <c r="O350" i="11"/>
  <c r="G350" i="11"/>
  <c r="AA349" i="11"/>
  <c r="S349" i="11"/>
  <c r="O349" i="11"/>
  <c r="G349" i="11"/>
  <c r="AA348" i="11"/>
  <c r="S348" i="11"/>
  <c r="O348" i="11"/>
  <c r="G348" i="11"/>
  <c r="AA347" i="11"/>
  <c r="S347" i="11"/>
  <c r="O347" i="11"/>
  <c r="G347" i="11"/>
  <c r="AA346" i="11"/>
  <c r="S346" i="11"/>
  <c r="O346" i="11"/>
  <c r="G346" i="11"/>
  <c r="AA345" i="11"/>
  <c r="S345" i="11"/>
  <c r="O345" i="11"/>
  <c r="G345" i="11"/>
  <c r="AA344" i="11"/>
  <c r="S344" i="11"/>
  <c r="O344" i="11"/>
  <c r="G344" i="11"/>
  <c r="AA343" i="11"/>
  <c r="S343" i="11"/>
  <c r="O343" i="11"/>
  <c r="G343" i="11"/>
  <c r="AA342" i="11"/>
  <c r="S342" i="11"/>
  <c r="O342" i="11"/>
  <c r="G342" i="11"/>
  <c r="AA341" i="11"/>
  <c r="S341" i="11"/>
  <c r="O341" i="11"/>
  <c r="G341" i="11"/>
  <c r="AA340" i="11"/>
  <c r="S340" i="11"/>
  <c r="O340" i="11"/>
  <c r="G340" i="11"/>
  <c r="AA339" i="11"/>
  <c r="S339" i="11"/>
  <c r="O339" i="11"/>
  <c r="G339" i="11"/>
  <c r="AA338" i="11"/>
  <c r="S338" i="11"/>
  <c r="O338" i="11"/>
  <c r="G338" i="11"/>
  <c r="AA337" i="11"/>
  <c r="S337" i="11"/>
  <c r="O337" i="11"/>
  <c r="G337" i="11"/>
  <c r="AA336" i="11"/>
  <c r="S336" i="11"/>
  <c r="O336" i="11"/>
  <c r="G336" i="11"/>
  <c r="AA335" i="11"/>
  <c r="S335" i="11"/>
  <c r="O335" i="11"/>
  <c r="G335" i="11"/>
  <c r="AA334" i="11"/>
  <c r="S334" i="11"/>
  <c r="O334" i="11"/>
  <c r="G334" i="11"/>
  <c r="AA333" i="11"/>
  <c r="S333" i="11"/>
  <c r="O333" i="11"/>
  <c r="G333" i="11"/>
  <c r="AA332" i="11"/>
  <c r="S332" i="11"/>
  <c r="O332" i="11"/>
  <c r="G332" i="11"/>
  <c r="AA331" i="11"/>
  <c r="S331" i="11"/>
  <c r="O331" i="11"/>
  <c r="G331" i="11"/>
  <c r="AA330" i="11"/>
  <c r="S330" i="11"/>
  <c r="O330" i="11"/>
  <c r="G330" i="11"/>
  <c r="AA329" i="11"/>
  <c r="S329" i="11"/>
  <c r="O329" i="11"/>
  <c r="G329" i="11"/>
  <c r="AA328" i="11"/>
  <c r="S328" i="11"/>
  <c r="O328" i="11"/>
  <c r="G328" i="11"/>
  <c r="AA327" i="11"/>
  <c r="S327" i="11"/>
  <c r="O327" i="11"/>
  <c r="G327" i="11"/>
  <c r="AA326" i="11"/>
  <c r="S326" i="11"/>
  <c r="O326" i="11"/>
  <c r="G326" i="11"/>
  <c r="AA325" i="11"/>
  <c r="S325" i="11"/>
  <c r="O325" i="11"/>
  <c r="G325" i="11"/>
  <c r="AA324" i="11"/>
  <c r="S324" i="11"/>
  <c r="O324" i="11"/>
  <c r="G324" i="11"/>
  <c r="AA323" i="11"/>
  <c r="S323" i="11"/>
  <c r="O323" i="11"/>
  <c r="G323" i="11"/>
  <c r="AA322" i="11"/>
  <c r="S322" i="11"/>
  <c r="O322" i="11"/>
  <c r="G322" i="11"/>
  <c r="AA321" i="11"/>
  <c r="S321" i="11"/>
  <c r="O321" i="11"/>
  <c r="G321" i="11"/>
  <c r="AA320" i="11"/>
  <c r="S320" i="11"/>
  <c r="O320" i="11"/>
  <c r="G320" i="11"/>
  <c r="AA319" i="11"/>
  <c r="S319" i="11"/>
  <c r="O319" i="11"/>
  <c r="G319" i="11"/>
  <c r="AA318" i="11"/>
  <c r="S318" i="11"/>
  <c r="O318" i="11"/>
  <c r="G318" i="11"/>
  <c r="AA317" i="11"/>
  <c r="S317" i="11"/>
  <c r="O317" i="11"/>
  <c r="G317" i="11"/>
  <c r="AA316" i="11"/>
  <c r="S316" i="11"/>
  <c r="O316" i="11"/>
  <c r="G316" i="11"/>
  <c r="AA315" i="11"/>
  <c r="S315" i="11"/>
  <c r="O315" i="11"/>
  <c r="G315" i="11"/>
  <c r="AA314" i="11"/>
  <c r="S314" i="11"/>
  <c r="O314" i="11"/>
  <c r="G314" i="11"/>
  <c r="AA313" i="11"/>
  <c r="S313" i="11"/>
  <c r="O313" i="11"/>
  <c r="G313" i="11"/>
  <c r="AA312" i="11"/>
  <c r="S312" i="11"/>
  <c r="O312" i="11"/>
  <c r="G312" i="11"/>
  <c r="AA311" i="11"/>
  <c r="S311" i="11"/>
  <c r="O311" i="11"/>
  <c r="G311" i="11"/>
  <c r="AA310" i="11"/>
  <c r="S310" i="11"/>
  <c r="O310" i="11"/>
  <c r="G310" i="11"/>
  <c r="AA309" i="11"/>
  <c r="S309" i="11"/>
  <c r="O309" i="11"/>
  <c r="G309" i="11"/>
  <c r="AA308" i="11"/>
  <c r="S308" i="11"/>
  <c r="O308" i="11"/>
  <c r="G308" i="11"/>
  <c r="AA307" i="11"/>
  <c r="S307" i="11"/>
  <c r="O307" i="11"/>
  <c r="G307" i="11"/>
  <c r="AA306" i="11"/>
  <c r="S306" i="11"/>
  <c r="O306" i="11"/>
  <c r="G306" i="11"/>
  <c r="AA305" i="11"/>
  <c r="S305" i="11"/>
  <c r="O305" i="11"/>
  <c r="G305" i="11"/>
  <c r="AA304" i="11"/>
  <c r="S304" i="11"/>
  <c r="O304" i="11"/>
  <c r="G304" i="11"/>
  <c r="AA303" i="11"/>
  <c r="S303" i="11"/>
  <c r="O303" i="11"/>
  <c r="G303" i="11"/>
  <c r="AA302" i="11"/>
  <c r="S302" i="11"/>
  <c r="O302" i="11"/>
  <c r="G302" i="11"/>
  <c r="AA301" i="11"/>
  <c r="S301" i="11"/>
  <c r="O301" i="11"/>
  <c r="G301" i="11"/>
  <c r="AA300" i="11"/>
  <c r="S300" i="11"/>
  <c r="O300" i="11"/>
  <c r="G300" i="11"/>
  <c r="AA299" i="11"/>
  <c r="S299" i="11"/>
  <c r="O299" i="11"/>
  <c r="G299" i="11"/>
  <c r="AA298" i="11"/>
  <c r="S298" i="11"/>
  <c r="O298" i="11"/>
  <c r="G298" i="11"/>
  <c r="AA297" i="11"/>
  <c r="S297" i="11"/>
  <c r="O297" i="11"/>
  <c r="G297" i="11"/>
  <c r="AA296" i="11"/>
  <c r="S296" i="11"/>
  <c r="O296" i="11"/>
  <c r="G296" i="11"/>
  <c r="AA295" i="11"/>
  <c r="S295" i="11"/>
  <c r="O295" i="11"/>
  <c r="G295" i="11"/>
  <c r="AA294" i="11"/>
  <c r="S294" i="11"/>
  <c r="O294" i="11"/>
  <c r="G294" i="11"/>
  <c r="AA293" i="11"/>
  <c r="S293" i="11"/>
  <c r="O293" i="11"/>
  <c r="G293" i="11"/>
  <c r="AA292" i="11"/>
  <c r="S292" i="11"/>
  <c r="O292" i="11"/>
  <c r="G292" i="11"/>
  <c r="AA291" i="11"/>
  <c r="S291" i="11"/>
  <c r="O291" i="11"/>
  <c r="G291" i="11"/>
  <c r="AA290" i="11"/>
  <c r="S290" i="11"/>
  <c r="O290" i="11"/>
  <c r="G290" i="11"/>
  <c r="AA289" i="11"/>
  <c r="S289" i="11"/>
  <c r="O289" i="11"/>
  <c r="G289" i="11"/>
  <c r="AA288" i="11"/>
  <c r="S288" i="11"/>
  <c r="O288" i="11"/>
  <c r="G288" i="11"/>
  <c r="AA287" i="11"/>
  <c r="S287" i="11"/>
  <c r="O287" i="11"/>
  <c r="G287" i="11"/>
  <c r="AA286" i="11"/>
  <c r="S286" i="11"/>
  <c r="O286" i="11"/>
  <c r="G286" i="11"/>
  <c r="AA285" i="11"/>
  <c r="S285" i="11"/>
  <c r="O285" i="11"/>
  <c r="G285" i="11"/>
  <c r="AA284" i="11"/>
  <c r="S284" i="11"/>
  <c r="O284" i="11"/>
  <c r="G284" i="11"/>
  <c r="AA283" i="11"/>
  <c r="S283" i="11"/>
  <c r="O283" i="11"/>
  <c r="G283" i="11"/>
  <c r="AA282" i="11"/>
  <c r="S282" i="11"/>
  <c r="O282" i="11"/>
  <c r="G282" i="11"/>
  <c r="AA281" i="11"/>
  <c r="S281" i="11"/>
  <c r="O281" i="11"/>
  <c r="G281" i="11"/>
  <c r="AA280" i="11"/>
  <c r="S280" i="11"/>
  <c r="O280" i="11"/>
  <c r="G280" i="11"/>
  <c r="AA279" i="11"/>
  <c r="S279" i="11"/>
  <c r="O279" i="11"/>
  <c r="G279" i="11"/>
  <c r="AA278" i="11"/>
  <c r="S278" i="11"/>
  <c r="O278" i="11"/>
  <c r="G278" i="11"/>
  <c r="AA277" i="11"/>
  <c r="S277" i="11"/>
  <c r="O277" i="11"/>
  <c r="G277" i="11"/>
  <c r="AA276" i="11"/>
  <c r="S276" i="11"/>
  <c r="O276" i="11"/>
  <c r="G276" i="11"/>
  <c r="AA275" i="11"/>
  <c r="S275" i="11"/>
  <c r="O275" i="11"/>
  <c r="G275" i="11"/>
  <c r="AA274" i="11"/>
  <c r="S274" i="11"/>
  <c r="O274" i="11"/>
  <c r="G274" i="11"/>
  <c r="AA273" i="11"/>
  <c r="S273" i="11"/>
  <c r="O273" i="11"/>
  <c r="G273" i="11"/>
  <c r="AA272" i="11"/>
  <c r="S272" i="11"/>
  <c r="O272" i="11"/>
  <c r="G272" i="11"/>
  <c r="AA271" i="11"/>
  <c r="S271" i="11"/>
  <c r="O271" i="11"/>
  <c r="G271" i="11"/>
  <c r="AA270" i="11"/>
  <c r="S270" i="11"/>
  <c r="O270" i="11"/>
  <c r="G270" i="11"/>
  <c r="AA269" i="11"/>
  <c r="S269" i="11"/>
  <c r="O269" i="11"/>
  <c r="G269" i="11"/>
  <c r="AA268" i="11"/>
  <c r="S268" i="11"/>
  <c r="O268" i="11"/>
  <c r="G268" i="11"/>
  <c r="AA267" i="11"/>
  <c r="S267" i="11"/>
  <c r="O267" i="11"/>
  <c r="G267" i="11"/>
  <c r="AA266" i="11"/>
  <c r="S266" i="11"/>
  <c r="O266" i="11"/>
  <c r="G266" i="11"/>
  <c r="AA265" i="11"/>
  <c r="S265" i="11"/>
  <c r="O265" i="11"/>
  <c r="G265" i="11"/>
  <c r="AA264" i="11"/>
  <c r="S264" i="11"/>
  <c r="O264" i="11"/>
  <c r="G264" i="11"/>
  <c r="AA263" i="11"/>
  <c r="S263" i="11"/>
  <c r="O263" i="11"/>
  <c r="G263" i="11"/>
  <c r="AA262" i="11"/>
  <c r="S262" i="11"/>
  <c r="O262" i="11"/>
  <c r="G262" i="11"/>
  <c r="AA261" i="11"/>
  <c r="S261" i="11"/>
  <c r="O261" i="11"/>
  <c r="G261" i="11"/>
  <c r="AA260" i="11"/>
  <c r="S260" i="11"/>
  <c r="O260" i="11"/>
  <c r="G260" i="11"/>
  <c r="AA259" i="11"/>
  <c r="S259" i="11"/>
  <c r="O259" i="11"/>
  <c r="G259" i="11"/>
  <c r="AA258" i="11"/>
  <c r="S258" i="11"/>
  <c r="O258" i="11"/>
  <c r="G258" i="11"/>
  <c r="AA257" i="11"/>
  <c r="S257" i="11"/>
  <c r="O257" i="11"/>
  <c r="G257" i="11"/>
  <c r="AA256" i="11"/>
  <c r="S256" i="11"/>
  <c r="O256" i="11"/>
  <c r="G256" i="11"/>
  <c r="AA255" i="11"/>
  <c r="S255" i="11"/>
  <c r="O255" i="11"/>
  <c r="G255" i="11"/>
  <c r="AA254" i="11"/>
  <c r="S254" i="11"/>
  <c r="O254" i="11"/>
  <c r="G254" i="11"/>
  <c r="AA253" i="11"/>
  <c r="S253" i="11"/>
  <c r="O253" i="11"/>
  <c r="G253" i="11"/>
  <c r="AA252" i="11"/>
  <c r="S252" i="11"/>
  <c r="O252" i="11"/>
  <c r="G252" i="11"/>
  <c r="AA251" i="11"/>
  <c r="S251" i="11"/>
  <c r="O251" i="11"/>
  <c r="G251" i="11"/>
  <c r="AA250" i="11"/>
  <c r="S250" i="11"/>
  <c r="O250" i="11"/>
  <c r="G250" i="11"/>
  <c r="AA249" i="11"/>
  <c r="S249" i="11"/>
  <c r="O249" i="11"/>
  <c r="G249" i="11"/>
  <c r="AA248" i="11"/>
  <c r="S248" i="11"/>
  <c r="O248" i="11"/>
  <c r="G248" i="11"/>
  <c r="AA247" i="11"/>
  <c r="S247" i="11"/>
  <c r="O247" i="11"/>
  <c r="G247" i="11"/>
  <c r="AA246" i="11"/>
  <c r="S246" i="11"/>
  <c r="O246" i="11"/>
  <c r="G246" i="11"/>
  <c r="AA245" i="11"/>
  <c r="S245" i="11"/>
  <c r="O245" i="11"/>
  <c r="G245" i="11"/>
  <c r="AA244" i="11"/>
  <c r="S244" i="11"/>
  <c r="O244" i="11"/>
  <c r="K244" i="11"/>
  <c r="G244" i="11"/>
  <c r="AA243" i="11"/>
  <c r="S243" i="11"/>
  <c r="O243" i="11"/>
  <c r="K243" i="11"/>
  <c r="G243" i="11"/>
  <c r="AA242" i="11"/>
  <c r="S242" i="11"/>
  <c r="O242" i="11"/>
  <c r="K242" i="11"/>
  <c r="G242" i="11"/>
  <c r="AA241" i="11"/>
  <c r="S241" i="11"/>
  <c r="O241" i="11"/>
  <c r="K241" i="11"/>
  <c r="G241" i="11"/>
  <c r="AA240" i="11"/>
  <c r="S240" i="11"/>
  <c r="O240" i="11"/>
  <c r="K240" i="11"/>
  <c r="G240" i="11"/>
  <c r="AA239" i="11"/>
  <c r="S239" i="11"/>
  <c r="O239" i="11"/>
  <c r="K239" i="11"/>
  <c r="G239" i="11"/>
  <c r="AA238" i="11"/>
  <c r="S238" i="11"/>
  <c r="O238" i="11"/>
  <c r="K238" i="11"/>
  <c r="G238" i="11"/>
  <c r="AA237" i="11"/>
  <c r="S237" i="11"/>
  <c r="O237" i="11"/>
  <c r="K237" i="11"/>
  <c r="G237" i="11"/>
  <c r="AA236" i="11"/>
  <c r="S236" i="11"/>
  <c r="O236" i="11"/>
  <c r="K236" i="11"/>
  <c r="G236" i="11"/>
  <c r="AA235" i="11"/>
  <c r="S235" i="11"/>
  <c r="O235" i="11"/>
  <c r="K235" i="11"/>
  <c r="G235" i="11"/>
  <c r="AA234" i="11"/>
  <c r="S234" i="11"/>
  <c r="O234" i="11"/>
  <c r="K234" i="11"/>
  <c r="G234" i="11"/>
  <c r="AA233" i="11"/>
  <c r="S233" i="11"/>
  <c r="O233" i="11"/>
  <c r="K233" i="11"/>
  <c r="G233" i="11"/>
  <c r="AA232" i="11"/>
  <c r="S232" i="11"/>
  <c r="O232" i="11"/>
  <c r="K232" i="11"/>
  <c r="G232" i="11"/>
  <c r="AA231" i="11"/>
  <c r="S231" i="11"/>
  <c r="O231" i="11"/>
  <c r="K231" i="11"/>
  <c r="G231" i="11"/>
  <c r="AA230" i="11"/>
  <c r="S230" i="11"/>
  <c r="O230" i="11"/>
  <c r="K230" i="11"/>
  <c r="G230" i="11"/>
  <c r="AA229" i="11"/>
  <c r="S229" i="11"/>
  <c r="O229" i="11"/>
  <c r="K229" i="11"/>
  <c r="G229" i="11"/>
  <c r="AA228" i="11"/>
  <c r="S228" i="11"/>
  <c r="O228" i="11"/>
  <c r="K228" i="11"/>
  <c r="G228" i="11"/>
  <c r="AA227" i="11"/>
  <c r="S227" i="11"/>
  <c r="O227" i="11"/>
  <c r="K227" i="11"/>
  <c r="G227" i="11"/>
  <c r="AA226" i="11"/>
  <c r="S226" i="11"/>
  <c r="O226" i="11"/>
  <c r="K226" i="11"/>
  <c r="G226" i="11"/>
  <c r="AA225" i="11"/>
  <c r="S225" i="11"/>
  <c r="O225" i="11"/>
  <c r="K225" i="11"/>
  <c r="G225" i="11"/>
  <c r="AA224" i="11"/>
  <c r="S224" i="11"/>
  <c r="O224" i="11"/>
  <c r="K224" i="11"/>
  <c r="G224" i="11"/>
  <c r="AA223" i="11"/>
  <c r="S223" i="11"/>
  <c r="O223" i="11"/>
  <c r="K223" i="11"/>
  <c r="G223" i="11"/>
  <c r="AA222" i="11"/>
  <c r="S222" i="11"/>
  <c r="O222" i="11"/>
  <c r="K222" i="11"/>
  <c r="G222" i="11"/>
  <c r="AA221" i="11"/>
  <c r="S221" i="11"/>
  <c r="O221" i="11"/>
  <c r="K221" i="11"/>
  <c r="G221" i="11"/>
  <c r="AA220" i="11"/>
  <c r="S220" i="11"/>
  <c r="O220" i="11"/>
  <c r="K220" i="11"/>
  <c r="G220" i="11"/>
  <c r="AA219" i="11"/>
  <c r="S219" i="11"/>
  <c r="O219" i="11"/>
  <c r="K219" i="11"/>
  <c r="G219" i="11"/>
  <c r="AA218" i="11"/>
  <c r="S218" i="11"/>
  <c r="O218" i="11"/>
  <c r="K218" i="11"/>
  <c r="G218" i="11"/>
  <c r="AA217" i="11"/>
  <c r="S217" i="11"/>
  <c r="O217" i="11"/>
  <c r="K217" i="11"/>
  <c r="G217" i="11"/>
  <c r="AA216" i="11"/>
  <c r="S216" i="11"/>
  <c r="O216" i="11"/>
  <c r="K216" i="11"/>
  <c r="G216" i="11"/>
  <c r="AA215" i="11"/>
  <c r="S215" i="11"/>
  <c r="O215" i="11"/>
  <c r="K215" i="11"/>
  <c r="G215" i="11"/>
  <c r="AA214" i="11"/>
  <c r="S214" i="11"/>
  <c r="O214" i="11"/>
  <c r="K214" i="11"/>
  <c r="G214" i="11"/>
  <c r="AA213" i="11"/>
  <c r="S213" i="11"/>
  <c r="O213" i="11"/>
  <c r="K213" i="11"/>
  <c r="G213" i="11"/>
  <c r="AA212" i="11"/>
  <c r="S212" i="11"/>
  <c r="O212" i="11"/>
  <c r="K212" i="11"/>
  <c r="G212" i="11"/>
  <c r="AA211" i="11"/>
  <c r="S211" i="11"/>
  <c r="O211" i="11"/>
  <c r="K211" i="11"/>
  <c r="G211" i="11"/>
  <c r="AA210" i="11"/>
  <c r="S210" i="11"/>
  <c r="O210" i="11"/>
  <c r="K210" i="11"/>
  <c r="G210" i="11"/>
  <c r="AA209" i="11"/>
  <c r="S209" i="11"/>
  <c r="O209" i="11"/>
  <c r="K209" i="11"/>
  <c r="G209" i="11"/>
  <c r="AA208" i="11"/>
  <c r="S208" i="11"/>
  <c r="O208" i="11"/>
  <c r="K208" i="11"/>
  <c r="G208" i="11"/>
  <c r="AA207" i="11"/>
  <c r="S207" i="11"/>
  <c r="O207" i="11"/>
  <c r="K207" i="11"/>
  <c r="G207" i="11"/>
  <c r="AA206" i="11"/>
  <c r="S206" i="11"/>
  <c r="O206" i="11"/>
  <c r="K206" i="11"/>
  <c r="G206" i="11"/>
  <c r="AA205" i="11"/>
  <c r="S205" i="11"/>
  <c r="O205" i="11"/>
  <c r="K205" i="11"/>
  <c r="G205" i="11"/>
  <c r="AA204" i="11"/>
  <c r="S204" i="11"/>
  <c r="O204" i="11"/>
  <c r="K204" i="11"/>
  <c r="G204" i="11"/>
  <c r="AA203" i="11"/>
  <c r="S203" i="11"/>
  <c r="O203" i="11"/>
  <c r="K203" i="11"/>
  <c r="G203" i="11"/>
  <c r="AA202" i="11"/>
  <c r="S202" i="11"/>
  <c r="O202" i="11"/>
  <c r="K202" i="11"/>
  <c r="G202" i="11"/>
  <c r="AA201" i="11"/>
  <c r="S201" i="11"/>
  <c r="O201" i="11"/>
  <c r="K201" i="11"/>
  <c r="G201" i="11"/>
  <c r="AA200" i="11"/>
  <c r="S200" i="11"/>
  <c r="O200" i="11"/>
  <c r="K200" i="11"/>
  <c r="G200" i="11"/>
  <c r="AA199" i="11"/>
  <c r="S199" i="11"/>
  <c r="O199" i="11"/>
  <c r="K199" i="11"/>
  <c r="G199" i="11"/>
  <c r="AA198" i="11"/>
  <c r="S198" i="11"/>
  <c r="O198" i="11"/>
  <c r="K198" i="11"/>
  <c r="G198" i="11"/>
  <c r="AA197" i="11"/>
  <c r="S197" i="11"/>
  <c r="O197" i="11"/>
  <c r="K197" i="11"/>
  <c r="G197" i="11"/>
  <c r="AA196" i="11"/>
  <c r="S196" i="11"/>
  <c r="O196" i="11"/>
  <c r="K196" i="11"/>
  <c r="G196" i="11"/>
  <c r="AA195" i="11"/>
  <c r="S195" i="11"/>
  <c r="O195" i="11"/>
  <c r="K195" i="11"/>
  <c r="G195" i="11"/>
  <c r="AA194" i="11"/>
  <c r="S194" i="11"/>
  <c r="O194" i="11"/>
  <c r="K194" i="11"/>
  <c r="G194" i="11"/>
  <c r="AA193" i="11"/>
  <c r="S193" i="11"/>
  <c r="O193" i="11"/>
  <c r="K193" i="11"/>
  <c r="G193" i="11"/>
  <c r="AA192" i="11"/>
  <c r="S192" i="11"/>
  <c r="O192" i="11"/>
  <c r="K192" i="11"/>
  <c r="G192" i="11"/>
  <c r="AA191" i="11"/>
  <c r="S191" i="11"/>
  <c r="O191" i="11"/>
  <c r="K191" i="11"/>
  <c r="G191" i="11"/>
  <c r="AA190" i="11"/>
  <c r="S190" i="11"/>
  <c r="O190" i="11"/>
  <c r="K190" i="11"/>
  <c r="G190" i="11"/>
  <c r="AA189" i="11"/>
  <c r="S189" i="11"/>
  <c r="O189" i="11"/>
  <c r="K189" i="11"/>
  <c r="G189" i="11"/>
  <c r="AA188" i="11"/>
  <c r="S188" i="11"/>
  <c r="O188" i="11"/>
  <c r="K188" i="11"/>
  <c r="G188" i="11"/>
  <c r="AA187" i="11"/>
  <c r="S187" i="11"/>
  <c r="O187" i="11"/>
  <c r="K187" i="11"/>
  <c r="G187" i="11"/>
  <c r="AA186" i="11"/>
  <c r="S186" i="11"/>
  <c r="O186" i="11"/>
  <c r="K186" i="11"/>
  <c r="G186" i="11"/>
  <c r="AA185" i="11"/>
  <c r="S185" i="11"/>
  <c r="O185" i="11"/>
  <c r="K185" i="11"/>
  <c r="G185" i="11"/>
  <c r="AA184" i="11"/>
  <c r="S184" i="11"/>
  <c r="O184" i="11"/>
  <c r="K184" i="11"/>
  <c r="G184" i="11"/>
  <c r="AA183" i="11"/>
  <c r="S183" i="11"/>
  <c r="O183" i="11"/>
  <c r="K183" i="11"/>
  <c r="G183" i="11"/>
  <c r="AA182" i="11"/>
  <c r="S182" i="11"/>
  <c r="O182" i="11"/>
  <c r="K182" i="11"/>
  <c r="G182" i="11"/>
  <c r="AA181" i="11"/>
  <c r="S181" i="11"/>
  <c r="O181" i="11"/>
  <c r="K181" i="11"/>
  <c r="G181" i="11"/>
  <c r="AA180" i="11"/>
  <c r="S180" i="11"/>
  <c r="O180" i="11"/>
  <c r="K180" i="11"/>
  <c r="G180" i="11"/>
  <c r="AA179" i="11"/>
  <c r="S179" i="11"/>
  <c r="O179" i="11"/>
  <c r="K179" i="11"/>
  <c r="G179" i="11"/>
  <c r="AA178" i="11"/>
  <c r="S178" i="11"/>
  <c r="O178" i="11"/>
  <c r="K178" i="11"/>
  <c r="G178" i="11"/>
  <c r="AA177" i="11"/>
  <c r="S177" i="11"/>
  <c r="O177" i="11"/>
  <c r="K177" i="11"/>
  <c r="G177" i="11"/>
  <c r="AA176" i="11"/>
  <c r="S176" i="11"/>
  <c r="O176" i="11"/>
  <c r="K176" i="11"/>
  <c r="G176" i="11"/>
  <c r="AA175" i="11"/>
  <c r="S175" i="11"/>
  <c r="O175" i="11"/>
  <c r="K175" i="11"/>
  <c r="G175" i="11"/>
  <c r="AA174" i="11"/>
  <c r="S174" i="11"/>
  <c r="O174" i="11"/>
  <c r="K174" i="11"/>
  <c r="G174" i="11"/>
  <c r="AA173" i="11"/>
  <c r="S173" i="11"/>
  <c r="O173" i="11"/>
  <c r="K173" i="11"/>
  <c r="G173" i="11"/>
  <c r="AA172" i="11"/>
  <c r="S172" i="11"/>
  <c r="O172" i="11"/>
  <c r="K172" i="11"/>
  <c r="G172" i="11"/>
  <c r="AA171" i="11"/>
  <c r="S171" i="11"/>
  <c r="O171" i="11"/>
  <c r="K171" i="11"/>
  <c r="G171" i="11"/>
  <c r="AA170" i="11"/>
  <c r="S170" i="11"/>
  <c r="O170" i="11"/>
  <c r="K170" i="11"/>
  <c r="G170" i="11"/>
  <c r="AA169" i="11"/>
  <c r="S169" i="11"/>
  <c r="O169" i="11"/>
  <c r="K169" i="11"/>
  <c r="G169" i="11"/>
  <c r="AA168" i="11"/>
  <c r="S168" i="11"/>
  <c r="O168" i="11"/>
  <c r="K168" i="11"/>
  <c r="G168" i="11"/>
  <c r="AA167" i="11"/>
  <c r="S167" i="11"/>
  <c r="O167" i="11"/>
  <c r="K167" i="11"/>
  <c r="G167" i="11"/>
  <c r="AA166" i="11"/>
  <c r="S166" i="11"/>
  <c r="O166" i="11"/>
  <c r="K166" i="11"/>
  <c r="G166" i="11"/>
  <c r="AA165" i="11"/>
  <c r="S165" i="11"/>
  <c r="O165" i="11"/>
  <c r="K165" i="11"/>
  <c r="G165" i="11"/>
  <c r="AA164" i="11"/>
  <c r="S164" i="11"/>
  <c r="O164" i="11"/>
  <c r="K164" i="11"/>
  <c r="G164" i="11"/>
  <c r="AA163" i="11"/>
  <c r="S163" i="11"/>
  <c r="O163" i="11"/>
  <c r="K163" i="11"/>
  <c r="G163" i="11"/>
  <c r="AA162" i="11"/>
  <c r="S162" i="11"/>
  <c r="O162" i="11"/>
  <c r="K162" i="11"/>
  <c r="G162" i="11"/>
  <c r="AA161" i="11"/>
  <c r="S161" i="11"/>
  <c r="O161" i="11"/>
  <c r="K161" i="11"/>
  <c r="G161" i="11"/>
  <c r="AA160" i="11"/>
  <c r="S160" i="11"/>
  <c r="O160" i="11"/>
  <c r="K160" i="11"/>
  <c r="G160" i="11"/>
  <c r="AA159" i="11"/>
  <c r="S159" i="11"/>
  <c r="O159" i="11"/>
  <c r="K159" i="11"/>
  <c r="G159" i="11"/>
  <c r="AA158" i="11"/>
  <c r="S158" i="11"/>
  <c r="O158" i="11"/>
  <c r="K158" i="11"/>
  <c r="G158" i="11"/>
  <c r="AA157" i="11"/>
  <c r="S157" i="11"/>
  <c r="O157" i="11"/>
  <c r="K157" i="11"/>
  <c r="G157" i="11"/>
  <c r="AA156" i="11"/>
  <c r="S156" i="11"/>
  <c r="O156" i="11"/>
  <c r="K156" i="11"/>
  <c r="G156" i="11"/>
  <c r="AA155" i="11"/>
  <c r="S155" i="11"/>
  <c r="O155" i="11"/>
  <c r="K155" i="11"/>
  <c r="G155" i="11"/>
  <c r="AA154" i="11"/>
  <c r="S154" i="11"/>
  <c r="O154" i="11"/>
  <c r="K154" i="11"/>
  <c r="G154" i="11"/>
  <c r="AA153" i="11"/>
  <c r="S153" i="11"/>
  <c r="O153" i="11"/>
  <c r="K153" i="11"/>
  <c r="G153" i="11"/>
  <c r="AA152" i="11"/>
  <c r="S152" i="11"/>
  <c r="O152" i="11"/>
  <c r="K152" i="11"/>
  <c r="G152" i="11"/>
  <c r="AA151" i="11"/>
  <c r="S151" i="11"/>
  <c r="O151" i="11"/>
  <c r="K151" i="11"/>
  <c r="G151" i="11"/>
  <c r="AA150" i="11"/>
  <c r="S150" i="11"/>
  <c r="O150" i="11"/>
  <c r="K150" i="11"/>
  <c r="G150" i="11"/>
  <c r="AA149" i="11"/>
  <c r="S149" i="11"/>
  <c r="O149" i="11"/>
  <c r="K149" i="11"/>
  <c r="G149" i="11"/>
  <c r="AA148" i="11"/>
  <c r="S148" i="11"/>
  <c r="O148" i="11"/>
  <c r="K148" i="11"/>
  <c r="G148" i="11"/>
  <c r="AA147" i="11"/>
  <c r="S147" i="11"/>
  <c r="O147" i="11"/>
  <c r="K147" i="11"/>
  <c r="G147" i="11"/>
  <c r="AA146" i="11"/>
  <c r="S146" i="11"/>
  <c r="O146" i="11"/>
  <c r="K146" i="11"/>
  <c r="G146" i="11"/>
  <c r="AA145" i="11"/>
  <c r="S145" i="11"/>
  <c r="O145" i="11"/>
  <c r="K145" i="11"/>
  <c r="G145" i="11"/>
  <c r="AA144" i="11"/>
  <c r="S144" i="11"/>
  <c r="O144" i="11"/>
  <c r="K144" i="11"/>
  <c r="G144" i="11"/>
  <c r="AA143" i="11"/>
  <c r="S143" i="11"/>
  <c r="O143" i="11"/>
  <c r="K143" i="11"/>
  <c r="G143" i="11"/>
  <c r="AA142" i="11"/>
  <c r="S142" i="11"/>
  <c r="O142" i="11"/>
  <c r="K142" i="11"/>
  <c r="G142" i="11"/>
  <c r="AA141" i="11"/>
  <c r="S141" i="11"/>
  <c r="O141" i="11"/>
  <c r="K141" i="11"/>
  <c r="G141" i="11"/>
  <c r="AA140" i="11"/>
  <c r="S140" i="11"/>
  <c r="O140" i="11"/>
  <c r="K140" i="11"/>
  <c r="G140" i="11"/>
  <c r="AA139" i="11"/>
  <c r="S139" i="11"/>
  <c r="O139" i="11"/>
  <c r="K139" i="11"/>
  <c r="G139" i="11"/>
  <c r="AA138" i="11"/>
  <c r="S138" i="11"/>
  <c r="O138" i="11"/>
  <c r="K138" i="11"/>
  <c r="G138" i="11"/>
  <c r="AA137" i="11"/>
  <c r="S137" i="11"/>
  <c r="O137" i="11"/>
  <c r="K137" i="11"/>
  <c r="G137" i="11"/>
  <c r="AA136" i="11"/>
  <c r="S136" i="11"/>
  <c r="O136" i="11"/>
  <c r="K136" i="11"/>
  <c r="G136" i="11"/>
  <c r="AA135" i="11"/>
  <c r="S135" i="11"/>
  <c r="O135" i="11"/>
  <c r="K135" i="11"/>
  <c r="G135" i="11"/>
  <c r="AA134" i="11"/>
  <c r="S134" i="11"/>
  <c r="O134" i="11"/>
  <c r="K134" i="11"/>
  <c r="G134" i="11"/>
  <c r="AA133" i="11"/>
  <c r="S133" i="11"/>
  <c r="O133" i="11"/>
  <c r="K133" i="11"/>
  <c r="G133" i="11"/>
  <c r="AA132" i="11"/>
  <c r="S132" i="11"/>
  <c r="O132" i="11"/>
  <c r="K132" i="11"/>
  <c r="G132" i="11"/>
  <c r="AA131" i="11"/>
  <c r="S131" i="11"/>
  <c r="O131" i="11"/>
  <c r="K131" i="11"/>
  <c r="G131" i="11"/>
  <c r="AA130" i="11"/>
  <c r="S130" i="11"/>
  <c r="O130" i="11"/>
  <c r="K130" i="11"/>
  <c r="G130" i="11"/>
  <c r="AA129" i="11"/>
  <c r="S129" i="11"/>
  <c r="O129" i="11"/>
  <c r="K129" i="11"/>
  <c r="G129" i="11"/>
  <c r="AA128" i="11"/>
  <c r="S128" i="11"/>
  <c r="O128" i="11"/>
  <c r="K128" i="11"/>
  <c r="G128" i="11"/>
  <c r="AA127" i="11"/>
  <c r="S127" i="11"/>
  <c r="O127" i="11"/>
  <c r="K127" i="11"/>
  <c r="G127" i="11"/>
  <c r="AA126" i="11"/>
  <c r="S126" i="11"/>
  <c r="O126" i="11"/>
  <c r="K126" i="11"/>
  <c r="G126" i="11"/>
  <c r="AA125" i="11"/>
  <c r="S125" i="11"/>
  <c r="O125" i="11"/>
  <c r="K125" i="11"/>
  <c r="G125" i="11"/>
  <c r="AA124" i="11"/>
  <c r="S124" i="11"/>
  <c r="O124" i="11"/>
  <c r="K124" i="11"/>
  <c r="G124" i="11"/>
  <c r="AU123" i="11"/>
  <c r="AA123" i="11"/>
  <c r="S123" i="11"/>
  <c r="O123" i="11"/>
  <c r="K123" i="11"/>
  <c r="G123" i="11"/>
  <c r="AU122" i="11"/>
  <c r="AA122" i="11"/>
  <c r="S122" i="11"/>
  <c r="O122" i="11"/>
  <c r="K122" i="11"/>
  <c r="G122" i="11"/>
  <c r="AU121" i="11"/>
  <c r="AA121" i="11"/>
  <c r="S121" i="11"/>
  <c r="O121" i="11"/>
  <c r="K121" i="11"/>
  <c r="G121" i="11"/>
  <c r="AU120" i="11"/>
  <c r="AA120" i="11"/>
  <c r="S120" i="11"/>
  <c r="O120" i="11"/>
  <c r="K120" i="11"/>
  <c r="G120" i="11"/>
  <c r="AU119" i="11"/>
  <c r="AA119" i="11"/>
  <c r="S119" i="11"/>
  <c r="O119" i="11"/>
  <c r="K119" i="11"/>
  <c r="G119" i="11"/>
  <c r="AU118" i="11"/>
  <c r="AA118" i="11"/>
  <c r="S118" i="11"/>
  <c r="O118" i="11"/>
  <c r="K118" i="11"/>
  <c r="G118" i="11"/>
  <c r="AU117" i="11"/>
  <c r="AA117" i="11"/>
  <c r="S117" i="11"/>
  <c r="O117" i="11"/>
  <c r="K117" i="11"/>
  <c r="G117" i="11"/>
  <c r="AU116" i="11"/>
  <c r="AA116" i="11"/>
  <c r="S116" i="11"/>
  <c r="O116" i="11"/>
  <c r="K116" i="11"/>
  <c r="G116" i="11"/>
  <c r="AU115" i="11"/>
  <c r="AA115" i="11"/>
  <c r="S115" i="11"/>
  <c r="O115" i="11"/>
  <c r="K115" i="11"/>
  <c r="G115" i="11"/>
  <c r="AU114" i="11"/>
  <c r="AA114" i="11"/>
  <c r="S114" i="11"/>
  <c r="O114" i="11"/>
  <c r="K114" i="11"/>
  <c r="G114" i="11"/>
  <c r="AU113" i="11"/>
  <c r="AA113" i="11"/>
  <c r="S113" i="11"/>
  <c r="O113" i="11"/>
  <c r="K113" i="11"/>
  <c r="G113" i="11"/>
  <c r="AU112" i="11"/>
  <c r="AA112" i="11"/>
  <c r="S112" i="11"/>
  <c r="O112" i="11"/>
  <c r="K112" i="11"/>
  <c r="G112" i="11"/>
  <c r="AU111" i="11"/>
  <c r="AA111" i="11"/>
  <c r="S111" i="11"/>
  <c r="O111" i="11"/>
  <c r="K111" i="11"/>
  <c r="G111" i="11"/>
  <c r="AU110" i="11"/>
  <c r="AA110" i="11"/>
  <c r="S110" i="11"/>
  <c r="O110" i="11"/>
  <c r="K110" i="11"/>
  <c r="G110" i="11"/>
  <c r="AU109" i="11"/>
  <c r="AA109" i="11"/>
  <c r="S109" i="11"/>
  <c r="O109" i="11"/>
  <c r="K109" i="11"/>
  <c r="G109" i="11"/>
  <c r="AU108" i="11"/>
  <c r="AA108" i="11"/>
  <c r="S108" i="11"/>
  <c r="O108" i="11"/>
  <c r="K108" i="11"/>
  <c r="G108" i="11"/>
  <c r="AU107" i="11"/>
  <c r="AA107" i="11"/>
  <c r="S107" i="11"/>
  <c r="O107" i="11"/>
  <c r="K107" i="11"/>
  <c r="G107" i="11"/>
  <c r="AU106" i="11"/>
  <c r="AA106" i="11"/>
  <c r="S106" i="11"/>
  <c r="O106" i="11"/>
  <c r="K106" i="11"/>
  <c r="G106" i="11"/>
  <c r="AU105" i="11"/>
  <c r="AA105" i="11"/>
  <c r="S105" i="11"/>
  <c r="O105" i="11"/>
  <c r="K105" i="11"/>
  <c r="G105" i="11"/>
  <c r="AU104" i="11"/>
  <c r="AA104" i="11"/>
  <c r="S104" i="11"/>
  <c r="O104" i="11"/>
  <c r="K104" i="11"/>
  <c r="G104" i="11"/>
  <c r="AU103" i="11"/>
  <c r="AA103" i="11"/>
  <c r="S103" i="11"/>
  <c r="O103" i="11"/>
  <c r="K103" i="11"/>
  <c r="G103" i="11"/>
  <c r="AU102" i="11"/>
  <c r="AA102" i="11"/>
  <c r="S102" i="11"/>
  <c r="O102" i="11"/>
  <c r="K102" i="11"/>
  <c r="G102" i="11"/>
  <c r="AU101" i="11"/>
  <c r="AA101" i="11"/>
  <c r="S101" i="11"/>
  <c r="O101" i="11"/>
  <c r="K101" i="11"/>
  <c r="G101" i="11"/>
  <c r="AU100" i="11"/>
  <c r="AA100" i="11"/>
  <c r="S100" i="11"/>
  <c r="O100" i="11"/>
  <c r="K100" i="11"/>
  <c r="G100" i="11"/>
  <c r="AU99" i="11"/>
  <c r="AA99" i="11"/>
  <c r="S99" i="11"/>
  <c r="O99" i="11"/>
  <c r="K99" i="11"/>
  <c r="G99" i="11"/>
  <c r="AU98" i="11"/>
  <c r="AA98" i="11"/>
  <c r="S98" i="11"/>
  <c r="O98" i="11"/>
  <c r="K98" i="11"/>
  <c r="G98" i="11"/>
  <c r="AU97" i="11"/>
  <c r="AA97" i="11"/>
  <c r="S97" i="11"/>
  <c r="O97" i="11"/>
  <c r="K97" i="11"/>
  <c r="G97" i="11"/>
  <c r="AU96" i="11"/>
  <c r="AA96" i="11"/>
  <c r="S96" i="11"/>
  <c r="O96" i="11"/>
  <c r="K96" i="11"/>
  <c r="G96" i="11"/>
  <c r="AU95" i="11"/>
  <c r="AA95" i="11"/>
  <c r="S95" i="11"/>
  <c r="O95" i="11"/>
  <c r="K95" i="11"/>
  <c r="G95" i="11"/>
  <c r="AU94" i="11"/>
  <c r="AA94" i="11"/>
  <c r="S94" i="11"/>
  <c r="O94" i="11"/>
  <c r="K94" i="11"/>
  <c r="G94" i="11"/>
  <c r="AU93" i="11"/>
  <c r="AA93" i="11"/>
  <c r="S93" i="11"/>
  <c r="O93" i="11"/>
  <c r="K93" i="11"/>
  <c r="G93" i="11"/>
  <c r="AU92" i="11"/>
  <c r="AA92" i="11"/>
  <c r="S92" i="11"/>
  <c r="O92" i="11"/>
  <c r="K92" i="11"/>
  <c r="G92" i="11"/>
  <c r="AU91" i="11"/>
  <c r="AA91" i="11"/>
  <c r="S91" i="11"/>
  <c r="O91" i="11"/>
  <c r="K91" i="11"/>
  <c r="G91" i="11"/>
  <c r="AU90" i="11"/>
  <c r="AA90" i="11"/>
  <c r="S90" i="11"/>
  <c r="O90" i="11"/>
  <c r="K90" i="11"/>
  <c r="G90" i="11"/>
  <c r="AU89" i="11"/>
  <c r="AA89" i="11"/>
  <c r="S89" i="11"/>
  <c r="O89" i="11"/>
  <c r="K89" i="11"/>
  <c r="G89" i="11"/>
  <c r="AU88" i="11"/>
  <c r="AA88" i="11"/>
  <c r="S88" i="11"/>
  <c r="O88" i="11"/>
  <c r="K88" i="11"/>
  <c r="G88" i="11"/>
  <c r="AU87" i="11"/>
  <c r="AA87" i="11"/>
  <c r="S87" i="11"/>
  <c r="O87" i="11"/>
  <c r="K87" i="11"/>
  <c r="G87" i="11"/>
  <c r="AU86" i="11"/>
  <c r="AA86" i="11"/>
  <c r="S86" i="11"/>
  <c r="O86" i="11"/>
  <c r="K86" i="11"/>
  <c r="G86" i="11"/>
  <c r="AU85" i="11"/>
  <c r="AA85" i="11"/>
  <c r="S85" i="11"/>
  <c r="O85" i="11"/>
  <c r="K85" i="11"/>
  <c r="G85" i="11"/>
  <c r="AU84" i="11"/>
  <c r="AA84" i="11"/>
  <c r="S84" i="11"/>
  <c r="O84" i="11"/>
  <c r="K84" i="11"/>
  <c r="G84" i="11"/>
  <c r="AU83" i="11"/>
  <c r="AA83" i="11"/>
  <c r="S83" i="11"/>
  <c r="O83" i="11"/>
  <c r="K83" i="11"/>
  <c r="G83" i="11"/>
  <c r="AU82" i="11"/>
  <c r="AA82" i="11"/>
  <c r="S82" i="11"/>
  <c r="O82" i="11"/>
  <c r="K82" i="11"/>
  <c r="G82" i="11"/>
  <c r="AU81" i="11"/>
  <c r="AA81" i="11"/>
  <c r="S81" i="11"/>
  <c r="O81" i="11"/>
  <c r="K81" i="11"/>
  <c r="G81" i="11"/>
  <c r="AU80" i="11"/>
  <c r="AA80" i="11"/>
  <c r="S80" i="11"/>
  <c r="O80" i="11"/>
  <c r="K80" i="11"/>
  <c r="G80" i="11"/>
  <c r="AU79" i="11"/>
  <c r="AA79" i="11"/>
  <c r="S79" i="11"/>
  <c r="O79" i="11"/>
  <c r="K79" i="11"/>
  <c r="G79" i="11"/>
  <c r="AU78" i="11"/>
  <c r="AA78" i="11"/>
  <c r="S78" i="11"/>
  <c r="O78" i="11"/>
  <c r="K78" i="11"/>
  <c r="G78" i="11"/>
  <c r="AU77" i="11"/>
  <c r="AA77" i="11"/>
  <c r="S77" i="11"/>
  <c r="O77" i="11"/>
  <c r="K77" i="11"/>
  <c r="G77" i="11"/>
  <c r="AU76" i="11"/>
  <c r="AA76" i="11"/>
  <c r="S76" i="11"/>
  <c r="O76" i="11"/>
  <c r="K76" i="11"/>
  <c r="G76" i="11"/>
  <c r="AU75" i="11"/>
  <c r="AA75" i="11"/>
  <c r="S75" i="11"/>
  <c r="O75" i="11"/>
  <c r="K75" i="11"/>
  <c r="G75" i="11"/>
  <c r="AU74" i="11"/>
  <c r="AA74" i="11"/>
  <c r="S74" i="11"/>
  <c r="O74" i="11"/>
  <c r="K74" i="11"/>
  <c r="G74" i="11"/>
  <c r="AU73" i="11"/>
  <c r="AA73" i="11"/>
  <c r="S73" i="11"/>
  <c r="O73" i="11"/>
  <c r="K73" i="11"/>
  <c r="G73" i="11"/>
  <c r="AU72" i="11"/>
  <c r="AA72" i="11"/>
  <c r="S72" i="11"/>
  <c r="O72" i="11"/>
  <c r="K72" i="11"/>
  <c r="G72" i="11"/>
  <c r="AU71" i="11"/>
  <c r="AA71" i="11"/>
  <c r="S71" i="11"/>
  <c r="O71" i="11"/>
  <c r="K71" i="11"/>
  <c r="G71" i="11"/>
  <c r="AU70" i="11"/>
  <c r="AA70" i="11"/>
  <c r="S70" i="11"/>
  <c r="O70" i="11"/>
  <c r="K70" i="11"/>
  <c r="G70" i="11"/>
  <c r="AU69" i="11"/>
  <c r="AA69" i="11"/>
  <c r="S69" i="11"/>
  <c r="O69" i="11"/>
  <c r="K69" i="11"/>
  <c r="G69" i="11"/>
  <c r="AU68" i="11"/>
  <c r="AA68" i="11"/>
  <c r="S68" i="11"/>
  <c r="O68" i="11"/>
  <c r="K68" i="11"/>
  <c r="G68" i="11"/>
  <c r="C68" i="11"/>
  <c r="AU67" i="11"/>
  <c r="AA67" i="11"/>
  <c r="S67" i="11"/>
  <c r="O67" i="11"/>
  <c r="K67" i="11"/>
  <c r="G67" i="11"/>
  <c r="C67" i="11"/>
  <c r="AU66" i="11"/>
  <c r="AA66" i="11"/>
  <c r="S66" i="11"/>
  <c r="O66" i="11"/>
  <c r="K66" i="11"/>
  <c r="G66" i="11"/>
  <c r="C66" i="11"/>
  <c r="AU65" i="11"/>
  <c r="AA65" i="11"/>
  <c r="S65" i="11"/>
  <c r="O65" i="11"/>
  <c r="K65" i="11"/>
  <c r="G65" i="11"/>
  <c r="C65" i="11"/>
  <c r="AU64" i="11"/>
  <c r="AA64" i="11"/>
  <c r="S64" i="11"/>
  <c r="O64" i="11"/>
  <c r="K64" i="11"/>
  <c r="G64" i="11"/>
  <c r="C64" i="11"/>
  <c r="AU63" i="11"/>
  <c r="AA63" i="11"/>
  <c r="S63" i="11"/>
  <c r="O63" i="11"/>
  <c r="K63" i="11"/>
  <c r="G63" i="11"/>
  <c r="C63" i="11"/>
  <c r="AU62" i="11"/>
  <c r="AA62" i="11"/>
  <c r="S62" i="11"/>
  <c r="O62" i="11"/>
  <c r="K62" i="11"/>
  <c r="G62" i="11"/>
  <c r="C62" i="11"/>
  <c r="AU61" i="11"/>
  <c r="AA61" i="11"/>
  <c r="S61" i="11"/>
  <c r="O61" i="11"/>
  <c r="K61" i="11"/>
  <c r="G61" i="11"/>
  <c r="C61" i="11"/>
  <c r="AU60" i="11"/>
  <c r="AA60" i="11"/>
  <c r="S60" i="11"/>
  <c r="O60" i="11"/>
  <c r="K60" i="11"/>
  <c r="G60" i="11"/>
  <c r="C60" i="11"/>
  <c r="AU59" i="11"/>
  <c r="AA59" i="11"/>
  <c r="S59" i="11"/>
  <c r="O59" i="11"/>
  <c r="K59" i="11"/>
  <c r="G59" i="11"/>
  <c r="C59" i="11"/>
  <c r="AU58" i="11"/>
  <c r="AA58" i="11"/>
  <c r="S58" i="11"/>
  <c r="O58" i="11"/>
  <c r="K58" i="11"/>
  <c r="G58" i="11"/>
  <c r="C58" i="11"/>
  <c r="AU57" i="11"/>
  <c r="AA57" i="11"/>
  <c r="S57" i="11"/>
  <c r="O57" i="11"/>
  <c r="K57" i="11"/>
  <c r="G57" i="11"/>
  <c r="C57" i="11"/>
  <c r="AU56" i="11"/>
  <c r="AA56" i="11"/>
  <c r="S56" i="11"/>
  <c r="O56" i="11"/>
  <c r="K56" i="11"/>
  <c r="G56" i="11"/>
  <c r="C56" i="11"/>
  <c r="AU55" i="11"/>
  <c r="AA55" i="11"/>
  <c r="S55" i="11"/>
  <c r="O55" i="11"/>
  <c r="K55" i="11"/>
  <c r="G55" i="11"/>
  <c r="C55" i="11"/>
  <c r="AU54" i="11"/>
  <c r="AA54" i="11"/>
  <c r="S54" i="11"/>
  <c r="O54" i="11"/>
  <c r="K54" i="11"/>
  <c r="G54" i="11"/>
  <c r="C54" i="11"/>
  <c r="AU53" i="11"/>
  <c r="AA53" i="11"/>
  <c r="S53" i="11"/>
  <c r="O53" i="11"/>
  <c r="K53" i="11"/>
  <c r="G53" i="11"/>
  <c r="C53" i="11"/>
  <c r="AU52" i="11"/>
  <c r="AA52" i="11"/>
  <c r="S52" i="11"/>
  <c r="O52" i="11"/>
  <c r="K52" i="11"/>
  <c r="G52" i="11"/>
  <c r="C52" i="11"/>
  <c r="AU51" i="11"/>
  <c r="AA51" i="11"/>
  <c r="S51" i="11"/>
  <c r="O51" i="11"/>
  <c r="K51" i="11"/>
  <c r="G51" i="11"/>
  <c r="C51" i="11"/>
  <c r="AU50" i="11"/>
  <c r="AA50" i="11"/>
  <c r="S50" i="11"/>
  <c r="O50" i="11"/>
  <c r="K50" i="11"/>
  <c r="G50" i="11"/>
  <c r="C50" i="11"/>
  <c r="AU49" i="11"/>
  <c r="AA49" i="11"/>
  <c r="S49" i="11"/>
  <c r="O49" i="11"/>
  <c r="K49" i="11"/>
  <c r="G49" i="11"/>
  <c r="C49" i="11"/>
  <c r="AU48" i="11"/>
  <c r="AA48" i="11"/>
  <c r="S48" i="11"/>
  <c r="O48" i="11"/>
  <c r="K48" i="11"/>
  <c r="G48" i="11"/>
  <c r="C48" i="11"/>
  <c r="AU47" i="11"/>
  <c r="AA47" i="11"/>
  <c r="S47" i="11"/>
  <c r="O47" i="11"/>
  <c r="K47" i="11"/>
  <c r="G47" i="11"/>
  <c r="C47" i="11"/>
  <c r="AU46" i="11"/>
  <c r="AA46" i="11"/>
  <c r="S46" i="11"/>
  <c r="O46" i="11"/>
  <c r="K46" i="11"/>
  <c r="G46" i="11"/>
  <c r="C46" i="11"/>
  <c r="AU45" i="11"/>
  <c r="AA45" i="11"/>
  <c r="S45" i="11"/>
  <c r="O45" i="11"/>
  <c r="K45" i="11"/>
  <c r="G45" i="11"/>
  <c r="C45" i="11"/>
  <c r="AU44" i="11"/>
  <c r="AA44" i="11"/>
  <c r="S44" i="11"/>
  <c r="O44" i="11"/>
  <c r="K44" i="11"/>
  <c r="G44" i="11"/>
  <c r="C44" i="11"/>
  <c r="AU43" i="11"/>
  <c r="AA43" i="11"/>
  <c r="S43" i="11"/>
  <c r="O43" i="11"/>
  <c r="K43" i="11"/>
  <c r="G43" i="11"/>
  <c r="C43" i="11"/>
  <c r="AU42" i="11"/>
  <c r="AA42" i="11"/>
  <c r="S42" i="11"/>
  <c r="O42" i="11"/>
  <c r="K42" i="11"/>
  <c r="G42" i="11"/>
  <c r="C42" i="11"/>
  <c r="AU41" i="11"/>
  <c r="AA41" i="11"/>
  <c r="S41" i="11"/>
  <c r="O41" i="11"/>
  <c r="K41" i="11"/>
  <c r="G41" i="11"/>
  <c r="C41" i="11"/>
  <c r="AU40" i="11"/>
  <c r="AA40" i="11"/>
  <c r="S40" i="11"/>
  <c r="O40" i="11"/>
  <c r="K40" i="11"/>
  <c r="G40" i="11"/>
  <c r="C40" i="11"/>
  <c r="AU39" i="11"/>
  <c r="AA39" i="11"/>
  <c r="S39" i="11"/>
  <c r="O39" i="11"/>
  <c r="K39" i="11"/>
  <c r="G39" i="11"/>
  <c r="C39" i="11"/>
  <c r="AU38" i="11"/>
  <c r="AA38" i="11"/>
  <c r="S38" i="11"/>
  <c r="O38" i="11"/>
  <c r="K38" i="11"/>
  <c r="G38" i="11"/>
  <c r="C38" i="11"/>
  <c r="AU37" i="11"/>
  <c r="AA37" i="11"/>
  <c r="S37" i="11"/>
  <c r="O37" i="11"/>
  <c r="K37" i="11"/>
  <c r="G37" i="11"/>
  <c r="C37" i="11"/>
  <c r="AU36" i="11"/>
  <c r="AA36" i="11"/>
  <c r="S36" i="11"/>
  <c r="O36" i="11"/>
  <c r="K36" i="11"/>
  <c r="G36" i="11"/>
  <c r="C36" i="11"/>
  <c r="AU35" i="11"/>
  <c r="AA35" i="11"/>
  <c r="S35" i="11"/>
  <c r="O35" i="11"/>
  <c r="K35" i="11"/>
  <c r="G35" i="11"/>
  <c r="C35" i="11"/>
  <c r="AU34" i="11"/>
  <c r="AA34" i="11"/>
  <c r="S34" i="11"/>
  <c r="O34" i="11"/>
  <c r="K34" i="11"/>
  <c r="G34" i="11"/>
  <c r="C34" i="11"/>
  <c r="AU33" i="11"/>
  <c r="AA33" i="11"/>
  <c r="S33" i="11"/>
  <c r="O33" i="11"/>
  <c r="K33" i="11"/>
  <c r="G33" i="11"/>
  <c r="C33" i="11"/>
  <c r="AU32" i="11"/>
  <c r="AA32" i="11"/>
  <c r="S32" i="11"/>
  <c r="O32" i="11"/>
  <c r="K32" i="11"/>
  <c r="G32" i="11"/>
  <c r="C32" i="11"/>
  <c r="AU31" i="11"/>
  <c r="AA31" i="11"/>
  <c r="S31" i="11"/>
  <c r="O31" i="11"/>
  <c r="K31" i="11"/>
  <c r="G31" i="11"/>
  <c r="C31" i="11"/>
  <c r="AU30" i="11"/>
  <c r="AA30" i="11"/>
  <c r="S30" i="11"/>
  <c r="O30" i="11"/>
  <c r="K30" i="11"/>
  <c r="G30" i="11"/>
  <c r="C30" i="11"/>
  <c r="AU29" i="11"/>
  <c r="AA29" i="11"/>
  <c r="S29" i="11"/>
  <c r="O29" i="11"/>
  <c r="K29" i="11"/>
  <c r="G29" i="11"/>
  <c r="C29" i="11"/>
  <c r="AU28" i="11"/>
  <c r="AA28" i="11"/>
  <c r="S28" i="11"/>
  <c r="O28" i="11"/>
  <c r="K28" i="11"/>
  <c r="G28" i="11"/>
  <c r="C28" i="11"/>
  <c r="AU27" i="11"/>
  <c r="AA27" i="11"/>
  <c r="W27" i="11"/>
  <c r="S27" i="11"/>
  <c r="O27" i="11"/>
  <c r="K27" i="11"/>
  <c r="G27" i="11"/>
  <c r="C27" i="11"/>
  <c r="AU26" i="11"/>
  <c r="AA26" i="11"/>
  <c r="W26" i="11"/>
  <c r="S26" i="11"/>
  <c r="O26" i="11"/>
  <c r="K26" i="11"/>
  <c r="G26" i="11"/>
  <c r="C26" i="11"/>
  <c r="AU25" i="11"/>
  <c r="AA25" i="11"/>
  <c r="W25" i="11"/>
  <c r="S25" i="11"/>
  <c r="O25" i="11"/>
  <c r="K25" i="11"/>
  <c r="G25" i="11"/>
  <c r="C25" i="11"/>
  <c r="AU24" i="11"/>
  <c r="AI24" i="11"/>
  <c r="AA24" i="11"/>
  <c r="W24" i="11"/>
  <c r="S24" i="11"/>
  <c r="O24" i="11"/>
  <c r="K24" i="11"/>
  <c r="G24" i="11"/>
  <c r="C24" i="11"/>
  <c r="AU23" i="11"/>
  <c r="AI23" i="11"/>
  <c r="AA23" i="11"/>
  <c r="W23" i="11"/>
  <c r="S23" i="11"/>
  <c r="O23" i="11"/>
  <c r="K23" i="11"/>
  <c r="G23" i="11"/>
  <c r="C23" i="11"/>
  <c r="AU22" i="11"/>
  <c r="AI22" i="11"/>
  <c r="AA22" i="11"/>
  <c r="W22" i="11"/>
  <c r="S22" i="11"/>
  <c r="O22" i="11"/>
  <c r="K22" i="11"/>
  <c r="G22" i="11"/>
  <c r="C22" i="11"/>
  <c r="AU21" i="11"/>
  <c r="AI21" i="11"/>
  <c r="AA21" i="11"/>
  <c r="W21" i="11"/>
  <c r="S21" i="11"/>
  <c r="O21" i="11"/>
  <c r="K21" i="11"/>
  <c r="G21" i="11"/>
  <c r="C21" i="11"/>
  <c r="AU20" i="11"/>
  <c r="AI20" i="11"/>
  <c r="AA20" i="11"/>
  <c r="W20" i="11"/>
  <c r="S20" i="11"/>
  <c r="O20" i="11"/>
  <c r="K20" i="11"/>
  <c r="G20" i="11"/>
  <c r="C20" i="11"/>
  <c r="AU19" i="11"/>
  <c r="AI19" i="11"/>
  <c r="AA19" i="11"/>
  <c r="W19" i="11"/>
  <c r="S19" i="11"/>
  <c r="O19" i="11"/>
  <c r="K19" i="11"/>
  <c r="G19" i="11"/>
  <c r="C19" i="11"/>
  <c r="AU18" i="11"/>
  <c r="AI18" i="11"/>
  <c r="AA18" i="11"/>
  <c r="W18" i="11"/>
  <c r="S18" i="11"/>
  <c r="O18" i="11"/>
  <c r="K18" i="11"/>
  <c r="G18" i="11"/>
  <c r="C18" i="11"/>
  <c r="AU17" i="11"/>
  <c r="AI17" i="11"/>
  <c r="AA17" i="11"/>
  <c r="W17" i="11"/>
  <c r="S17" i="11"/>
  <c r="O17" i="11"/>
  <c r="K17" i="11"/>
  <c r="G17" i="11"/>
  <c r="C17" i="11"/>
  <c r="AU16" i="11"/>
  <c r="AI16" i="11"/>
  <c r="AA16" i="11"/>
  <c r="W16" i="11"/>
  <c r="S16" i="11"/>
  <c r="O16" i="11"/>
  <c r="K16" i="11"/>
  <c r="G16" i="11"/>
  <c r="C16" i="11"/>
  <c r="AU15" i="11"/>
  <c r="AI15" i="11"/>
  <c r="AA15" i="11"/>
  <c r="W15" i="11"/>
  <c r="S15" i="11"/>
  <c r="O15" i="11"/>
  <c r="K15" i="11"/>
  <c r="G15" i="11"/>
  <c r="C15" i="11"/>
  <c r="AU14" i="11"/>
  <c r="AI14" i="11"/>
  <c r="AA14" i="11"/>
  <c r="W14" i="11"/>
  <c r="S14" i="11"/>
  <c r="O14" i="11"/>
  <c r="K14" i="11"/>
  <c r="G14" i="11"/>
  <c r="C14" i="11"/>
  <c r="AU13" i="11"/>
  <c r="AI13" i="11"/>
  <c r="AA13" i="11"/>
  <c r="W13" i="11"/>
  <c r="S13" i="11"/>
  <c r="O13" i="11"/>
  <c r="K13" i="11"/>
  <c r="G13" i="11"/>
  <c r="C13" i="11"/>
  <c r="AU12" i="11"/>
  <c r="AI12" i="11"/>
  <c r="AE12" i="11"/>
  <c r="AA12" i="11"/>
  <c r="W12" i="11"/>
  <c r="S12" i="11"/>
  <c r="O12" i="11"/>
  <c r="K12" i="11"/>
  <c r="G12" i="11"/>
  <c r="C12" i="11"/>
  <c r="AU11" i="11"/>
  <c r="AI11" i="11"/>
  <c r="AE11" i="11"/>
  <c r="AA11" i="11"/>
  <c r="W11" i="11"/>
  <c r="S11" i="11"/>
  <c r="O11" i="11"/>
  <c r="K11" i="11"/>
  <c r="G11" i="11"/>
  <c r="C11" i="11"/>
  <c r="AU10" i="11"/>
  <c r="AI10" i="11"/>
  <c r="AE10" i="11"/>
  <c r="AA10" i="11"/>
  <c r="W10" i="11"/>
  <c r="S10" i="11"/>
  <c r="O10" i="11"/>
  <c r="K10" i="11"/>
  <c r="G10" i="11"/>
  <c r="C10" i="11"/>
  <c r="AU9" i="11"/>
  <c r="AI9" i="11"/>
  <c r="AE9" i="11"/>
  <c r="AA9" i="11"/>
  <c r="W9" i="11"/>
  <c r="S9" i="11"/>
  <c r="O9" i="11"/>
  <c r="K9" i="11"/>
  <c r="G9" i="11"/>
  <c r="C9" i="11"/>
  <c r="AU8" i="11"/>
  <c r="AQ8" i="11"/>
  <c r="AI8" i="11"/>
  <c r="AE8" i="11"/>
  <c r="AA8" i="11"/>
  <c r="W8" i="11"/>
  <c r="S8" i="11"/>
  <c r="O8" i="11"/>
  <c r="K8" i="11"/>
  <c r="G8" i="11"/>
  <c r="C8" i="11"/>
  <c r="AU7" i="11"/>
  <c r="AQ7" i="11"/>
  <c r="AI7" i="11"/>
  <c r="AE7" i="11"/>
  <c r="AA7" i="11"/>
  <c r="W7" i="11"/>
  <c r="S7" i="11"/>
  <c r="O7" i="11"/>
  <c r="K7" i="11"/>
  <c r="G7" i="11"/>
  <c r="C7" i="11"/>
  <c r="AU6" i="11"/>
  <c r="AQ6" i="11"/>
  <c r="AI6" i="11"/>
  <c r="AE6" i="11"/>
  <c r="AA6" i="11"/>
  <c r="W6" i="11"/>
  <c r="S6" i="11"/>
  <c r="O6" i="11"/>
  <c r="K6" i="11"/>
  <c r="G6" i="11"/>
  <c r="C6" i="11"/>
  <c r="AU5" i="11"/>
  <c r="AQ5" i="11"/>
  <c r="AM5" i="11"/>
  <c r="AI5" i="11"/>
  <c r="AE5" i="11"/>
  <c r="AA5" i="11"/>
  <c r="W5" i="11"/>
  <c r="S5" i="11"/>
  <c r="O5" i="11"/>
  <c r="K5" i="11"/>
  <c r="G5" i="11"/>
  <c r="C5" i="11"/>
  <c r="AU4" i="11"/>
  <c r="AQ4" i="11"/>
  <c r="AM4" i="11"/>
  <c r="AI4" i="11"/>
  <c r="AE4" i="11"/>
  <c r="AA4" i="11"/>
  <c r="W4" i="11"/>
  <c r="S4" i="11"/>
  <c r="O4" i="11"/>
  <c r="K4" i="11"/>
  <c r="G4" i="11"/>
  <c r="C4" i="11"/>
  <c r="AU3" i="11"/>
  <c r="AQ3" i="11"/>
  <c r="AM3" i="11"/>
  <c r="AI3" i="11"/>
  <c r="AE3" i="11"/>
  <c r="AA3" i="11"/>
  <c r="W3" i="11"/>
  <c r="S3" i="11"/>
  <c r="O3" i="11"/>
  <c r="K3" i="11"/>
  <c r="G3" i="11"/>
  <c r="C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DIRECCIÓN MÉDICA</author>
  </authors>
  <commentList>
    <comment ref="A7" authorId="0" shapeId="0" xr:uid="{9CA586FF-AC6E-43C2-8805-5AF3CC77DE2F}">
      <text>
        <r>
          <rPr>
            <b/>
            <sz val="11"/>
            <color indexed="81"/>
            <rFont val="Calibri"/>
            <family val="2"/>
            <scheme val="minor"/>
          </rPr>
          <t>Posibilidad de ocurrencia de aquella situación que pueda entorpecer el normal desarrollo de las funciones de la entidad y le impidan el logro de sus objetivos.</t>
        </r>
        <r>
          <rPr>
            <sz val="11"/>
            <color indexed="81"/>
            <rFont val="Calibri"/>
            <family val="2"/>
            <scheme val="minor"/>
          </rPr>
          <t xml:space="preserve">
</t>
        </r>
      </text>
    </comment>
    <comment ref="B7" authorId="0" shapeId="0" xr:uid="{6EDA5B70-66D9-4DD3-AA8A-0AB7BC414ACD}">
      <text>
        <r>
          <rPr>
            <b/>
            <sz val="11"/>
            <color indexed="81"/>
            <rFont val="Calibri"/>
            <family val="2"/>
            <scheme val="minor"/>
          </rPr>
          <t>Se refiere a las características generales o las formas en que se observa o manifiesta el riesgo identificado.</t>
        </r>
      </text>
    </comment>
    <comment ref="C7" authorId="0" shapeId="0" xr:uid="{C55129A7-BAA6-4186-8FE9-FC87CE6EBFF1}">
      <text>
        <r>
          <rPr>
            <b/>
            <sz val="11"/>
            <color indexed="81"/>
            <rFont val="Calibri"/>
            <family val="2"/>
            <scheme val="minor"/>
          </rPr>
          <t>Corresponde a los posibles efectos ocasionados por el riesgo, los cuales se pueden traducir en daños de tipo económico, social, administrativo, entre otros.</t>
        </r>
        <r>
          <rPr>
            <sz val="11"/>
            <color indexed="81"/>
            <rFont val="Calibri"/>
            <family val="2"/>
            <scheme val="minor"/>
          </rPr>
          <t xml:space="preserve">
</t>
        </r>
      </text>
    </comment>
    <comment ref="D7" authorId="0" shapeId="0" xr:uid="{E05571CF-DBD8-47EA-BDB0-26BD7A2775A0}">
      <text>
        <r>
          <rPr>
            <b/>
            <sz val="9"/>
            <color indexed="81"/>
            <rFont val="Tahoma"/>
            <family val="2"/>
          </rPr>
          <t>La posibilidad de ocurrencia del riesgo; esta puede ser medida con criterios de frecuencia o teniendo en cuenta la presencia de factores internos y externos que pueden propiciar el riesgo, aunque éste no se haya materializado.</t>
        </r>
      </text>
    </comment>
    <comment ref="E7" authorId="0" shapeId="0" xr:uid="{38891051-5266-4242-964A-1979843FC613}">
      <text>
        <r>
          <rPr>
            <b/>
            <sz val="9"/>
            <color indexed="81"/>
            <rFont val="Tahoma"/>
            <family val="2"/>
          </rPr>
          <t>Consecuencias que puede ocasionar a la organización la materialización del riesgo.</t>
        </r>
        <r>
          <rPr>
            <sz val="9"/>
            <color indexed="81"/>
            <rFont val="Tahoma"/>
            <family val="2"/>
          </rPr>
          <t xml:space="preserve">
</t>
        </r>
      </text>
    </comment>
    <comment ref="F7" authorId="0" shapeId="0" xr:uid="{24F82F43-F8EA-4544-B0D9-55BD38BCE0EA}">
      <text>
        <r>
          <rPr>
            <b/>
            <sz val="9"/>
            <color indexed="81"/>
            <rFont val="Tahoma"/>
            <family val="2"/>
          </rPr>
          <t>El resultado de la aplicación de la escala para determinar el nivel de riesgo de acuerdo a la posibilidad de ocurrencia, teniendo en cuenta los controles existentes.</t>
        </r>
      </text>
    </comment>
    <comment ref="G7" authorId="0" shapeId="0" xr:uid="{CFBCA886-B869-49EB-9FF2-483E52695313}">
      <text>
        <r>
          <rPr>
            <b/>
            <sz val="9"/>
            <color indexed="81"/>
            <rFont val="Tahoma"/>
            <family val="2"/>
          </rPr>
          <t>Especificar cuál es el control que la entidad tiene implementado para combatir, minimizar o prevenir el riesgo.</t>
        </r>
      </text>
    </comment>
    <comment ref="H7" authorId="0" shapeId="0" xr:uid="{C03C1CEF-D49D-4A5C-A98F-E5A8C30317B8}">
      <text>
        <r>
          <rPr>
            <b/>
            <sz val="9"/>
            <color indexed="81"/>
            <rFont val="Tahoma"/>
            <family val="2"/>
          </rPr>
          <t>Son los medios, circunstancias y agentes que generan los riesgos.</t>
        </r>
      </text>
    </comment>
    <comment ref="I7" authorId="0" shapeId="0" xr:uid="{F59016C6-0AD6-4A78-9DF1-D1691F9293A1}">
      <text>
        <r>
          <rPr>
            <b/>
            <sz val="9"/>
            <color indexed="81"/>
            <rFont val="Tahoma"/>
            <family val="2"/>
          </rPr>
          <t>Es la aplicación concreta de las opciones del manejo del riesgo que entrarán a prevenir o a reducir el riesgo y harán parte del plan de manejo del riesgo.</t>
        </r>
      </text>
    </comment>
    <comment ref="K7" authorId="0" shapeId="0" xr:uid="{8931EE9E-EF73-4400-8C89-16CCD6AFA1D7}">
      <text>
        <r>
          <rPr>
            <b/>
            <sz val="9"/>
            <color indexed="81"/>
            <rFont val="Tahoma"/>
            <family val="2"/>
          </rPr>
          <t>Son las dependencias o áreas encargadas de adelantar las acciones propuestas.</t>
        </r>
      </text>
    </comment>
    <comment ref="L7" authorId="0" shapeId="0" xr:uid="{02E6A312-F191-41F0-B02D-926733F4BD8A}">
      <text>
        <r>
          <rPr>
            <b/>
            <sz val="9"/>
            <color indexed="81"/>
            <rFont val="Tahoma"/>
            <family val="2"/>
          </rPr>
          <t>son las fechas establecidas para implementar las acciones por parte del grupo de trabajo.</t>
        </r>
      </text>
    </comment>
    <comment ref="M7" authorId="0" shapeId="0" xr:uid="{7AAAFF8A-0920-42AE-9F91-B06A5329FDCB}">
      <text>
        <r>
          <rPr>
            <b/>
            <sz val="11"/>
            <color indexed="81"/>
            <rFont val="Calibri"/>
            <family val="2"/>
            <scheme val="minor"/>
          </rPr>
          <t>Se consignan los indicadores diseñados para evaluar el desarrollo de las acciones implementadas.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22566B2-43EA-4792-8C54-41B46D79EC46}" keepAlive="1" name="Consulta - 2020" description="Conexión a la consulta '2020' en el libro." type="5" refreshedVersion="0" background="1" saveData="1">
    <dbPr connection="Provider=Microsoft.Mashup.OleDb.1;Data Source=$Workbook$;Location=2020;Extended Properties=&quot;&quot;" command="SELECT * FROM [2020]"/>
  </connection>
  <connection id="2" xr16:uid="{EFCD1415-3B92-45BC-97DA-BB55B54790AF}" keepAlive="1" name="Consulta - Archivo de ejemplo" description="Conexión a la consulta 'Archivo de ejemplo' en el libro." type="5" refreshedVersion="0" background="1">
    <dbPr connection="Provider=Microsoft.Mashup.OleDb.1;Data Source=$Workbook$;Location=&quot;Archivo de ejemplo&quot;;Extended Properties=&quot;&quot;" command="SELECT * FROM [Archivo de ejemplo]"/>
  </connection>
  <connection id="3" xr16:uid="{649F3470-A2C0-4FA2-925C-0B6413465448}" keepAlive="1" name="Consulta - Parámetro1" description="Conexión a la consulta 'Parámetro1' en el libro." type="5" refreshedVersion="0" background="1">
    <dbPr connection="Provider=Microsoft.Mashup.OleDb.1;Data Source=$Workbook$;Location=Parámetro1;Extended Properties=&quot;&quot;" command="SELECT * FROM [Parámetro1]"/>
  </connection>
  <connection id="4" xr16:uid="{A36CCFEF-9DB5-4CC6-B52B-40656F68606C}" keepAlive="1" name="Consulta - Transformar archivo" description="Conexión a la consulta 'Transformar archivo' en el libro." type="5" refreshedVersion="0" background="1">
    <dbPr connection="Provider=Microsoft.Mashup.OleDb.1;Data Source=$Workbook$;Location=&quot;Transformar archivo&quot;;Extended Properties=&quot;&quot;" command="SELECT * FROM [Transformar archivo]"/>
  </connection>
  <connection id="5" xr16:uid="{5686FBF8-F4A6-454B-B077-031A2686F6B3}" keepAlive="1" name="Consulta - Transformar archivo de ejemplo" description="Conexión a la consulta 'Transformar archivo de ejemplo' en el libro." type="5" refreshedVersion="0" background="1">
    <dbPr connection="Provider=Microsoft.Mashup.OleDb.1;Data Source=$Workbook$;Location=&quot;Transformar archivo de ejemplo&quot;;Extended Properties=&quot;&quot;" command="SELECT * FROM [Transformar archivo de ejemplo]"/>
  </connection>
</connections>
</file>

<file path=xl/sharedStrings.xml><?xml version="1.0" encoding="utf-8"?>
<sst xmlns="http://schemas.openxmlformats.org/spreadsheetml/2006/main" count="529" uniqueCount="229">
  <si>
    <t>SERVICIO</t>
  </si>
  <si>
    <t>Consulta externa</t>
  </si>
  <si>
    <t>GRUPO</t>
  </si>
  <si>
    <t>Número de Identifiación</t>
  </si>
  <si>
    <t>Fecha de Consulta</t>
  </si>
  <si>
    <t>Mes</t>
  </si>
  <si>
    <t xml:space="preserve">1. ENDOCRINO </t>
  </si>
  <si>
    <t>2. ENFERMERIA</t>
  </si>
  <si>
    <t>3. FISIO</t>
  </si>
  <si>
    <t>4. MD GRAL</t>
  </si>
  <si>
    <t>5. NUTRI</t>
  </si>
  <si>
    <t>6. PEDIA</t>
  </si>
  <si>
    <t>7. SICO</t>
  </si>
  <si>
    <t>7. PSICO</t>
  </si>
  <si>
    <t>8. PSIQUI</t>
  </si>
  <si>
    <t>9. QF</t>
  </si>
  <si>
    <t>10. REUMA</t>
  </si>
  <si>
    <t>11. SST</t>
  </si>
  <si>
    <t>12. TS</t>
  </si>
  <si>
    <t>CODIGO</t>
  </si>
  <si>
    <t>CARDIOLOGÍA</t>
  </si>
  <si>
    <t>CIRUGÍA GENERAL</t>
  </si>
  <si>
    <t>DERMATOLOGÍA</t>
  </si>
  <si>
    <t>ENDOCRINOLOGÍA</t>
  </si>
  <si>
    <t>GASTROENTEROLOGÍA</t>
  </si>
  <si>
    <t>GENÉTICA</t>
  </si>
  <si>
    <t>GERIATRÍA</t>
  </si>
  <si>
    <t>GINECOBSTETRICIA</t>
  </si>
  <si>
    <t>HEMATOLOGÍA</t>
  </si>
  <si>
    <t>MEDICINA INTERNA</t>
  </si>
  <si>
    <t>NEFROLOGÍA</t>
  </si>
  <si>
    <t>NEUMOLOGÍA</t>
  </si>
  <si>
    <t>NEUROLOGÍA</t>
  </si>
  <si>
    <t>NUTRICIÓN Y DIETÉTICA</t>
  </si>
  <si>
    <t>OFTALMOLOGÍA</t>
  </si>
  <si>
    <t>ORTOPEDIA Y/O TRAUMATOLOGÍA</t>
  </si>
  <si>
    <t>OTORRINOLARINGOLOGÍA</t>
  </si>
  <si>
    <t>PEDIATRÍA</t>
  </si>
  <si>
    <t>PSICOLOGÍA</t>
  </si>
  <si>
    <t>REUMATOLOGÍA</t>
  </si>
  <si>
    <t>UROLOGÍA</t>
  </si>
  <si>
    <t>CIRUGÍA DE CABEZA Y CUELLO</t>
  </si>
  <si>
    <t>CIRUGÍA DE MANO</t>
  </si>
  <si>
    <t>CIRUGÍA DE MAMA Y TUMORES TEJIDOS BLANDOS</t>
  </si>
  <si>
    <t>CIRUGÍA DERMATOLÓGICA</t>
  </si>
  <si>
    <t>CIRUGÍA GASTROINTESTINAL</t>
  </si>
  <si>
    <t>CIRUGÍA GINECOLÓGICA LAPAROSCÓPICA</t>
  </si>
  <si>
    <t>CIRUGÍA PLÁSTICA Y ESTÉTICA</t>
  </si>
  <si>
    <t>CIRUGÍA VASCULAR</t>
  </si>
  <si>
    <t>NEFROLOGÍA PEDIÁTRICA</t>
  </si>
  <si>
    <t>NEONATOLOGÍA</t>
  </si>
  <si>
    <t>NEUROCIRUGÍA</t>
  </si>
  <si>
    <t>NEUROPEDIATRÍA</t>
  </si>
  <si>
    <t>MEDICINA DEL TRABAJO Y MEDICINA LABORAL</t>
  </si>
  <si>
    <t>FISIOTERAPIA</t>
  </si>
  <si>
    <t>FONOAUDIOLOGÍA Y/O TERAPIA DEL LENGUAJE</t>
  </si>
  <si>
    <t xml:space="preserve">Apoyo Dx </t>
  </si>
  <si>
    <t>ANESTESIA</t>
  </si>
  <si>
    <t>CIRUGÍA CARDIOVASCULAR</t>
  </si>
  <si>
    <t>CIRUGÍA PEDIÁTRICA</t>
  </si>
  <si>
    <t>DOLOR Y CUIDADOS PALIATIVOS</t>
  </si>
  <si>
    <t>INFECTOLOGÍA</t>
  </si>
  <si>
    <t>MEDICINA FÍSICA Y REHABILITACIÓN</t>
  </si>
  <si>
    <t>PSIQUIATRÍA</t>
  </si>
  <si>
    <t>CIRUGÍA DE TÓRAX</t>
  </si>
  <si>
    <t>NEUMOLOGÍA PEDIÁTRICA</t>
  </si>
  <si>
    <t>CIRUGÍA MAXILOFACIAL</t>
  </si>
  <si>
    <t>TERAPIA OCUPACIONAL</t>
  </si>
  <si>
    <t>ENFERMERÍA</t>
  </si>
  <si>
    <t>INMUNOLOGÍA</t>
  </si>
  <si>
    <t>MEDICINA GENERAL</t>
  </si>
  <si>
    <t>ONCOLOGÍA CLÍNICA</t>
  </si>
  <si>
    <t>OPTOMETRÍA</t>
  </si>
  <si>
    <t>OTRAS CONSULTAS DE ESPECIALIDAD</t>
  </si>
  <si>
    <t>CIRUGÍA ONCOLÓGICA</t>
  </si>
  <si>
    <t>COLOPROCTOLOGÍA</t>
  </si>
  <si>
    <t>GINECOLOGÍA ONCOLÓGICA</t>
  </si>
  <si>
    <t>ORTOPEDIA ONCOLÓGICA</t>
  </si>
  <si>
    <t>UROLOGÍA ONCOLÓGICA</t>
  </si>
  <si>
    <t>ORTOPEDIA PEDIÁTRICA</t>
  </si>
  <si>
    <t>DIAGNÓSTICO VASCULAR</t>
  </si>
  <si>
    <t>CARDIOLOGÍA PEDIÁTRICA</t>
  </si>
  <si>
    <t>CX DE MAMA Y TUMORES ONCOLO</t>
  </si>
  <si>
    <t>CX PLASTICA ONCOLOGICA</t>
  </si>
  <si>
    <t>CX ONCOLOGICA PEDIATRICA</t>
  </si>
  <si>
    <t>DERMATOLOGIA ONCOLOGICA</t>
  </si>
  <si>
    <t>ONCOLOGIA Y HEMATOLOGIA PEDIATRICA</t>
  </si>
  <si>
    <t>HEMATOLOGIA ONCOLOGICA</t>
  </si>
  <si>
    <t>RADIOTERAPIA</t>
  </si>
  <si>
    <t>DOLOR Y CUIDADOS PALIATIVOS ONCOLOGICOS</t>
  </si>
  <si>
    <t>OFERTA</t>
  </si>
  <si>
    <t>N° CONSULTORIOS</t>
  </si>
  <si>
    <t>CONSULTORIO OFERTA (HRS)*DIA*MES</t>
  </si>
  <si>
    <t>HORAS CONTRATADAS * MES</t>
  </si>
  <si>
    <t>N POBLACIÓN</t>
  </si>
  <si>
    <t>TIEMPOS*PCTES</t>
  </si>
  <si>
    <t>ANÁLISIS</t>
  </si>
  <si>
    <t>DEMANDA</t>
  </si>
  <si>
    <t>% DISTRIBUCIÓN</t>
  </si>
  <si>
    <t>TIEMPO TOTAL REQUERIDO*MES</t>
  </si>
  <si>
    <t>HORAS</t>
  </si>
  <si>
    <t>TALENTO HUMANO ESP.</t>
  </si>
  <si>
    <r>
      <t xml:space="preserve">NOMBRE
</t>
    </r>
    <r>
      <rPr>
        <b/>
        <sz val="9"/>
        <color theme="1"/>
        <rFont val="Calibri"/>
        <family val="2"/>
        <scheme val="minor"/>
      </rPr>
      <t>MAPA DE RIESGO POR PROCESO</t>
    </r>
  </si>
  <si>
    <r>
      <t xml:space="preserve">CÓDIGO
</t>
    </r>
    <r>
      <rPr>
        <b/>
        <sz val="9"/>
        <color theme="1"/>
        <rFont val="Calibri"/>
        <family val="2"/>
        <scheme val="minor"/>
      </rPr>
      <t>01-FT-004</t>
    </r>
  </si>
  <si>
    <r>
      <t xml:space="preserve">TIPO DE DOCUMENTO
</t>
    </r>
    <r>
      <rPr>
        <b/>
        <sz val="9"/>
        <color theme="1"/>
        <rFont val="Calibri"/>
        <family val="2"/>
        <scheme val="minor"/>
      </rPr>
      <t>FORMATO</t>
    </r>
  </si>
  <si>
    <r>
      <t xml:space="preserve">PROCESO
</t>
    </r>
    <r>
      <rPr>
        <b/>
        <sz val="9"/>
        <color theme="1"/>
        <rFont val="Calibri"/>
        <family val="2"/>
        <scheme val="minor"/>
      </rPr>
      <t>PLANEACIÓN ESTRATÉGICA</t>
    </r>
  </si>
  <si>
    <t>VERSIÓN 003</t>
  </si>
  <si>
    <t xml:space="preserve">    Ver significado en nivel de riesgo                                     </t>
  </si>
  <si>
    <t xml:space="preserve">  PROCESO: APOYO DX</t>
  </si>
  <si>
    <t xml:space="preserve">RIESGO </t>
  </si>
  <si>
    <t>DESCRIPCIÓN</t>
  </si>
  <si>
    <t>TIPO DE RIESGO</t>
  </si>
  <si>
    <t>PROBABILIDAD</t>
  </si>
  <si>
    <t>IMPACTO</t>
  </si>
  <si>
    <t>NIVEL DE RIESGO</t>
  </si>
  <si>
    <t>CONTROLES EXISTENTES</t>
  </si>
  <si>
    <t>CAUSAS</t>
  </si>
  <si>
    <t>ACCIONES / OPORTUNIDADES</t>
  </si>
  <si>
    <t>POSIBLES CONSECUENCIAS</t>
  </si>
  <si>
    <t>RESPONSABLE</t>
  </si>
  <si>
    <t>CRONOGRAMA</t>
  </si>
  <si>
    <t>INDICADORES</t>
  </si>
  <si>
    <t xml:space="preserve"> </t>
  </si>
  <si>
    <t>El incumplimiento en las normas de bioseguridad genera riesgo de contaminación al funcionario  e infecciones cruzadas entre los pacientes</t>
  </si>
  <si>
    <t>RIESGO OPERATIVO</t>
  </si>
  <si>
    <t>►Información documentada: Manual de bioseguridad  ►Seguimiento al cumplimiento del manual de bioseguridad: Listas de chequeo, ronda diaria. ►Ronda de seguridad  Suministro de EPP ►Capacitación y reinducción al personal</t>
  </si>
  <si>
    <t>►Toma de conciencia sobre la importancia de utilización adecuada de las normas de bioseguridad</t>
  </si>
  <si>
    <t>►Socialización y resocialización del manual de bioseguridad        ►Inducción específica a personal nuevo sobre normas de bioseguridad ►Aplicación de listas de chequeo sobre normas de bioseguridad y lavado de manos</t>
  </si>
  <si>
    <t>►Infecciones cruzadas        ►Enfermedades laborales asociadas a agentes patógenos     ►Incumplimiento a normatividad legal        Aumento en el tiepo de estan cia hospitalaria</t>
  </si>
  <si>
    <t>Líder del proceso</t>
  </si>
  <si>
    <t>Mensual desde enero de 2020 hasta diciembre de 2020</t>
  </si>
  <si>
    <t>Número de personas que no aplican  las normas de bioseguridad  en el periodo/ Número de personas auditadas en el periodo</t>
  </si>
  <si>
    <t>►Condiciones propias del paciente ►Fallas en la dilución, preparación y/o administración de medicamentos</t>
  </si>
  <si>
    <t>►Aplicación de listas de chequeo sobre administración de medicamentos                       ►Programa de farmacovigilancia   ►Socialización y resocialización al personal sobre el protocolo en administración de medicamentos</t>
  </si>
  <si>
    <t xml:space="preserve">►Complicaciones, muerte.                ►Aumento en el tiempo de estancia                                </t>
  </si>
  <si>
    <t>Lider del proceso</t>
  </si>
  <si>
    <t>Número de pacientes del servicio sin reporte de reacción adversa por medicamentos / Número de total de egresos del servicio</t>
  </si>
  <si>
    <t>RIESGO DE CONTROL</t>
  </si>
  <si>
    <t>INSATISFACCIÓN DEL PACIENTE  CON LA ATENCIÓN  MÉDICA</t>
  </si>
  <si>
    <t>PACIENTE  QUIEN SE  SIENTE MAL ATENDIDO POR ESPECIALISTA</t>
  </si>
  <si>
    <t>PQRS, encuestas de satisfacción</t>
  </si>
  <si>
    <t>No adherencia de especialistas a política de humanización, asignación de pacientes adicionales a los especialistas</t>
  </si>
  <si>
    <t>Socialización de quejas a los especialistas, no asignación de pacientes adicionales en alto volumen</t>
  </si>
  <si>
    <t>Mala imagen de la institucion en el mercado</t>
  </si>
  <si>
    <t>DIRECCIÓN MÉDICA</t>
  </si>
  <si>
    <t>Número de pacientes satisfechos con la atención del personal médico/Número total de encuestas realizadas</t>
  </si>
  <si>
    <t>RIESGO DE  CAIDA DENTRO DE LA INSTITUCIÓN</t>
  </si>
  <si>
    <t>PACIENTES  QUE  POR SU EDAD  O LIMITACIONES PUEDEN  SUFRIR  CAÍDAS DENTRO DE LA INSTITUCIÓN</t>
  </si>
  <si>
    <t>Asistencia de pacientes adultos mayores acompañados a la consulta, ayuda de auxiliares de enfermería en caso de requerirse</t>
  </si>
  <si>
    <t>Altura de las camillas, estado y edad de los pacientes</t>
  </si>
  <si>
    <t>Ayuda por parte de especialistas, acompañamiento por parte de auxiliares de enfermería y acompañantes</t>
  </si>
  <si>
    <t>Lesiones</t>
  </si>
  <si>
    <t>LIDER APOYO DX</t>
  </si>
  <si>
    <t>Número de caidas en consulta externa/ numero de pacientes atendidos en el periodo</t>
  </si>
  <si>
    <t>CANCELACIÓN DE EXAMENES POR DAÑO EN EQUIPOS MEDICOS</t>
  </si>
  <si>
    <t>CANCELACIÓN DE EXAMENES POR DAÑO EN EQUIPOS, MAPAS, HOLTER.</t>
  </si>
  <si>
    <t>RIESGO DE TECNOLOGIA</t>
  </si>
  <si>
    <t>Revisión de equipos, mantenimiento preventivos, reparación oprtuna</t>
  </si>
  <si>
    <t>Uso continuo de equios medicos, falta de tiempo para realizar mantemiento preventivo (del equipo)</t>
  </si>
  <si>
    <t>Reporte y reparación oportuna, llamado de pacientes e información</t>
  </si>
  <si>
    <t>Deterioro de los usuarios, postergación de procedimientos quirurgicos</t>
  </si>
  <si>
    <t>Número de pacientes cancelados por daño en los equipos/numero de ayudas diagnosticas realizadas</t>
  </si>
  <si>
    <t>PACIENTES NO ATENDIDOS POR AUTORIZACIONES VENCIDAS</t>
  </si>
  <si>
    <t>Pacientes quienes asisten a la cita y al momento de facturar no pueden ser atendidos por que la autorización se encuentra vencida</t>
  </si>
  <si>
    <t>RIESGO  DE CUMPLIMIENTO</t>
  </si>
  <si>
    <t>El call center debe preguntar la fecha de la autorización e indicar si se debe hacer cambiar para el momento de la consulta</t>
  </si>
  <si>
    <t>Especialidades con oportunidad mayor al tiempo estipulado</t>
  </si>
  <si>
    <t>Control por parte del call center al momento de agendar la cita, gestión interna para cambio de autorizaciones</t>
  </si>
  <si>
    <t>Insatisfacción del usuario, perdida de tiempo del especalista, disminución en la productividad</t>
  </si>
  <si>
    <t>Número de pacientes no atendidos por autorizacion vencida/numero de pacientes atendidos</t>
  </si>
  <si>
    <t>Cobertura insuficiente de capacitaciones sobre el Sitema Integrado de gestión</t>
  </si>
  <si>
    <t>Riesgo asociado a la no cobertura del personal objetivo por la no asistencia a las capacitaciones lo cual  genera desconocimiento del personal al SIG</t>
  </si>
  <si>
    <t>►Programación mensual por cuadro de turnos        ►Cronograma de capacitaciones</t>
  </si>
  <si>
    <t xml:space="preserve">►Condicion propia del colaborador                 ►Fallas en los canales de comunicación                   Falta de planeación        </t>
  </si>
  <si>
    <t>►Horario establecido con antelación ►Utilización de redes, e mail para socializar a las personas que no pueden asistir por temas estrictamente laborales ►Incentivar la toma de conciencia en los colaboradores para que asistan oportunamente a las capacitaciones</t>
  </si>
  <si>
    <t>►No adherencia a protocolos institucionales ►No implementación del SIG</t>
  </si>
  <si>
    <t>Número de colaboradores que asisten a capacitacion periodica del servicio  / Numero de personas objeto de la capacitación</t>
  </si>
  <si>
    <t>Medir el numero de personas que asisten a las capacitaciones programadas del servicio</t>
  </si>
  <si>
    <t>►Programación por cuadro de turnos                                  ►Contratos laborales</t>
  </si>
  <si>
    <t>►Toma de conciencia</t>
  </si>
  <si>
    <t xml:space="preserve">►Listas de asistencia        ►Inducción a personal nuevo </t>
  </si>
  <si>
    <t>►No adhrencia a protocolos institucionales                                          ►Eventos adversos</t>
  </si>
  <si>
    <t xml:space="preserve">Líder de enfermería </t>
  </si>
  <si>
    <t xml:space="preserve">Mensual </t>
  </si>
  <si>
    <t>Numero de personas que asisten a capacitación/Numero de personas objetivo de la capacitacion</t>
  </si>
  <si>
    <t>Incumplimento a codigo de etica y buen gobierno</t>
  </si>
  <si>
    <t>Reportar perosnal que no se adhiere e incumple el codigo de etica y buen gobierno</t>
  </si>
  <si>
    <t xml:space="preserve">PQRS, encuestas de satisfacción, reportes verbales por parte del personal </t>
  </si>
  <si>
    <t>toma de conciencia, deconocimiento del codigo de buen gobierno</t>
  </si>
  <si>
    <t>induccion y reinduccion sobre codigo de ética y buen gobierno</t>
  </si>
  <si>
    <t xml:space="preserve">Insatisfacción del usuario, mala imagen de la institucion </t>
  </si>
  <si>
    <t>Conocer el número de cancelaciones por daño de equipos con el proveedor de radiologia</t>
  </si>
  <si>
    <t>Reporte y reparación oportuna, llamado de pacientes e información, programación en otras sedes</t>
  </si>
  <si>
    <t>Deterioro de los usuarios, postergación de procedimientos quirurgicos y estancia hospitalaria</t>
  </si>
  <si>
    <t xml:space="preserve">número de cancelaciones ppor daños de equipos. </t>
  </si>
  <si>
    <t>RIESGO ESTRATEGICOS</t>
  </si>
  <si>
    <t>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t>
  </si>
  <si>
    <t>Comprende los riesgos relacionados tanto con la parte operativa como técnica de la entidad, incluye riesgos provenientes de deficiencias en los sistemas de información, en la definición de los procesos, en la estructura de la entidad, la desarticulación entre dependencias, lo cual conduce a ineficiencias, oportunidades de corrupción e incumplimiento de los compromisos institucionales.</t>
  </si>
  <si>
    <t>Están directamente relacionados con inadecuados o inexistentes puntos de control y en otros casos, con puntos de control obsoletos, inoperantes o poco efectivos.</t>
  </si>
  <si>
    <t>RIESGOS FINANCIEROS</t>
  </si>
  <si>
    <t>Se relacionan con el manejo de los recursos de la entidad que incluye, ejecución presupuestal, elaboración de los estados financieros, pagos, manejos de excedentes de tesorería y manejo sobre los bienes de cada entidad. De la eficiencia y transparencia en el manejo de los recursos, así como su interacción con las demás áreas dependerá en gran parte el éxito o fracaso de toda entidad.</t>
  </si>
  <si>
    <t>Se asocian con la capacidad de la entidad para cumplir con los requisitos legales, contractuales, de ética pública y en general con su compromiso ante la comunidad.</t>
  </si>
  <si>
    <t>Se asocian con la capacidad de la Entidad para que la tecnología disponible satisfaga las necesidades actuales y futuras de la entidad y soporten el cumplimiento de la misión.</t>
  </si>
  <si>
    <t>INSTRUCCIONES DE DILIGENCIAMIENTO</t>
  </si>
  <si>
    <t>NIVEL DEL RIESGO</t>
  </si>
  <si>
    <r>
      <rPr>
        <b/>
        <sz val="11"/>
        <color theme="1"/>
        <rFont val="Calibri"/>
        <family val="2"/>
        <scheme val="minor"/>
      </rPr>
      <t>ALTO</t>
    </r>
    <r>
      <rPr>
        <sz val="10"/>
        <rFont val="Arial"/>
        <family val="2"/>
      </rPr>
      <t>: Cuando el riesgo hace altamente vulnerable a la entidad o unidad. (Impacto y probabilidad alta vs controles)</t>
    </r>
  </si>
  <si>
    <r>
      <rPr>
        <b/>
        <sz val="11"/>
        <color theme="1"/>
        <rFont val="Calibri"/>
        <family val="2"/>
        <scheme val="minor"/>
      </rPr>
      <t xml:space="preserve">MEDIO: </t>
    </r>
    <r>
      <rPr>
        <sz val="10"/>
        <rFont val="Arial"/>
        <family val="2"/>
      </rPr>
      <t>Cuando el riesgo presenta una vulnerabilidad media. (Impacto alto - probabilidad baja o Impacto bajo – probabilidad alta vs controles).</t>
    </r>
  </si>
  <si>
    <r>
      <rPr>
        <b/>
        <sz val="11"/>
        <color theme="1"/>
        <rFont val="Calibri"/>
        <family val="2"/>
        <scheme val="minor"/>
      </rPr>
      <t>BAJO:</t>
    </r>
    <r>
      <rPr>
        <sz val="10"/>
        <rFont val="Arial"/>
        <family val="2"/>
      </rPr>
      <t xml:space="preserve"> Cuando el riesgo presenta vulnerabilidad baja.( Impacto y probabilidad baja vs controles).</t>
    </r>
  </si>
  <si>
    <t>EJECUCIÓN ANTE EL NIVEL DEL RIESGO</t>
  </si>
  <si>
    <t>REQUIERE ACCIONES INMEDIATAS</t>
  </si>
  <si>
    <t>Los que no requieren acciones inmediatas (pero desde luego requieren que se formulen)</t>
  </si>
  <si>
    <t>La entidad la que debe seleccionar de acuerdo a la naturaleza del riesgo cuáles va a trabajar primero, los de alto impacto pero baja probabilidad o los de alta probabilidad y bajo impacto, ya que estos pueden ser peligrosos para el logro de los objetivos institucionales.</t>
  </si>
  <si>
    <t>DILIGENCIAMIENTO DEL FORMATO DE MAPA DE RIESGO POR PROCESO</t>
  </si>
  <si>
    <t>RESPONSABLE DEL DILIGENCIAMIENTO:</t>
  </si>
  <si>
    <t xml:space="preserve">El responsable de diligenciar el formato es el líder de cada área. </t>
  </si>
  <si>
    <t>IDENTIFICACIÓN DE RIESGOS</t>
  </si>
  <si>
    <t>Los lideres de área inicialmente definiran los riesgos mas evidentes de cada proceso; sin embargo es necesario que este mapa  se alimente de acuerdo con los riesgos provenientes de acciones correctivas ya realizadas o acciones preventivas identificadas.
Los riesgos identificados deben ser medibles y se ubican en la celda RIESGO de este formato y se describe el riesgo en DESCRIPCION.</t>
  </si>
  <si>
    <t>DILIGENCIAMIENTO DE OTROS CAMPOS</t>
  </si>
  <si>
    <t>Despúes de identificar los riesgos, se procede a clasificarlos de acuerdo al TIPO DE RIESGO ya clasificado en este formato; asi mismo se le asigna una PROBABILIDAD para determinar un IMPACTO y un NIVEL DE RIESGO.
Luego se determinan los CONTROLES, las CAUSAS y ACCIONES teniendo en cuenta las POSIBLES CONSECUENCIAS para prevenir estos riesgos.</t>
  </si>
  <si>
    <t>FIJACIÓN DE INDICADORES</t>
  </si>
  <si>
    <t>Para cada riesgo se determina un indicador el cual debe ser medido mensualmente y se deben tomar acciones de acuerdo a los resultados.</t>
  </si>
  <si>
    <t>Incumplimiento en normas de bioseguridad en consulta externa especializada.</t>
  </si>
  <si>
    <t>PACIENTES
PAQ. ESTIMADO</t>
  </si>
  <si>
    <t>►</t>
  </si>
  <si>
    <t xml:space="preserve">Identificar los pacientes quienes presentes algun tirpo de reacción o evento adverso </t>
  </si>
  <si>
    <t>►Información documentada ►Capacitación y reinducción al personal</t>
  </si>
  <si>
    <t>Presencia de eventos adversos en consulta</t>
  </si>
  <si>
    <t>Inasistencia a capacitaciones</t>
  </si>
  <si>
    <t>CANCELACIÓN DE CONSULTAS POR DAÑO EN EQUIPOS MEDICOS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</si>
</sst>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0" x14ac:knownFonts="1">
    <font>
      <sz val="11"/>
      <color theme="1"/>
      <name val="Calibri"/>
      <family val="2"/>
      <scheme val="minor"/>
    </font>
    <font>
      <sz val="11"/>
      <color rgb="FF000000"/>
      <name val="Calibri"/>
      <family val="2"/>
    </font>
    <font>
      <sz val="10"/>
      <color theme="1"/>
      <name val="Calibri"/>
      <family val="2"/>
      <scheme val="minor"/>
    </font>
    <font>
      <b/>
      <sz val="10"/>
      <color theme="1"/>
      <name val="Calibri"/>
      <family val="2"/>
      <scheme val="minor"/>
    </font>
    <font>
      <b/>
      <sz val="11"/>
      <color rgb="FF000000"/>
      <name val="Calibri"/>
      <family val="2"/>
    </font>
    <font>
      <sz val="9"/>
      <color indexed="81"/>
      <name val="Tahoma"/>
      <family val="2"/>
    </font>
    <font>
      <b/>
      <sz val="9"/>
      <color indexed="81"/>
      <name val="Tahoma"/>
      <family val="2"/>
    </font>
    <font>
      <b/>
      <sz val="11"/>
      <color theme="1"/>
      <name val="Calibri"/>
      <family val="2"/>
      <scheme val="minor"/>
    </font>
    <font>
      <b/>
      <sz val="12"/>
      <color theme="1"/>
      <name val="Calibri"/>
      <family val="2"/>
      <scheme val="minor"/>
    </font>
    <font>
      <sz val="11"/>
      <color theme="1"/>
      <name val="Calibri"/>
      <family val="2"/>
      <scheme val="minor"/>
    </font>
    <font>
      <sz val="10"/>
      <name val="Arial"/>
      <family val="2"/>
    </font>
    <font>
      <sz val="10"/>
      <name val="Arial"/>
      <family val="2"/>
    </font>
    <font>
      <sz val="8"/>
      <color indexed="8"/>
      <name val="Calibri"/>
      <family val="2"/>
    </font>
    <font>
      <sz val="8"/>
      <color indexed="9"/>
      <name val="Calibri"/>
      <family val="2"/>
    </font>
    <font>
      <b/>
      <sz val="8"/>
      <color indexed="52"/>
      <name val="Calibri"/>
      <family val="2"/>
    </font>
    <font>
      <b/>
      <sz val="8"/>
      <color indexed="9"/>
      <name val="Calibri"/>
      <family val="2"/>
    </font>
    <font>
      <sz val="8"/>
      <color indexed="52"/>
      <name val="Calibri"/>
      <family val="2"/>
    </font>
    <font>
      <b/>
      <sz val="11"/>
      <color indexed="56"/>
      <name val="Calibri"/>
      <family val="2"/>
    </font>
    <font>
      <sz val="8"/>
      <color indexed="62"/>
      <name val="Calibri"/>
      <family val="2"/>
    </font>
    <font>
      <sz val="8"/>
      <color indexed="20"/>
      <name val="Calibri"/>
      <family val="2"/>
    </font>
    <font>
      <sz val="8"/>
      <color indexed="60"/>
      <name val="Calibri"/>
      <family val="2"/>
    </font>
    <font>
      <b/>
      <sz val="8"/>
      <color indexed="63"/>
      <name val="Calibri"/>
      <family val="2"/>
    </font>
    <font>
      <sz val="8"/>
      <color indexed="10"/>
      <name val="Calibri"/>
      <family val="2"/>
    </font>
    <font>
      <i/>
      <sz val="8"/>
      <color indexed="23"/>
      <name val="Calibri"/>
      <family val="2"/>
    </font>
    <font>
      <b/>
      <sz val="18"/>
      <color indexed="56"/>
      <name val="Cambria"/>
      <family val="2"/>
    </font>
    <font>
      <b/>
      <sz val="13"/>
      <color indexed="56"/>
      <name val="Calibri"/>
      <family val="2"/>
    </font>
    <font>
      <b/>
      <sz val="8"/>
      <color indexed="8"/>
      <name val="Calibri"/>
      <family val="2"/>
    </font>
    <font>
      <sz val="10"/>
      <color rgb="FFFF0000"/>
      <name val="Calibri"/>
      <family val="2"/>
      <scheme val="minor"/>
    </font>
    <font>
      <b/>
      <sz val="11"/>
      <color theme="0"/>
      <name val="Calibri"/>
      <family val="2"/>
      <scheme val="minor"/>
    </font>
    <font>
      <sz val="10"/>
      <name val="Calibri"/>
      <family val="2"/>
      <scheme val="minor"/>
    </font>
    <font>
      <u/>
      <sz val="11"/>
      <color theme="10"/>
      <name val="Calibri"/>
      <family val="2"/>
      <scheme val="minor"/>
    </font>
    <font>
      <sz val="9"/>
      <color theme="1"/>
      <name val="Calibri"/>
      <family val="2"/>
      <scheme val="minor"/>
    </font>
    <font>
      <b/>
      <sz val="9"/>
      <color theme="1"/>
      <name val="Calibri"/>
      <family val="2"/>
      <scheme val="minor"/>
    </font>
    <font>
      <b/>
      <u/>
      <sz val="11"/>
      <color theme="10"/>
      <name val="Calibri"/>
      <family val="2"/>
      <scheme val="minor"/>
    </font>
    <font>
      <sz val="10"/>
      <color rgb="FF000000"/>
      <name val="Calibri"/>
      <family val="2"/>
    </font>
    <font>
      <sz val="12"/>
      <color rgb="FF000000"/>
      <name val="Calibri"/>
      <family val="2"/>
    </font>
    <font>
      <b/>
      <sz val="10"/>
      <name val="Arial"/>
      <family val="2"/>
    </font>
    <font>
      <b/>
      <sz val="11"/>
      <color indexed="81"/>
      <name val="Calibri"/>
      <family val="2"/>
      <scheme val="minor"/>
    </font>
    <font>
      <sz val="11"/>
      <color indexed="81"/>
      <name val="Calibri"/>
      <family val="2"/>
      <scheme val="minor"/>
    </font>
    <font>
      <b/>
      <sz val="10"/>
      <color theme="0"/>
      <name val="Calibri"/>
      <family val="2"/>
      <scheme val="minor"/>
    </font>
  </fonts>
  <fills count="37">
    <fill>
      <patternFill patternType="none"/>
    </fill>
    <fill>
      <patternFill patternType="gray125"/>
    </fill>
    <fill>
      <patternFill patternType="solid">
        <fgColor rgb="FFC0C0C0"/>
        <bgColor rgb="FFC0C0C0"/>
      </patternFill>
    </fill>
    <fill>
      <patternFill patternType="solid">
        <fgColor rgb="FFB79CEE"/>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rgb="FF00B0F0"/>
        <bgColor indexed="64"/>
      </patternFill>
    </fill>
    <fill>
      <patternFill patternType="solid">
        <fgColor rgb="FF9022AE"/>
        <bgColor indexed="64"/>
      </patternFill>
    </fill>
    <fill>
      <patternFill patternType="solid">
        <fgColor rgb="FFFFFFFF"/>
        <bgColor rgb="FF000000"/>
      </patternFill>
    </fill>
    <fill>
      <patternFill patternType="solid">
        <fgColor rgb="FFFF0000"/>
        <bgColor indexed="64"/>
      </patternFill>
    </fill>
    <fill>
      <patternFill patternType="solid">
        <fgColor rgb="FF00B050"/>
        <bgColor indexed="64"/>
      </patternFill>
    </fill>
    <fill>
      <patternFill patternType="solid">
        <fgColor rgb="FF7030A0"/>
        <bgColor indexed="64"/>
      </patternFill>
    </fill>
    <fill>
      <patternFill patternType="solid">
        <fgColor theme="8" tint="0.79998168889431442"/>
        <bgColor indexed="64"/>
      </patternFill>
    </fill>
    <fill>
      <patternFill patternType="solid">
        <fgColor rgb="FFCCCCFF"/>
        <bgColor indexed="64"/>
      </patternFill>
    </fill>
  </fills>
  <borders count="48">
    <border>
      <left/>
      <right/>
      <top/>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85351115451523"/>
      </left>
      <right style="thin">
        <color theme="4" tint="0.39985351115451523"/>
      </right>
      <top style="thin">
        <color theme="4" tint="0.39985351115451523"/>
      </top>
      <bottom style="thin">
        <color theme="4" tint="0.39985351115451523"/>
      </bottom>
      <diagonal/>
    </border>
    <border>
      <left style="thin">
        <color theme="4" tint="0.39979247413556324"/>
      </left>
      <right style="thin">
        <color theme="4" tint="0.39979247413556324"/>
      </right>
      <top style="thin">
        <color theme="4" tint="0.39979247413556324"/>
      </top>
      <bottom style="thin">
        <color theme="4" tint="0.39979247413556324"/>
      </bottom>
      <diagonal/>
    </border>
    <border>
      <left/>
      <right/>
      <top/>
      <bottom style="thin">
        <color theme="4" tint="0.3997924741355632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theme="8" tint="0.39985351115451523"/>
      </left>
      <right style="thin">
        <color theme="8" tint="0.39985351115451523"/>
      </right>
      <top style="thin">
        <color theme="8" tint="0.39985351115451523"/>
      </top>
      <bottom style="thin">
        <color theme="8" tint="0.39985351115451523"/>
      </bottom>
      <diagonal/>
    </border>
    <border>
      <left style="medium">
        <color theme="0" tint="-0.24994659260841701"/>
      </left>
      <right style="thin">
        <color theme="8" tint="0.59996337778862885"/>
      </right>
      <top style="medium">
        <color theme="0" tint="-0.24994659260841701"/>
      </top>
      <bottom style="thin">
        <color theme="8" tint="0.59996337778862885"/>
      </bottom>
      <diagonal/>
    </border>
    <border>
      <left style="thin">
        <color theme="8" tint="0.59996337778862885"/>
      </left>
      <right style="medium">
        <color theme="0" tint="-0.24994659260841701"/>
      </right>
      <top style="medium">
        <color theme="0" tint="-0.24994659260841701"/>
      </top>
      <bottom style="thin">
        <color theme="8" tint="0.59996337778862885"/>
      </bottom>
      <diagonal/>
    </border>
    <border>
      <left style="medium">
        <color theme="0" tint="-0.24994659260841701"/>
      </left>
      <right style="thin">
        <color theme="8" tint="0.59996337778862885"/>
      </right>
      <top style="thin">
        <color theme="8" tint="0.59996337778862885"/>
      </top>
      <bottom style="thin">
        <color theme="8" tint="0.59996337778862885"/>
      </bottom>
      <diagonal/>
    </border>
    <border>
      <left style="thin">
        <color theme="8" tint="0.59996337778862885"/>
      </left>
      <right style="medium">
        <color theme="0" tint="-0.24994659260841701"/>
      </right>
      <top style="thin">
        <color theme="8" tint="0.59996337778862885"/>
      </top>
      <bottom style="thin">
        <color theme="8" tint="0.59996337778862885"/>
      </bottom>
      <diagonal/>
    </border>
    <border>
      <left style="medium">
        <color theme="0" tint="-0.24994659260841701"/>
      </left>
      <right style="thin">
        <color theme="8" tint="0.59996337778862885"/>
      </right>
      <top style="thin">
        <color theme="8" tint="0.59996337778862885"/>
      </top>
      <bottom style="medium">
        <color theme="0" tint="-0.24994659260841701"/>
      </bottom>
      <diagonal/>
    </border>
    <border>
      <left style="medium">
        <color theme="0" tint="-0.24994659260841701"/>
      </left>
      <right style="medium">
        <color theme="0" tint="-0.24994659260841701"/>
      </right>
      <top style="medium">
        <color theme="0" tint="-0.24994659260841701"/>
      </top>
      <bottom style="thin">
        <color theme="8" tint="0.59996337778862885"/>
      </bottom>
      <diagonal/>
    </border>
    <border>
      <left style="medium">
        <color theme="0" tint="-0.24994659260841701"/>
      </left>
      <right style="medium">
        <color theme="0" tint="-0.24994659260841701"/>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style="thin">
        <color theme="8" tint="0.59996337778862885"/>
      </left>
      <right style="thin">
        <color theme="8" tint="0.59996337778862885"/>
      </right>
      <top style="medium">
        <color theme="0" tint="-0.24994659260841701"/>
      </top>
      <bottom/>
      <diagonal/>
    </border>
    <border>
      <left style="thin">
        <color theme="8" tint="0.59996337778862885"/>
      </left>
      <right style="thin">
        <color theme="8" tint="0.59996337778862885"/>
      </right>
      <top/>
      <bottom/>
      <diagonal/>
    </border>
    <border>
      <left style="thin">
        <color theme="8" tint="0.59996337778862885"/>
      </left>
      <right style="thin">
        <color theme="8" tint="0.59996337778862885"/>
      </right>
      <top/>
      <bottom style="thin">
        <color theme="8" tint="0.59996337778862885"/>
      </bottom>
      <diagonal/>
    </border>
    <border>
      <left style="thin">
        <color indexed="64"/>
      </left>
      <right style="thin">
        <color indexed="64"/>
      </right>
      <top style="thin">
        <color indexed="64"/>
      </top>
      <bottom style="thin">
        <color indexed="64"/>
      </bottom>
      <diagonal/>
    </border>
    <border>
      <left style="medium">
        <color theme="0" tint="-0.24994659260841701"/>
      </left>
      <right/>
      <top style="thin">
        <color theme="8" tint="0.59996337778862885"/>
      </top>
      <bottom style="thin">
        <color theme="8" tint="0.59996337778862885"/>
      </bottom>
      <diagonal/>
    </border>
    <border>
      <left style="thin">
        <color theme="8" tint="0.59996337778862885"/>
      </left>
      <right style="medium">
        <color theme="0" tint="-0.24994659260841701"/>
      </right>
      <top style="thin">
        <color theme="8" tint="0.59996337778862885"/>
      </top>
      <bottom/>
      <diagonal/>
    </border>
    <border>
      <left style="medium">
        <color theme="0" tint="-0.24994659260841701"/>
      </left>
      <right/>
      <top/>
      <bottom style="thin">
        <color theme="8" tint="0.59996337778862885"/>
      </bottom>
      <diagonal/>
    </border>
    <border>
      <left style="medium">
        <color indexed="64"/>
      </left>
      <right/>
      <top style="medium">
        <color indexed="64"/>
      </top>
      <bottom style="medium">
        <color indexed="64"/>
      </bottom>
      <diagonal/>
    </border>
    <border>
      <left style="medium">
        <color theme="0" tint="-0.24994659260841701"/>
      </left>
      <right/>
      <top style="medium">
        <color indexed="64"/>
      </top>
      <bottom style="medium">
        <color indexed="64"/>
      </bottom>
      <diagonal/>
    </border>
    <border>
      <left style="medium">
        <color theme="0" tint="-0.24994659260841701"/>
      </left>
      <right style="medium">
        <color indexed="64"/>
      </right>
      <top style="medium">
        <color indexed="64"/>
      </top>
      <bottom style="medium">
        <color indexed="64"/>
      </bottom>
      <diagonal/>
    </border>
    <border>
      <left style="medium">
        <color theme="0" tint="-0.24994659260841701"/>
      </left>
      <right style="medium">
        <color theme="0" tint="-0.24994659260841701"/>
      </right>
      <top style="medium">
        <color theme="0" tint="-0.24994659260841701"/>
      </top>
      <bottom/>
      <diagonal/>
    </border>
    <border>
      <left/>
      <right style="medium">
        <color theme="0" tint="-0.24994659260841701"/>
      </right>
      <top/>
      <bottom style="thin">
        <color theme="8" tint="0.5999633777886288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0" tint="-0.24994659260841701"/>
      </left>
      <right/>
      <top style="thin">
        <color theme="8" tint="0.59996337778862885"/>
      </top>
      <bottom/>
      <diagonal/>
    </border>
  </borders>
  <cellStyleXfs count="47">
    <xf numFmtId="0" fontId="0" fillId="0" borderId="0"/>
    <xf numFmtId="0" fontId="1" fillId="0" borderId="0"/>
    <xf numFmtId="0" fontId="10" fillId="0" borderId="0"/>
    <xf numFmtId="0" fontId="11"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4" fillId="20" borderId="9" applyNumberFormat="0" applyAlignment="0" applyProtection="0"/>
    <xf numFmtId="0" fontId="15" fillId="21" borderId="10" applyNumberFormat="0" applyAlignment="0" applyProtection="0"/>
    <xf numFmtId="0" fontId="16" fillId="0" borderId="11" applyNumberFormat="0" applyFill="0" applyAlignment="0" applyProtection="0"/>
    <xf numFmtId="0" fontId="17" fillId="0" borderId="0" applyNumberFormat="0" applyFill="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5" borderId="0" applyNumberFormat="0" applyBorder="0" applyAlignment="0" applyProtection="0"/>
    <xf numFmtId="0" fontId="18" fillId="11" borderId="9" applyNumberFormat="0" applyAlignment="0" applyProtection="0"/>
    <xf numFmtId="0" fontId="19" fillId="7" borderId="0" applyNumberFormat="0" applyBorder="0" applyAlignment="0" applyProtection="0"/>
    <xf numFmtId="0" fontId="20" fillId="26" borderId="0" applyNumberFormat="0" applyBorder="0" applyAlignment="0" applyProtection="0"/>
    <xf numFmtId="0" fontId="10" fillId="27" borderId="12" applyNumberFormat="0" applyFont="0" applyAlignment="0" applyProtection="0"/>
    <xf numFmtId="0" fontId="21" fillId="20" borderId="13"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4" applyNumberFormat="0" applyFill="0" applyAlignment="0" applyProtection="0"/>
    <xf numFmtId="0" fontId="17" fillId="0" borderId="15" applyNumberFormat="0" applyFill="0" applyAlignment="0" applyProtection="0"/>
    <xf numFmtId="0" fontId="26" fillId="0" borderId="16" applyNumberFormat="0" applyFill="0" applyAlignment="0" applyProtection="0"/>
    <xf numFmtId="0" fontId="10" fillId="0" borderId="0"/>
    <xf numFmtId="0" fontId="9" fillId="0" borderId="0"/>
    <xf numFmtId="0" fontId="9" fillId="0" borderId="0"/>
    <xf numFmtId="0" fontId="30" fillId="0" borderId="0" applyNumberFormat="0" applyFill="0" applyBorder="0" applyAlignment="0" applyProtection="0"/>
  </cellStyleXfs>
  <cellXfs count="149">
    <xf numFmtId="0" fontId="0" fillId="0" borderId="0" xfId="0"/>
    <xf numFmtId="0" fontId="2" fillId="0" borderId="0" xfId="0" applyFont="1"/>
    <xf numFmtId="0" fontId="1" fillId="3" borderId="2" xfId="0" applyFont="1" applyFill="1" applyBorder="1" applyAlignment="1">
      <alignment horizontal="right" vertical="center" wrapText="1"/>
    </xf>
    <xf numFmtId="14" fontId="1" fillId="3" borderId="2" xfId="0" applyNumberFormat="1" applyFont="1" applyFill="1" applyBorder="1" applyAlignment="1">
      <alignment horizontal="right" vertical="center" wrapText="1"/>
    </xf>
    <xf numFmtId="0" fontId="2" fillId="0" borderId="3" xfId="0" applyFont="1" applyBorder="1" applyAlignment="1">
      <alignment horizontal="left"/>
    </xf>
    <xf numFmtId="0" fontId="1" fillId="3" borderId="3" xfId="0" applyFont="1" applyFill="1" applyBorder="1" applyAlignment="1">
      <alignment horizontal="left" vertical="center" wrapText="1"/>
    </xf>
    <xf numFmtId="14" fontId="1" fillId="3" borderId="3" xfId="0" applyNumberFormat="1" applyFont="1" applyFill="1" applyBorder="1" applyAlignment="1">
      <alignment horizontal="left" vertical="center" wrapText="1"/>
    </xf>
    <xf numFmtId="0" fontId="2" fillId="0" borderId="0" xfId="0" applyFont="1" applyAlignment="1">
      <alignment horizontal="left"/>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5" xfId="0" applyFont="1" applyFill="1" applyBorder="1" applyAlignment="1">
      <alignment horizontal="right" vertical="center" wrapText="1"/>
    </xf>
    <xf numFmtId="14" fontId="1" fillId="3" borderId="5" xfId="0" applyNumberFormat="1" applyFont="1" applyFill="1" applyBorder="1" applyAlignment="1">
      <alignment horizontal="right" vertical="center" wrapText="1"/>
    </xf>
    <xf numFmtId="0" fontId="2" fillId="0" borderId="5" xfId="0" applyFont="1" applyBorder="1" applyAlignment="1">
      <alignment horizontal="left"/>
    </xf>
    <xf numFmtId="0" fontId="4" fillId="2" borderId="1" xfId="0" applyFont="1" applyFill="1" applyBorder="1" applyAlignment="1">
      <alignment horizontal="center" vertical="center" wrapText="1"/>
    </xf>
    <xf numFmtId="0" fontId="1" fillId="3" borderId="1" xfId="0" applyFont="1" applyFill="1" applyBorder="1" applyAlignment="1">
      <alignment horizontal="right" vertical="center" wrapText="1"/>
    </xf>
    <xf numFmtId="14" fontId="1" fillId="3" borderId="1" xfId="0" applyNumberFormat="1" applyFont="1" applyFill="1" applyBorder="1" applyAlignment="1">
      <alignment horizontal="right" vertical="center" wrapText="1"/>
    </xf>
    <xf numFmtId="0" fontId="2" fillId="0" borderId="1" xfId="0" applyFont="1" applyBorder="1" applyAlignment="1">
      <alignment horizontal="left"/>
    </xf>
    <xf numFmtId="0" fontId="3" fillId="0" borderId="0" xfId="0" applyFont="1"/>
    <xf numFmtId="0" fontId="2" fillId="0" borderId="0" xfId="0" applyFont="1" applyAlignment="1">
      <alignment horizontal="center" vertical="center"/>
    </xf>
    <xf numFmtId="0" fontId="2" fillId="0" borderId="0" xfId="0" applyFont="1"/>
    <xf numFmtId="0" fontId="2" fillId="0" borderId="22" xfId="0" applyFont="1" applyBorder="1" applyAlignment="1">
      <alignment horizontal="center" vertical="center"/>
    </xf>
    <xf numFmtId="0" fontId="2" fillId="0" borderId="20" xfId="0" applyFont="1" applyBorder="1" applyAlignment="1">
      <alignment horizontal="lef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2" fillId="0" borderId="25" xfId="0" applyFont="1" applyBorder="1" applyAlignment="1">
      <alignment horizontal="left" vertical="center"/>
    </xf>
    <xf numFmtId="0" fontId="3" fillId="0" borderId="26" xfId="0" applyFont="1" applyBorder="1" applyAlignment="1">
      <alignment horizontal="center" vertical="center" wrapText="1"/>
    </xf>
    <xf numFmtId="0" fontId="2" fillId="0" borderId="30" xfId="0" applyFont="1" applyBorder="1" applyAlignment="1">
      <alignment horizontal="left" vertical="center"/>
    </xf>
    <xf numFmtId="0" fontId="0" fillId="0" borderId="29" xfId="0" applyBorder="1" applyAlignment="1">
      <alignment wrapText="1"/>
    </xf>
    <xf numFmtId="0" fontId="2" fillId="0" borderId="0" xfId="0" applyFont="1" applyAlignment="1">
      <alignment horizontal="center"/>
    </xf>
    <xf numFmtId="0" fontId="27" fillId="0" borderId="25" xfId="0" applyFont="1" applyBorder="1" applyAlignment="1">
      <alignment horizontal="center" vertical="center"/>
    </xf>
    <xf numFmtId="0" fontId="29" fillId="0" borderId="30" xfId="0" applyFont="1" applyBorder="1" applyAlignment="1">
      <alignment horizontal="left" vertical="center"/>
    </xf>
    <xf numFmtId="1" fontId="29" fillId="5" borderId="33" xfId="0" applyNumberFormat="1" applyFont="1" applyFill="1" applyBorder="1" applyAlignment="1">
      <alignment horizontal="center" vertical="center"/>
    </xf>
    <xf numFmtId="0" fontId="29" fillId="5" borderId="34" xfId="0" applyFont="1" applyFill="1" applyBorder="1" applyAlignment="1">
      <alignment horizontal="center" vertical="center"/>
    </xf>
    <xf numFmtId="9" fontId="29" fillId="5" borderId="35" xfId="0" applyNumberFormat="1" applyFont="1" applyFill="1" applyBorder="1" applyAlignment="1">
      <alignment horizontal="center" vertical="center"/>
    </xf>
    <xf numFmtId="1" fontId="29" fillId="0" borderId="32" xfId="0" applyNumberFormat="1" applyFont="1" applyBorder="1" applyAlignment="1">
      <alignment horizontal="center" vertical="center"/>
    </xf>
    <xf numFmtId="0" fontId="29" fillId="0" borderId="32" xfId="0" applyFont="1" applyBorder="1" applyAlignment="1">
      <alignment horizontal="center" vertical="center"/>
    </xf>
    <xf numFmtId="165" fontId="29" fillId="0" borderId="32" xfId="0" applyNumberFormat="1" applyFont="1" applyBorder="1" applyAlignment="1">
      <alignment horizontal="center" vertical="center"/>
    </xf>
    <xf numFmtId="1" fontId="29" fillId="0" borderId="30" xfId="0" applyNumberFormat="1" applyFont="1" applyBorder="1" applyAlignment="1">
      <alignment horizontal="center" vertical="center"/>
    </xf>
    <xf numFmtId="0" fontId="29" fillId="0" borderId="30" xfId="0" applyFont="1" applyBorder="1" applyAlignment="1">
      <alignment horizontal="center" vertical="center"/>
    </xf>
    <xf numFmtId="165" fontId="29" fillId="0" borderId="30" xfId="0" applyNumberFormat="1" applyFont="1" applyBorder="1" applyAlignment="1">
      <alignment horizontal="center" vertical="center"/>
    </xf>
    <xf numFmtId="0" fontId="3" fillId="0" borderId="36" xfId="0" applyFont="1" applyBorder="1" applyAlignment="1">
      <alignment horizontal="center" vertical="center" wrapText="1"/>
    </xf>
    <xf numFmtId="2" fontId="29" fillId="0" borderId="32" xfId="0" applyNumberFormat="1" applyFont="1" applyBorder="1" applyAlignment="1">
      <alignment horizontal="center" vertical="center"/>
    </xf>
    <xf numFmtId="164" fontId="29" fillId="0" borderId="32" xfId="0" applyNumberFormat="1" applyFont="1" applyBorder="1" applyAlignment="1">
      <alignment horizontal="center" vertical="center"/>
    </xf>
    <xf numFmtId="164" fontId="29" fillId="0" borderId="30" xfId="0" applyNumberFormat="1" applyFont="1" applyBorder="1" applyAlignment="1">
      <alignment horizontal="center" vertical="center"/>
    </xf>
    <xf numFmtId="10" fontId="29" fillId="0" borderId="30" xfId="0" applyNumberFormat="1" applyFont="1" applyBorder="1" applyAlignment="1">
      <alignment horizontal="center" vertical="center"/>
    </xf>
    <xf numFmtId="0" fontId="0" fillId="0" borderId="0" xfId="0"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center" wrapText="1"/>
      <protection locked="0"/>
    </xf>
    <xf numFmtId="0" fontId="36" fillId="0" borderId="29" xfId="0" applyFont="1" applyBorder="1" applyAlignment="1" applyProtection="1">
      <alignment vertical="center" wrapText="1"/>
      <protection locked="0"/>
    </xf>
    <xf numFmtId="0" fontId="10" fillId="0" borderId="29" xfId="0" applyFont="1" applyBorder="1" applyAlignment="1">
      <alignment horizontal="center" vertical="center" wrapText="1"/>
    </xf>
    <xf numFmtId="0" fontId="10" fillId="0" borderId="29" xfId="0" applyFont="1" applyBorder="1" applyAlignment="1" applyProtection="1">
      <alignment vertical="center" wrapText="1"/>
      <protection locked="0"/>
    </xf>
    <xf numFmtId="0" fontId="1" fillId="0" borderId="0" xfId="0" applyFont="1" applyAlignment="1" applyProtection="1">
      <alignment wrapText="1"/>
      <protection locked="0"/>
    </xf>
    <xf numFmtId="0" fontId="35" fillId="31" borderId="29" xfId="44" applyFont="1" applyFill="1" applyBorder="1" applyAlignment="1">
      <alignment horizontal="center" vertical="center" wrapText="1"/>
    </xf>
    <xf numFmtId="0" fontId="1" fillId="0" borderId="29"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1" fillId="0" borderId="29" xfId="44" applyFont="1" applyBorder="1" applyAlignment="1">
      <alignment horizontal="center" vertical="center" wrapText="1"/>
    </xf>
    <xf numFmtId="0" fontId="35" fillId="0" borderId="29" xfId="44" applyFont="1" applyBorder="1" applyAlignment="1">
      <alignment horizontal="center" vertical="center" wrapText="1"/>
    </xf>
    <xf numFmtId="0" fontId="4" fillId="0" borderId="29" xfId="44" applyFont="1" applyBorder="1" applyAlignment="1">
      <alignment horizontal="center" vertical="center" wrapText="1"/>
    </xf>
    <xf numFmtId="0" fontId="1" fillId="31" borderId="29" xfId="44" applyFont="1" applyFill="1" applyBorder="1" applyAlignment="1">
      <alignment horizontal="center" vertical="center" wrapText="1"/>
    </xf>
    <xf numFmtId="0" fontId="7" fillId="0" borderId="29" xfId="45" applyFont="1" applyBorder="1" applyAlignment="1" applyProtection="1">
      <alignment vertical="top" wrapText="1"/>
      <protection locked="0"/>
    </xf>
    <xf numFmtId="0" fontId="0" fillId="0" borderId="29" xfId="0" applyBorder="1" applyAlignment="1">
      <alignment horizontal="center" vertical="center" wrapText="1"/>
    </xf>
    <xf numFmtId="0" fontId="9" fillId="0" borderId="29" xfId="45" applyBorder="1" applyAlignment="1" applyProtection="1">
      <alignment horizontal="center" vertical="center" wrapText="1"/>
      <protection locked="0"/>
    </xf>
    <xf numFmtId="0" fontId="9" fillId="0" borderId="29" xfId="45" applyBorder="1" applyAlignment="1" applyProtection="1">
      <alignment vertical="center" wrapText="1"/>
      <protection locked="0"/>
    </xf>
    <xf numFmtId="0" fontId="28" fillId="30" borderId="29" xfId="0" applyFont="1" applyFill="1" applyBorder="1" applyAlignment="1" applyProtection="1">
      <alignment horizontal="center" vertical="center" wrapText="1"/>
      <protection locked="0"/>
    </xf>
    <xf numFmtId="0" fontId="28" fillId="29" borderId="29" xfId="0"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alignment horizontal="center" vertical="center" wrapText="1"/>
      <protection locked="0"/>
    </xf>
    <xf numFmtId="10" fontId="2" fillId="0" borderId="0" xfId="0" applyNumberFormat="1" applyFont="1" applyAlignment="1">
      <alignment horizontal="center"/>
    </xf>
    <xf numFmtId="0" fontId="2" fillId="0" borderId="0" xfId="0" applyFont="1"/>
    <xf numFmtId="0" fontId="2" fillId="0" borderId="22" xfId="0" applyFont="1" applyBorder="1" applyAlignment="1">
      <alignment horizontal="center" vertical="center"/>
    </xf>
    <xf numFmtId="0" fontId="2" fillId="0" borderId="30" xfId="0" applyFont="1" applyBorder="1" applyAlignment="1">
      <alignment horizontal="left" vertical="center"/>
    </xf>
    <xf numFmtId="0" fontId="0" fillId="0" borderId="29" xfId="0" applyBorder="1" applyAlignment="1" applyProtection="1">
      <alignment vertical="center" wrapText="1"/>
      <protection locked="0"/>
    </xf>
    <xf numFmtId="0" fontId="0" fillId="0" borderId="29" xfId="0" applyBorder="1" applyAlignment="1" applyProtection="1">
      <alignment wrapText="1"/>
      <protection locked="0"/>
    </xf>
    <xf numFmtId="0" fontId="0" fillId="0" borderId="42" xfId="0" applyBorder="1" applyAlignment="1" applyProtection="1">
      <alignment vertical="center" wrapText="1"/>
      <protection locked="0"/>
    </xf>
    <xf numFmtId="0" fontId="10" fillId="0" borderId="29" xfId="0" applyFont="1" applyBorder="1" applyAlignment="1" applyProtection="1">
      <alignment horizontal="left" vertical="center" wrapText="1"/>
      <protection locked="0"/>
    </xf>
    <xf numFmtId="0" fontId="0" fillId="0" borderId="29" xfId="0" applyBorder="1" applyAlignment="1" applyProtection="1">
      <alignment horizontal="center" vertical="center" wrapText="1"/>
      <protection locked="0"/>
    </xf>
    <xf numFmtId="0" fontId="0" fillId="0" borderId="29" xfId="0" applyBorder="1" applyAlignment="1" applyProtection="1">
      <alignment horizontal="left" vertical="center" wrapText="1"/>
      <protection locked="0"/>
    </xf>
    <xf numFmtId="0" fontId="0" fillId="0" borderId="29" xfId="0" applyBorder="1" applyAlignment="1" applyProtection="1">
      <alignment vertical="top" wrapText="1"/>
      <protection locked="0"/>
    </xf>
    <xf numFmtId="0" fontId="7" fillId="0" borderId="0" xfId="0" applyFont="1" applyAlignment="1" applyProtection="1">
      <alignment horizontal="center" vertical="center" wrapText="1"/>
      <protection locked="0"/>
    </xf>
    <xf numFmtId="0" fontId="7" fillId="5" borderId="29" xfId="0" applyFont="1" applyFill="1" applyBorder="1" applyAlignment="1" applyProtection="1">
      <alignment horizontal="left" vertical="center" wrapText="1"/>
      <protection locked="0"/>
    </xf>
    <xf numFmtId="0" fontId="7" fillId="5" borderId="46" xfId="0" applyFont="1" applyFill="1" applyBorder="1" applyAlignment="1" applyProtection="1">
      <alignment horizontal="left" vertical="center" wrapText="1"/>
      <protection locked="0"/>
    </xf>
    <xf numFmtId="0" fontId="0" fillId="0" borderId="0" xfId="0" applyAlignment="1" applyProtection="1">
      <alignment vertical="center"/>
      <protection locked="0"/>
    </xf>
    <xf numFmtId="0" fontId="9" fillId="0" borderId="29" xfId="45" applyBorder="1" applyAlignment="1" applyProtection="1">
      <alignment horizontal="left" vertical="center" wrapText="1"/>
      <protection locked="0"/>
    </xf>
    <xf numFmtId="0" fontId="7" fillId="32" borderId="29" xfId="0" applyFont="1" applyFill="1" applyBorder="1" applyAlignment="1" applyProtection="1">
      <alignment vertical="center"/>
      <protection locked="0"/>
    </xf>
    <xf numFmtId="0" fontId="7" fillId="4" borderId="29" xfId="0" applyFont="1" applyFill="1" applyBorder="1" applyAlignment="1" applyProtection="1">
      <alignment vertical="center"/>
      <protection locked="0"/>
    </xf>
    <xf numFmtId="0" fontId="7" fillId="33" borderId="29" xfId="0" applyFont="1" applyFill="1" applyBorder="1" applyAlignment="1" applyProtection="1">
      <alignment vertical="center"/>
      <protection locked="0"/>
    </xf>
    <xf numFmtId="0" fontId="7" fillId="33" borderId="38" xfId="0" applyFont="1" applyFill="1" applyBorder="1" applyAlignment="1" applyProtection="1">
      <alignment vertical="center"/>
      <protection locked="0"/>
    </xf>
    <xf numFmtId="0" fontId="7" fillId="0" borderId="0" xfId="0" applyFont="1" applyAlignment="1" applyProtection="1">
      <alignment vertical="center" wrapText="1"/>
      <protection locked="0"/>
    </xf>
    <xf numFmtId="0" fontId="39" fillId="29" borderId="37" xfId="0" applyFont="1" applyFill="1" applyBorder="1" applyAlignment="1">
      <alignment horizontal="center" vertical="center" wrapText="1"/>
    </xf>
    <xf numFmtId="0" fontId="39" fillId="34" borderId="37" xfId="0" applyFont="1" applyFill="1" applyBorder="1" applyAlignment="1">
      <alignment horizontal="center" vertical="center" wrapText="1"/>
    </xf>
    <xf numFmtId="0" fontId="0" fillId="0" borderId="0" xfId="0" applyAlignment="1" applyProtection="1">
      <alignment horizontal="left" vertical="center" wrapText="1"/>
      <protection locked="0"/>
    </xf>
    <xf numFmtId="0" fontId="28" fillId="29" borderId="29" xfId="0" applyFont="1" applyFill="1" applyBorder="1" applyAlignment="1" applyProtection="1">
      <alignment horizontal="left" vertical="center" wrapText="1"/>
      <protection locked="0"/>
    </xf>
    <xf numFmtId="0" fontId="34" fillId="31" borderId="41" xfId="44" applyFont="1" applyFill="1" applyBorder="1" applyAlignment="1" applyProtection="1">
      <alignment horizontal="left" vertical="center" wrapText="1"/>
      <protection locked="0"/>
    </xf>
    <xf numFmtId="0" fontId="34" fillId="0" borderId="41" xfId="44" applyFont="1"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7" fillId="28" borderId="29" xfId="0" applyFont="1" applyFill="1" applyBorder="1" applyAlignment="1" applyProtection="1">
      <alignment horizontal="left" vertical="center" wrapText="1"/>
      <protection locked="0"/>
    </xf>
    <xf numFmtId="0" fontId="3" fillId="35" borderId="38" xfId="0" applyFont="1" applyFill="1" applyBorder="1" applyAlignment="1">
      <alignment horizontal="center"/>
    </xf>
    <xf numFmtId="0" fontId="3" fillId="35" borderId="39" xfId="0" applyFont="1" applyFill="1" applyBorder="1" applyAlignment="1">
      <alignment horizontal="center"/>
    </xf>
    <xf numFmtId="0" fontId="2" fillId="0" borderId="0" xfId="0" applyFont="1" applyAlignment="1">
      <alignment horizontal="center"/>
    </xf>
    <xf numFmtId="0" fontId="3" fillId="36" borderId="38" xfId="0" applyFont="1" applyFill="1" applyBorder="1" applyAlignment="1">
      <alignment horizontal="center"/>
    </xf>
    <xf numFmtId="0" fontId="3" fillId="36" borderId="39" xfId="0" applyFont="1" applyFill="1" applyBorder="1" applyAlignment="1">
      <alignment horizontal="center"/>
    </xf>
    <xf numFmtId="0" fontId="3" fillId="36" borderId="40" xfId="0" applyFont="1" applyFill="1" applyBorder="1" applyAlignment="1">
      <alignment horizontal="center"/>
    </xf>
    <xf numFmtId="0" fontId="0" fillId="0" borderId="38"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7" fillId="5" borderId="29" xfId="0" applyFont="1" applyFill="1"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7" fillId="28" borderId="29" xfId="0" applyFont="1" applyFill="1" applyBorder="1" applyAlignment="1" applyProtection="1">
      <alignment horizontal="left" vertical="center" wrapText="1"/>
      <protection locked="0"/>
    </xf>
    <xf numFmtId="0" fontId="0" fillId="0" borderId="29"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7" fillId="28" borderId="43" xfId="0" applyFont="1" applyFill="1" applyBorder="1" applyAlignment="1" applyProtection="1">
      <alignment horizontal="center" vertical="center" wrapText="1"/>
      <protection locked="0"/>
    </xf>
    <xf numFmtId="0" fontId="7" fillId="28" borderId="45" xfId="0" applyFont="1" applyFill="1" applyBorder="1" applyAlignment="1" applyProtection="1">
      <alignment horizontal="center" vertical="center" wrapText="1"/>
      <protection locked="0"/>
    </xf>
    <xf numFmtId="0" fontId="7" fillId="28" borderId="46" xfId="0" applyFont="1" applyFill="1" applyBorder="1" applyAlignment="1" applyProtection="1">
      <alignment horizontal="center" vertical="center" wrapText="1"/>
      <protection locked="0"/>
    </xf>
    <xf numFmtId="0" fontId="0" fillId="0" borderId="44"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2" fillId="0" borderId="29" xfId="0" applyFont="1" applyBorder="1" applyAlignment="1" applyProtection="1">
      <alignment horizontal="left" vertical="top"/>
      <protection locked="0"/>
    </xf>
    <xf numFmtId="0" fontId="7" fillId="0" borderId="0" xfId="0" applyFont="1" applyAlignment="1" applyProtection="1">
      <alignment horizontal="center" vertical="center" wrapText="1"/>
      <protection locked="0"/>
    </xf>
    <xf numFmtId="0" fontId="7" fillId="0" borderId="29" xfId="0" applyFont="1" applyBorder="1" applyAlignment="1" applyProtection="1">
      <alignment horizontal="center" vertical="center"/>
      <protection locked="0"/>
    </xf>
    <xf numFmtId="0" fontId="0" fillId="0" borderId="39" xfId="0" applyBorder="1" applyAlignment="1" applyProtection="1">
      <alignment horizontal="left" vertical="center" wrapText="1"/>
      <protection locked="0"/>
    </xf>
    <xf numFmtId="0" fontId="0" fillId="0" borderId="38" xfId="0" applyBorder="1" applyAlignment="1" applyProtection="1">
      <alignment horizontal="left" wrapText="1"/>
      <protection locked="0"/>
    </xf>
    <xf numFmtId="0" fontId="0" fillId="0" borderId="39" xfId="0" applyBorder="1" applyAlignment="1" applyProtection="1">
      <alignment horizontal="left" wrapText="1"/>
      <protection locked="0"/>
    </xf>
    <xf numFmtId="0" fontId="0" fillId="0" borderId="40" xfId="0" applyBorder="1" applyAlignment="1" applyProtection="1">
      <alignment horizontal="left" wrapText="1"/>
      <protection locked="0"/>
    </xf>
    <xf numFmtId="0" fontId="33" fillId="28" borderId="29" xfId="46" applyFont="1" applyFill="1" applyBorder="1" applyAlignment="1" applyProtection="1">
      <alignment horizontal="left" wrapText="1"/>
      <protection locked="0"/>
    </xf>
    <xf numFmtId="0" fontId="7" fillId="0" borderId="29" xfId="0" applyFont="1" applyBorder="1" applyAlignment="1" applyProtection="1">
      <alignment horizontal="left" wrapText="1"/>
      <protection locked="0"/>
    </xf>
    <xf numFmtId="0" fontId="2" fillId="0" borderId="29" xfId="0" applyFont="1" applyBorder="1" applyAlignment="1" applyProtection="1">
      <alignment horizontal="left" vertical="top" wrapText="1"/>
      <protection locked="0"/>
    </xf>
    <xf numFmtId="0" fontId="31" fillId="0" borderId="29" xfId="0" applyFont="1" applyBorder="1" applyAlignment="1" applyProtection="1">
      <alignment horizontal="center" vertical="center" wrapText="1"/>
      <protection locked="0"/>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17" xfId="2" applyFont="1" applyBorder="1" applyAlignment="1">
      <alignment horizontal="center" wrapText="1"/>
    </xf>
    <xf numFmtId="0" fontId="3" fillId="0" borderId="28" xfId="0" applyFont="1" applyBorder="1" applyAlignment="1">
      <alignment horizontal="center" vertical="center" wrapText="1"/>
    </xf>
    <xf numFmtId="0" fontId="8" fillId="0" borderId="1"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10" fontId="3" fillId="0" borderId="0" xfId="0" applyNumberFormat="1" applyFont="1" applyAlignment="1">
      <alignment horizontal="center"/>
    </xf>
    <xf numFmtId="10" fontId="29" fillId="0" borderId="47" xfId="0" applyNumberFormat="1" applyFont="1" applyBorder="1" applyAlignment="1">
      <alignment horizontal="center" vertical="center"/>
    </xf>
    <xf numFmtId="10" fontId="29" fillId="0" borderId="32" xfId="0" applyNumberFormat="1" applyFont="1" applyBorder="1" applyAlignment="1">
      <alignment horizontal="center" vertical="center"/>
    </xf>
    <xf numFmtId="10" fontId="29" fillId="0" borderId="29" xfId="0" applyNumberFormat="1" applyFont="1" applyBorder="1" applyAlignment="1">
      <alignment horizontal="center" vertical="center"/>
    </xf>
    <xf numFmtId="164" fontId="3" fillId="0" borderId="29" xfId="0" applyNumberFormat="1" applyFont="1" applyBorder="1" applyAlignment="1">
      <alignment horizontal="center"/>
    </xf>
  </cellXfs>
  <cellStyles count="47">
    <cellStyle name="20% - Énfasis1 2" xfId="4" xr:uid="{DBF96AC3-8D27-4796-8501-E2A8526DA070}"/>
    <cellStyle name="20% - Énfasis2 2" xfId="5" xr:uid="{AA231B14-6384-43D1-937E-A81867613549}"/>
    <cellStyle name="20% - Énfasis3 2" xfId="6" xr:uid="{C091902B-A739-4431-8DF3-A26502607813}"/>
    <cellStyle name="20% - Énfasis4 2" xfId="7" xr:uid="{1ABE5EDE-7A25-4025-918B-0C63CEBC9348}"/>
    <cellStyle name="20% - Énfasis5 2" xfId="8" xr:uid="{D2D77B46-E71E-412A-A801-34A9A7D744A5}"/>
    <cellStyle name="20% - Énfasis6 2" xfId="9" xr:uid="{1E6750D5-D62C-496F-BC3C-15E0F5C1169E}"/>
    <cellStyle name="40% - Énfasis1 2" xfId="10" xr:uid="{E594B230-598B-4148-BA03-99C54634EB9E}"/>
    <cellStyle name="40% - Énfasis2 2" xfId="11" xr:uid="{B6A2B0ED-3129-4202-B550-CB88865970CB}"/>
    <cellStyle name="40% - Énfasis3 2" xfId="12" xr:uid="{D4D5ADC2-EB9F-4A81-A3DB-C55D2CBBD153}"/>
    <cellStyle name="40% - Énfasis4 2" xfId="13" xr:uid="{E1A65BD0-59BD-4A90-B8F8-D6DA535633C6}"/>
    <cellStyle name="40% - Énfasis5 2" xfId="14" xr:uid="{DD048D0D-C691-4128-A2C8-FF2F91AB8E27}"/>
    <cellStyle name="40% - Énfasis6 2" xfId="15" xr:uid="{BFCFC4AE-ED17-44D8-9ABC-CD150E319DAB}"/>
    <cellStyle name="60% - Énfasis1 2" xfId="16" xr:uid="{0F8CD374-EDE7-48C1-A714-E9D0E217EC9B}"/>
    <cellStyle name="60% - Énfasis2 2" xfId="17" xr:uid="{D6389094-CA64-438B-9D15-03D9604BC7B6}"/>
    <cellStyle name="60% - Énfasis3 2" xfId="18" xr:uid="{D14668AE-BC67-4328-B452-B51FB33D99DC}"/>
    <cellStyle name="60% - Énfasis4 2" xfId="19" xr:uid="{872BED10-6069-409C-84C7-A675219A5CDA}"/>
    <cellStyle name="60% - Énfasis5 2" xfId="20" xr:uid="{19781B09-5FC3-4339-B030-3342E5F855B3}"/>
    <cellStyle name="60% - Énfasis6 2" xfId="21" xr:uid="{24F0A3AA-7EA1-4527-A73F-9420F83CA3F4}"/>
    <cellStyle name="Cálculo 2" xfId="22" xr:uid="{0FF96E32-F634-458E-88FD-F231D5E44277}"/>
    <cellStyle name="Celda de comprobación 2" xfId="23" xr:uid="{4AF2CD6A-14ED-4DCE-8D65-FD961D55B9C0}"/>
    <cellStyle name="Celda vinculada 2" xfId="24" xr:uid="{FEA0C52F-2AC1-4810-8E07-5AE7580B730A}"/>
    <cellStyle name="Encabezado 4 2" xfId="25" xr:uid="{21C7CF5B-3EF3-480B-AEEA-45987ACD16C9}"/>
    <cellStyle name="Énfasis1 2" xfId="26" xr:uid="{611DB5B3-4B23-4107-8CF6-C7CF0342A4D3}"/>
    <cellStyle name="Énfasis2 2" xfId="27" xr:uid="{2D97C1FA-8081-45F0-83CE-F6A31A37BE66}"/>
    <cellStyle name="Énfasis3 2" xfId="28" xr:uid="{C8B6373C-54DD-444B-8CA0-8B038C6D0F8B}"/>
    <cellStyle name="Énfasis4 2" xfId="29" xr:uid="{26AA6458-FA77-4175-9C95-C05B7968B44B}"/>
    <cellStyle name="Énfasis5 2" xfId="30" xr:uid="{89B0DC95-83BF-47DA-B147-51B73A1EDCEB}"/>
    <cellStyle name="Énfasis6 2" xfId="31" xr:uid="{D8D40DE8-611F-4F97-B638-E236D2B6DEBC}"/>
    <cellStyle name="Entrada 2" xfId="32" xr:uid="{3EE26E2A-41F2-4DF0-94EA-9F2EB560D3BF}"/>
    <cellStyle name="Hipervínculo" xfId="46" builtinId="8"/>
    <cellStyle name="Incorrecto 2" xfId="33" xr:uid="{F5178306-9DE9-466A-BB1E-D79CCF7435BE}"/>
    <cellStyle name="Neutral 2" xfId="34" xr:uid="{6582AA5B-574E-4A16-B63E-E28383708B63}"/>
    <cellStyle name="Normal" xfId="0" builtinId="0"/>
    <cellStyle name="Normal 10" xfId="45" xr:uid="{C6DABB7A-2FB8-4A06-92D1-D15AD22D9EA2}"/>
    <cellStyle name="Normal 2" xfId="1" xr:uid="{1D3764F8-BED7-4E7B-8B8E-6BACC61AA881}"/>
    <cellStyle name="Normal 2 2" xfId="2" xr:uid="{99331E52-D9C5-45C2-BBA4-73567D0EAF09}"/>
    <cellStyle name="Normal 3" xfId="3" xr:uid="{E29F11E7-43C5-4CA2-9A3E-F921249B9DC7}"/>
    <cellStyle name="Normal 3 2" xfId="43" xr:uid="{F7AB129D-5942-47A0-87AE-8D6261F193C8}"/>
    <cellStyle name="Normal 5" xfId="44" xr:uid="{8683D364-C8F6-480D-B8CB-5AD8D63CDE98}"/>
    <cellStyle name="Notas 2" xfId="35" xr:uid="{1510D029-B299-40D4-917A-A729E7B3B4C4}"/>
    <cellStyle name="Salida 2" xfId="36" xr:uid="{2481A81F-5E13-48D1-86AC-A8CB94A12CBD}"/>
    <cellStyle name="Texto de advertencia 2" xfId="37" xr:uid="{0CFC6591-FABF-4B03-9B8A-C26D42DDD82D}"/>
    <cellStyle name="Texto explicativo 2" xfId="38" xr:uid="{AACDA2D6-4DD2-41CA-B77B-341DB7A47ECC}"/>
    <cellStyle name="Título 2 2" xfId="40" xr:uid="{2A11143A-EB75-45F0-9376-AC488D844850}"/>
    <cellStyle name="Título 3 2" xfId="41" xr:uid="{F447EE53-83BA-4ACE-AAA1-E128CEE169C2}"/>
    <cellStyle name="Título 4" xfId="39" xr:uid="{5630E35F-D26E-4C67-A5B3-F8D399D4247B}"/>
    <cellStyle name="Total 2" xfId="42" xr:uid="{454FAF6E-5906-4B24-804B-A7D892A27A7E}"/>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FF8989"/>
        </patternFill>
      </fill>
    </dxf>
    <dxf>
      <fill>
        <patternFill>
          <bgColor theme="9" tint="0.39994506668294322"/>
        </patternFill>
      </fill>
    </dxf>
    <dxf>
      <fill>
        <patternFill>
          <bgColor rgb="FFFF8989"/>
        </patternFill>
      </fill>
    </dxf>
    <dxf>
      <fill>
        <patternFill>
          <bgColor theme="9" tint="0.39994506668294322"/>
        </patternFill>
      </fill>
    </dxf>
  </dxfs>
  <tableStyles count="0" defaultTableStyle="TableStyleMedium2" defaultPivotStyle="PivotStyleLight16"/>
  <colors>
    <mruColors>
      <color rgb="FFCCCCFF"/>
      <color rgb="FF33CCCC"/>
      <color rgb="FFFF8989"/>
      <color rgb="FFF5F5F5"/>
      <color rgb="FFF0ECED"/>
      <color rgb="FFFFFAEB"/>
      <color rgb="FFEEF2FC"/>
      <color rgb="FFE6F0FA"/>
      <color rgb="FFDFEFF9"/>
      <color rgb="FFF3F5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829235</xdr:colOff>
      <xdr:row>0</xdr:row>
      <xdr:rowOff>123264</xdr:rowOff>
    </xdr:from>
    <xdr:to>
      <xdr:col>2</xdr:col>
      <xdr:colOff>1494494</xdr:colOff>
      <xdr:row>5</xdr:row>
      <xdr:rowOff>101026</xdr:rowOff>
    </xdr:to>
    <xdr:pic>
      <xdr:nvPicPr>
        <xdr:cNvPr id="3" name="Imagen 2">
          <a:extLst>
            <a:ext uri="{FF2B5EF4-FFF2-40B4-BE49-F238E27FC236}">
              <a16:creationId xmlns:a16="http://schemas.microsoft.com/office/drawing/2014/main" id="{B7B6780D-0F46-4DE2-AADD-58FE323611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5353" y="123264"/>
          <a:ext cx="1651376" cy="7621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1590674</xdr:colOff>
      <xdr:row>3</xdr:row>
      <xdr:rowOff>101819</xdr:rowOff>
    </xdr:to>
    <xdr:pic>
      <xdr:nvPicPr>
        <xdr:cNvPr id="2" name="Imagen 1">
          <a:extLst>
            <a:ext uri="{FF2B5EF4-FFF2-40B4-BE49-F238E27FC236}">
              <a16:creationId xmlns:a16="http://schemas.microsoft.com/office/drawing/2014/main" id="{1E9E5365-FD32-4E12-9DF0-1EAC69A375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47625"/>
          <a:ext cx="1495424" cy="5875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9DB51-3368-4AB8-8AAF-934A9DD26989}">
  <dimension ref="A1:N35"/>
  <sheetViews>
    <sheetView showGridLines="0" tabSelected="1" topLeftCell="C8" zoomScale="85" zoomScaleNormal="85" workbookViewId="0">
      <selection activeCell="K18" sqref="K18"/>
    </sheetView>
  </sheetViews>
  <sheetFormatPr baseColWidth="10" defaultRowHeight="12.75" x14ac:dyDescent="0.2"/>
  <cols>
    <col min="1" max="2" width="14.85546875" style="19" customWidth="1"/>
    <col min="3" max="3" width="38.5703125" style="19" customWidth="1"/>
    <col min="4" max="4" width="11" style="19" customWidth="1"/>
    <col min="5" max="5" width="13.140625" style="19" customWidth="1"/>
    <col min="6" max="6" width="18.7109375" style="19" customWidth="1"/>
    <col min="7" max="7" width="16.42578125" style="19" customWidth="1"/>
    <col min="8" max="9" width="23.7109375" style="19" customWidth="1"/>
    <col min="10" max="10" width="12.28515625" style="68" customWidth="1"/>
    <col min="11" max="11" width="14" style="68" customWidth="1"/>
    <col min="12" max="12" width="12.28515625" style="68" customWidth="1"/>
    <col min="13" max="13" width="17" style="19" customWidth="1"/>
    <col min="14" max="14" width="15.42578125" style="19" customWidth="1"/>
    <col min="15" max="16384" width="11.42578125" style="19"/>
  </cols>
  <sheetData>
    <row r="1" spans="1:14" s="68" customFormat="1" x14ac:dyDescent="0.2">
      <c r="B1" s="98"/>
      <c r="C1" s="98"/>
    </row>
    <row r="2" spans="1:14" s="68" customFormat="1" x14ac:dyDescent="0.2">
      <c r="B2" s="98"/>
      <c r="C2" s="98"/>
    </row>
    <row r="3" spans="1:14" s="68" customFormat="1" x14ac:dyDescent="0.2">
      <c r="B3" s="98"/>
      <c r="C3" s="98"/>
    </row>
    <row r="4" spans="1:14" s="68" customFormat="1" x14ac:dyDescent="0.2">
      <c r="B4" s="98"/>
      <c r="C4" s="98"/>
    </row>
    <row r="5" spans="1:14" s="68" customFormat="1" x14ac:dyDescent="0.2">
      <c r="B5" s="98"/>
      <c r="C5" s="98"/>
    </row>
    <row r="6" spans="1:14" s="68" customFormat="1" x14ac:dyDescent="0.2">
      <c r="B6" s="98"/>
      <c r="C6" s="98"/>
    </row>
    <row r="8" spans="1:14" ht="15.75" customHeight="1" thickBot="1" x14ac:dyDescent="0.25">
      <c r="D8" s="96" t="s">
        <v>97</v>
      </c>
      <c r="E8" s="97"/>
      <c r="F8" s="97"/>
      <c r="G8" s="99" t="s">
        <v>90</v>
      </c>
      <c r="H8" s="100"/>
      <c r="I8" s="100"/>
      <c r="J8" s="100"/>
      <c r="K8" s="100"/>
      <c r="L8" s="100"/>
      <c r="M8" s="101"/>
    </row>
    <row r="9" spans="1:14" s="17" customFormat="1" ht="33" customHeight="1" x14ac:dyDescent="0.2">
      <c r="A9" s="22" t="s">
        <v>2</v>
      </c>
      <c r="B9" s="25" t="s">
        <v>19</v>
      </c>
      <c r="C9" s="23" t="s">
        <v>0</v>
      </c>
      <c r="D9" s="88" t="s">
        <v>94</v>
      </c>
      <c r="E9" s="88" t="s">
        <v>95</v>
      </c>
      <c r="F9" s="88" t="s">
        <v>99</v>
      </c>
      <c r="G9" s="89" t="s">
        <v>91</v>
      </c>
      <c r="H9" s="89" t="s">
        <v>92</v>
      </c>
      <c r="I9" s="89" t="s">
        <v>93</v>
      </c>
      <c r="J9" s="89" t="s">
        <v>101</v>
      </c>
      <c r="K9" s="89" t="s">
        <v>222</v>
      </c>
      <c r="L9" s="89" t="s">
        <v>100</v>
      </c>
      <c r="M9" s="89" t="s">
        <v>98</v>
      </c>
      <c r="N9" s="40" t="s">
        <v>96</v>
      </c>
    </row>
    <row r="10" spans="1:14" s="28" customFormat="1" ht="13.5" hidden="1" thickBot="1" x14ac:dyDescent="0.25">
      <c r="A10" s="28" t="s">
        <v>2</v>
      </c>
      <c r="B10" s="28" t="s">
        <v>19</v>
      </c>
      <c r="C10" s="28" t="s">
        <v>0</v>
      </c>
      <c r="D10" s="31">
        <f t="shared" ref="D10:D17" si="0">H10/E10</f>
        <v>2786.4</v>
      </c>
      <c r="E10" s="32">
        <f>20/60</f>
        <v>0.33333333333333331</v>
      </c>
      <c r="F10" s="32">
        <f>+D10*E10</f>
        <v>928.8</v>
      </c>
      <c r="G10" s="32">
        <v>3</v>
      </c>
      <c r="H10" s="32">
        <f>+G10*12*6*4.3</f>
        <v>928.8</v>
      </c>
      <c r="I10" s="32">
        <v>180</v>
      </c>
      <c r="J10" s="32"/>
      <c r="K10" s="32"/>
      <c r="L10" s="32"/>
      <c r="M10" s="33">
        <f>H10/F10</f>
        <v>1</v>
      </c>
      <c r="N10" s="29"/>
    </row>
    <row r="11" spans="1:14" ht="13.5" thickBot="1" x14ac:dyDescent="0.25">
      <c r="A11" s="26" t="s">
        <v>1</v>
      </c>
      <c r="B11" s="30">
        <v>309</v>
      </c>
      <c r="C11" s="30" t="s">
        <v>89</v>
      </c>
      <c r="D11" s="34">
        <f t="shared" si="0"/>
        <v>417.96</v>
      </c>
      <c r="E11" s="41">
        <f>20/60</f>
        <v>0.33333333333333331</v>
      </c>
      <c r="F11" s="35">
        <f>+D11*E11</f>
        <v>139.32</v>
      </c>
      <c r="G11" s="35">
        <v>3</v>
      </c>
      <c r="H11" s="36">
        <f t="shared" ref="H11:H18" si="1">+$H$10*M11</f>
        <v>139.32</v>
      </c>
      <c r="I11" s="35">
        <v>180</v>
      </c>
      <c r="J11" s="35">
        <v>2</v>
      </c>
      <c r="K11" s="35">
        <f>600*0.8</f>
        <v>480</v>
      </c>
      <c r="L11" s="35">
        <f>+K11*0.33</f>
        <v>158.4</v>
      </c>
      <c r="M11" s="42">
        <v>0.15</v>
      </c>
      <c r="N11" s="20" t="str">
        <f t="shared" ref="N11:N17" si="2">+IF(F11&gt;=H11,"SUFICIENTE","INSUFICIENTE")</f>
        <v>SUFICIENTE</v>
      </c>
    </row>
    <row r="12" spans="1:14" ht="13.5" thickBot="1" x14ac:dyDescent="0.25">
      <c r="A12" s="26" t="s">
        <v>1</v>
      </c>
      <c r="B12" s="30">
        <v>364</v>
      </c>
      <c r="C12" s="30" t="s">
        <v>82</v>
      </c>
      <c r="D12" s="37">
        <f t="shared" si="0"/>
        <v>306.50400000000002</v>
      </c>
      <c r="E12" s="41">
        <f t="shared" ref="E12:E32" si="3">20/60</f>
        <v>0.33333333333333331</v>
      </c>
      <c r="F12" s="38">
        <f t="shared" ref="F12:F17" si="4">+D12*E12</f>
        <v>102.16800000000001</v>
      </c>
      <c r="G12" s="38">
        <v>3</v>
      </c>
      <c r="H12" s="39">
        <f t="shared" si="1"/>
        <v>102.16799999999999</v>
      </c>
      <c r="I12" s="35">
        <v>180</v>
      </c>
      <c r="J12" s="35">
        <v>1</v>
      </c>
      <c r="K12" s="34">
        <f>+L12/0.33</f>
        <v>445.45454545454544</v>
      </c>
      <c r="L12" s="35">
        <v>147</v>
      </c>
      <c r="M12" s="43">
        <v>0.11</v>
      </c>
      <c r="N12" s="20" t="str">
        <f t="shared" si="2"/>
        <v>SUFICIENTE</v>
      </c>
    </row>
    <row r="13" spans="1:14" ht="13.5" thickBot="1" x14ac:dyDescent="0.25">
      <c r="A13" s="26" t="s">
        <v>1</v>
      </c>
      <c r="B13" s="30">
        <v>370</v>
      </c>
      <c r="C13" s="30" t="s">
        <v>83</v>
      </c>
      <c r="D13" s="37">
        <f t="shared" si="0"/>
        <v>417.96</v>
      </c>
      <c r="E13" s="41">
        <f t="shared" si="3"/>
        <v>0.33333333333333331</v>
      </c>
      <c r="F13" s="38">
        <f t="shared" si="4"/>
        <v>139.32</v>
      </c>
      <c r="G13" s="38">
        <v>3</v>
      </c>
      <c r="H13" s="39">
        <f t="shared" si="1"/>
        <v>139.32</v>
      </c>
      <c r="I13" s="35">
        <v>180</v>
      </c>
      <c r="J13" s="35">
        <v>5</v>
      </c>
      <c r="K13" s="35">
        <v>400</v>
      </c>
      <c r="L13" s="35">
        <f>+K13*0.33</f>
        <v>132</v>
      </c>
      <c r="M13" s="43">
        <v>0.15</v>
      </c>
      <c r="N13" s="20" t="str">
        <f t="shared" si="2"/>
        <v>SUFICIENTE</v>
      </c>
    </row>
    <row r="14" spans="1:14" ht="13.5" thickBot="1" x14ac:dyDescent="0.25">
      <c r="A14" s="26" t="s">
        <v>1</v>
      </c>
      <c r="B14" s="30">
        <v>374</v>
      </c>
      <c r="C14" s="30" t="s">
        <v>84</v>
      </c>
      <c r="D14" s="37">
        <f t="shared" si="0"/>
        <v>362.23200000000003</v>
      </c>
      <c r="E14" s="41">
        <f t="shared" si="3"/>
        <v>0.33333333333333331</v>
      </c>
      <c r="F14" s="38">
        <f t="shared" si="4"/>
        <v>120.744</v>
      </c>
      <c r="G14" s="38">
        <v>3</v>
      </c>
      <c r="H14" s="39">
        <f t="shared" si="1"/>
        <v>120.744</v>
      </c>
      <c r="I14" s="35">
        <v>180</v>
      </c>
      <c r="J14" s="35">
        <v>1</v>
      </c>
      <c r="K14" s="35"/>
      <c r="L14" s="35">
        <v>180</v>
      </c>
      <c r="M14" s="43">
        <v>0.13</v>
      </c>
      <c r="N14" s="20" t="str">
        <f t="shared" si="2"/>
        <v>SUFICIENTE</v>
      </c>
    </row>
    <row r="15" spans="1:14" ht="13.5" thickBot="1" x14ac:dyDescent="0.25">
      <c r="A15" s="26" t="s">
        <v>1</v>
      </c>
      <c r="B15" s="30">
        <v>375</v>
      </c>
      <c r="C15" s="30" t="s">
        <v>85</v>
      </c>
      <c r="D15" s="37">
        <f t="shared" si="0"/>
        <v>284.21279999999996</v>
      </c>
      <c r="E15" s="41">
        <f t="shared" si="3"/>
        <v>0.33333333333333331</v>
      </c>
      <c r="F15" s="38">
        <f t="shared" si="4"/>
        <v>94.737599999999986</v>
      </c>
      <c r="G15" s="38">
        <v>3</v>
      </c>
      <c r="H15" s="39">
        <f t="shared" si="1"/>
        <v>94.737599999999986</v>
      </c>
      <c r="I15" s="35">
        <v>180</v>
      </c>
      <c r="J15" s="35">
        <v>1</v>
      </c>
      <c r="K15" s="35">
        <v>350</v>
      </c>
      <c r="L15" s="35">
        <v>180</v>
      </c>
      <c r="M15" s="43">
        <v>0.10199999999999999</v>
      </c>
      <c r="N15" s="20" t="str">
        <f t="shared" si="2"/>
        <v>SUFICIENTE</v>
      </c>
    </row>
    <row r="16" spans="1:14" ht="13.5" thickBot="1" x14ac:dyDescent="0.25">
      <c r="A16" s="26" t="s">
        <v>1</v>
      </c>
      <c r="B16" s="30">
        <v>391</v>
      </c>
      <c r="C16" s="30" t="s">
        <v>86</v>
      </c>
      <c r="D16" s="37">
        <f t="shared" si="0"/>
        <v>278.64</v>
      </c>
      <c r="E16" s="41">
        <f t="shared" si="3"/>
        <v>0.33333333333333331</v>
      </c>
      <c r="F16" s="38">
        <f t="shared" si="4"/>
        <v>92.88</v>
      </c>
      <c r="G16" s="38">
        <v>3</v>
      </c>
      <c r="H16" s="39">
        <f t="shared" si="1"/>
        <v>92.88</v>
      </c>
      <c r="I16" s="35">
        <v>180</v>
      </c>
      <c r="J16" s="35">
        <v>1</v>
      </c>
      <c r="K16" s="35">
        <v>350</v>
      </c>
      <c r="L16" s="35">
        <v>180</v>
      </c>
      <c r="M16" s="43">
        <v>0.1</v>
      </c>
      <c r="N16" s="20" t="str">
        <f t="shared" si="2"/>
        <v>SUFICIENTE</v>
      </c>
    </row>
    <row r="17" spans="1:14" ht="13.5" thickBot="1" x14ac:dyDescent="0.25">
      <c r="A17" s="26" t="s">
        <v>1</v>
      </c>
      <c r="B17" s="30">
        <v>406</v>
      </c>
      <c r="C17" s="30" t="s">
        <v>87</v>
      </c>
      <c r="D17" s="37">
        <f t="shared" si="0"/>
        <v>222.91200000000001</v>
      </c>
      <c r="E17" s="41">
        <f t="shared" si="3"/>
        <v>0.33333333333333331</v>
      </c>
      <c r="F17" s="38">
        <f t="shared" si="4"/>
        <v>74.304000000000002</v>
      </c>
      <c r="G17" s="38">
        <v>3</v>
      </c>
      <c r="H17" s="39">
        <f t="shared" si="1"/>
        <v>74.304000000000002</v>
      </c>
      <c r="I17" s="35">
        <v>180</v>
      </c>
      <c r="J17" s="35">
        <v>2</v>
      </c>
      <c r="K17" s="35"/>
      <c r="L17" s="35">
        <v>360</v>
      </c>
      <c r="M17" s="43">
        <v>0.08</v>
      </c>
      <c r="N17" s="20" t="str">
        <f t="shared" si="2"/>
        <v>SUFICIENTE</v>
      </c>
    </row>
    <row r="18" spans="1:14" ht="13.5" thickBot="1" x14ac:dyDescent="0.25">
      <c r="A18" s="26" t="s">
        <v>1</v>
      </c>
      <c r="B18" s="30">
        <v>408</v>
      </c>
      <c r="C18" s="30" t="s">
        <v>88</v>
      </c>
      <c r="D18" s="37">
        <f>H18/E18/2</f>
        <v>557.28</v>
      </c>
      <c r="E18" s="41">
        <f>30/60</f>
        <v>0.5</v>
      </c>
      <c r="F18" s="38">
        <f>+D18*E18</f>
        <v>278.64</v>
      </c>
      <c r="G18" s="38">
        <v>3</v>
      </c>
      <c r="H18" s="39">
        <f t="shared" si="1"/>
        <v>557.28</v>
      </c>
      <c r="I18" s="35">
        <v>180</v>
      </c>
      <c r="J18" s="35">
        <v>1</v>
      </c>
      <c r="K18" s="34">
        <f>+L18/E18</f>
        <v>247.67999999999995</v>
      </c>
      <c r="L18" s="35">
        <f>48*4.3*0.6</f>
        <v>123.83999999999997</v>
      </c>
      <c r="M18" s="145">
        <v>0.6</v>
      </c>
      <c r="N18" s="20" t="str">
        <f>+IF(F18&lt;=H18,"SUFICIENTE","INSUFICIENTE")</f>
        <v>SUFICIENTE</v>
      </c>
    </row>
    <row r="19" spans="1:14" x14ac:dyDescent="0.2">
      <c r="D19" s="37"/>
      <c r="E19" s="41"/>
      <c r="F19" s="38"/>
      <c r="G19" s="38"/>
      <c r="H19" s="39"/>
      <c r="I19" s="35"/>
      <c r="J19" s="35"/>
      <c r="K19" s="35"/>
      <c r="L19" s="35"/>
      <c r="M19" s="147">
        <f>+SUM(M11:M17)</f>
        <v>0.82199999999999995</v>
      </c>
    </row>
    <row r="20" spans="1:14" ht="13.5" thickBot="1" x14ac:dyDescent="0.25">
      <c r="A20" s="70" t="s">
        <v>1</v>
      </c>
      <c r="B20" s="70">
        <v>301</v>
      </c>
      <c r="C20" s="70" t="s">
        <v>57</v>
      </c>
      <c r="D20" s="37">
        <f t="shared" ref="D20:D32" si="5">H20/E20</f>
        <v>27.864000000000001</v>
      </c>
      <c r="E20" s="41">
        <f t="shared" si="3"/>
        <v>0.33333333333333331</v>
      </c>
      <c r="F20" s="38">
        <f t="shared" ref="F20:F32" si="6">+D20*E20</f>
        <v>9.2880000000000003</v>
      </c>
      <c r="G20" s="38">
        <v>5</v>
      </c>
      <c r="H20" s="39">
        <f t="shared" ref="H20:H32" si="7">+$H$10*M20</f>
        <v>9.2880000000000003</v>
      </c>
      <c r="I20" s="35">
        <v>180</v>
      </c>
      <c r="J20" s="35" t="s">
        <v>223</v>
      </c>
      <c r="K20" s="35" t="s">
        <v>223</v>
      </c>
      <c r="L20" s="35" t="s">
        <v>223</v>
      </c>
      <c r="M20" s="146">
        <v>0.01</v>
      </c>
      <c r="N20" s="69" t="str">
        <f t="shared" ref="N20:N32" si="8">+IF(F20&gt;=H20,"SUFICIENTE","INSUFICIENTE")</f>
        <v>SUFICIENTE</v>
      </c>
    </row>
    <row r="21" spans="1:14" ht="13.5" thickBot="1" x14ac:dyDescent="0.25">
      <c r="A21" s="70" t="s">
        <v>1</v>
      </c>
      <c r="B21" s="70">
        <v>302</v>
      </c>
      <c r="C21" s="70" t="s">
        <v>20</v>
      </c>
      <c r="D21" s="37">
        <f t="shared" si="5"/>
        <v>69.66</v>
      </c>
      <c r="E21" s="41">
        <f t="shared" si="3"/>
        <v>0.33333333333333331</v>
      </c>
      <c r="F21" s="38">
        <f t="shared" si="6"/>
        <v>23.22</v>
      </c>
      <c r="G21" s="38">
        <v>6</v>
      </c>
      <c r="H21" s="39">
        <f t="shared" si="7"/>
        <v>23.22</v>
      </c>
      <c r="I21" s="35">
        <v>180</v>
      </c>
      <c r="J21" s="35" t="s">
        <v>223</v>
      </c>
      <c r="K21" s="35" t="s">
        <v>223</v>
      </c>
      <c r="L21" s="35" t="s">
        <v>223</v>
      </c>
      <c r="M21" s="44">
        <v>2.5000000000000001E-2</v>
      </c>
      <c r="N21" s="69" t="str">
        <f t="shared" si="8"/>
        <v>SUFICIENTE</v>
      </c>
    </row>
    <row r="22" spans="1:14" ht="13.5" thickBot="1" x14ac:dyDescent="0.25">
      <c r="A22" s="70" t="s">
        <v>1</v>
      </c>
      <c r="B22" s="70">
        <v>316</v>
      </c>
      <c r="C22" s="70" t="s">
        <v>24</v>
      </c>
      <c r="D22" s="37">
        <f t="shared" si="5"/>
        <v>27.864000000000001</v>
      </c>
      <c r="E22" s="41">
        <f t="shared" si="3"/>
        <v>0.33333333333333331</v>
      </c>
      <c r="F22" s="38">
        <f t="shared" si="6"/>
        <v>9.2880000000000003</v>
      </c>
      <c r="G22" s="38">
        <v>7</v>
      </c>
      <c r="H22" s="39">
        <f t="shared" si="7"/>
        <v>9.2880000000000003</v>
      </c>
      <c r="I22" s="35">
        <v>180</v>
      </c>
      <c r="J22" s="35" t="s">
        <v>223</v>
      </c>
      <c r="K22" s="35" t="s">
        <v>223</v>
      </c>
      <c r="L22" s="35" t="s">
        <v>223</v>
      </c>
      <c r="M22" s="44">
        <v>0.01</v>
      </c>
      <c r="N22" s="69" t="str">
        <f t="shared" si="8"/>
        <v>SUFICIENTE</v>
      </c>
    </row>
    <row r="23" spans="1:14" ht="13.5" thickBot="1" x14ac:dyDescent="0.25">
      <c r="A23" s="70" t="s">
        <v>1</v>
      </c>
      <c r="B23" s="70">
        <v>323</v>
      </c>
      <c r="C23" s="70" t="s">
        <v>61</v>
      </c>
      <c r="D23" s="37">
        <f t="shared" si="5"/>
        <v>69.66</v>
      </c>
      <c r="E23" s="41">
        <f t="shared" si="3"/>
        <v>0.33333333333333331</v>
      </c>
      <c r="F23" s="38">
        <f t="shared" si="6"/>
        <v>23.22</v>
      </c>
      <c r="G23" s="38">
        <v>8</v>
      </c>
      <c r="H23" s="39">
        <f t="shared" si="7"/>
        <v>23.22</v>
      </c>
      <c r="I23" s="35">
        <v>180</v>
      </c>
      <c r="J23" s="35" t="s">
        <v>223</v>
      </c>
      <c r="K23" s="35" t="s">
        <v>223</v>
      </c>
      <c r="L23" s="35" t="s">
        <v>223</v>
      </c>
      <c r="M23" s="44">
        <v>2.5000000000000001E-2</v>
      </c>
      <c r="N23" s="69" t="str">
        <f t="shared" si="8"/>
        <v>SUFICIENTE</v>
      </c>
    </row>
    <row r="24" spans="1:14" ht="13.5" thickBot="1" x14ac:dyDescent="0.25">
      <c r="A24" s="70" t="s">
        <v>1</v>
      </c>
      <c r="B24" s="70">
        <v>324</v>
      </c>
      <c r="C24" s="70" t="s">
        <v>69</v>
      </c>
      <c r="D24" s="37">
        <f t="shared" si="5"/>
        <v>27.864000000000001</v>
      </c>
      <c r="E24" s="41">
        <f t="shared" si="3"/>
        <v>0.33333333333333331</v>
      </c>
      <c r="F24" s="38">
        <f t="shared" si="6"/>
        <v>9.2880000000000003</v>
      </c>
      <c r="G24" s="38">
        <v>9</v>
      </c>
      <c r="H24" s="39">
        <f t="shared" si="7"/>
        <v>9.2880000000000003</v>
      </c>
      <c r="I24" s="35">
        <v>180</v>
      </c>
      <c r="J24" s="35" t="s">
        <v>223</v>
      </c>
      <c r="K24" s="35" t="s">
        <v>223</v>
      </c>
      <c r="L24" s="35" t="s">
        <v>223</v>
      </c>
      <c r="M24" s="44">
        <v>0.01</v>
      </c>
      <c r="N24" s="69" t="str">
        <f t="shared" si="8"/>
        <v>SUFICIENTE</v>
      </c>
    </row>
    <row r="25" spans="1:14" ht="13.5" thickBot="1" x14ac:dyDescent="0.25">
      <c r="A25" s="70" t="s">
        <v>1</v>
      </c>
      <c r="B25" s="70">
        <v>327</v>
      </c>
      <c r="C25" s="70" t="s">
        <v>62</v>
      </c>
      <c r="D25" s="37">
        <f t="shared" si="5"/>
        <v>13.932</v>
      </c>
      <c r="E25" s="41">
        <f t="shared" si="3"/>
        <v>0.33333333333333331</v>
      </c>
      <c r="F25" s="38">
        <f t="shared" si="6"/>
        <v>4.6440000000000001</v>
      </c>
      <c r="G25" s="38">
        <v>10</v>
      </c>
      <c r="H25" s="39">
        <f t="shared" si="7"/>
        <v>4.6440000000000001</v>
      </c>
      <c r="I25" s="35">
        <v>180</v>
      </c>
      <c r="J25" s="35" t="s">
        <v>223</v>
      </c>
      <c r="K25" s="35" t="s">
        <v>223</v>
      </c>
      <c r="L25" s="35" t="s">
        <v>223</v>
      </c>
      <c r="M25" s="44">
        <v>5.0000000000000001E-3</v>
      </c>
      <c r="N25" s="69" t="str">
        <f t="shared" si="8"/>
        <v>SUFICIENTE</v>
      </c>
    </row>
    <row r="26" spans="1:14" ht="13.5" thickBot="1" x14ac:dyDescent="0.25">
      <c r="A26" s="70" t="s">
        <v>1</v>
      </c>
      <c r="B26" s="70">
        <v>329</v>
      </c>
      <c r="C26" s="70" t="s">
        <v>29</v>
      </c>
      <c r="D26" s="37">
        <f t="shared" si="5"/>
        <v>83.591999999999999</v>
      </c>
      <c r="E26" s="41">
        <f t="shared" si="3"/>
        <v>0.33333333333333331</v>
      </c>
      <c r="F26" s="38">
        <f t="shared" si="6"/>
        <v>27.863999999999997</v>
      </c>
      <c r="G26" s="38">
        <v>11</v>
      </c>
      <c r="H26" s="39">
        <f t="shared" si="7"/>
        <v>27.863999999999997</v>
      </c>
      <c r="I26" s="35">
        <v>180</v>
      </c>
      <c r="J26" s="35" t="s">
        <v>223</v>
      </c>
      <c r="K26" s="35" t="s">
        <v>223</v>
      </c>
      <c r="L26" s="35" t="s">
        <v>223</v>
      </c>
      <c r="M26" s="44">
        <v>0.03</v>
      </c>
      <c r="N26" s="69" t="str">
        <f t="shared" si="8"/>
        <v>SUFICIENTE</v>
      </c>
    </row>
    <row r="27" spans="1:14" ht="13.5" thickBot="1" x14ac:dyDescent="0.25">
      <c r="A27" s="70" t="s">
        <v>1</v>
      </c>
      <c r="B27" s="70">
        <v>332</v>
      </c>
      <c r="C27" s="70" t="s">
        <v>32</v>
      </c>
      <c r="D27" s="37">
        <f t="shared" si="5"/>
        <v>27.864000000000001</v>
      </c>
      <c r="E27" s="41">
        <f t="shared" si="3"/>
        <v>0.33333333333333331</v>
      </c>
      <c r="F27" s="38">
        <f t="shared" si="6"/>
        <v>9.2880000000000003</v>
      </c>
      <c r="G27" s="38">
        <v>12</v>
      </c>
      <c r="H27" s="39">
        <f t="shared" si="7"/>
        <v>9.2880000000000003</v>
      </c>
      <c r="I27" s="35">
        <v>180</v>
      </c>
      <c r="J27" s="35" t="s">
        <v>223</v>
      </c>
      <c r="K27" s="35" t="s">
        <v>223</v>
      </c>
      <c r="L27" s="35" t="s">
        <v>223</v>
      </c>
      <c r="M27" s="44">
        <v>0.01</v>
      </c>
      <c r="N27" s="69" t="str">
        <f t="shared" si="8"/>
        <v>SUFICIENTE</v>
      </c>
    </row>
    <row r="28" spans="1:14" ht="13.5" thickBot="1" x14ac:dyDescent="0.25">
      <c r="A28" s="70" t="s">
        <v>1</v>
      </c>
      <c r="B28" s="70">
        <v>335</v>
      </c>
      <c r="C28" s="70" t="s">
        <v>34</v>
      </c>
      <c r="D28" s="37">
        <f t="shared" si="5"/>
        <v>55.728000000000002</v>
      </c>
      <c r="E28" s="41">
        <f t="shared" si="3"/>
        <v>0.33333333333333331</v>
      </c>
      <c r="F28" s="38">
        <f t="shared" si="6"/>
        <v>18.576000000000001</v>
      </c>
      <c r="G28" s="38">
        <v>13</v>
      </c>
      <c r="H28" s="39">
        <f t="shared" si="7"/>
        <v>18.576000000000001</v>
      </c>
      <c r="I28" s="35">
        <v>180</v>
      </c>
      <c r="J28" s="35" t="s">
        <v>223</v>
      </c>
      <c r="K28" s="35" t="s">
        <v>223</v>
      </c>
      <c r="L28" s="35" t="s">
        <v>223</v>
      </c>
      <c r="M28" s="44">
        <v>0.02</v>
      </c>
      <c r="N28" s="69" t="str">
        <f t="shared" si="8"/>
        <v>SUFICIENTE</v>
      </c>
    </row>
    <row r="29" spans="1:14" ht="13.5" thickBot="1" x14ac:dyDescent="0.25">
      <c r="A29" s="70" t="s">
        <v>1</v>
      </c>
      <c r="B29" s="70">
        <v>355</v>
      </c>
      <c r="C29" s="70" t="s">
        <v>40</v>
      </c>
      <c r="D29" s="37">
        <f t="shared" si="5"/>
        <v>27.864000000000001</v>
      </c>
      <c r="E29" s="41">
        <f t="shared" si="3"/>
        <v>0.33333333333333331</v>
      </c>
      <c r="F29" s="38">
        <f t="shared" si="6"/>
        <v>9.2880000000000003</v>
      </c>
      <c r="G29" s="38">
        <v>14</v>
      </c>
      <c r="H29" s="39">
        <f t="shared" si="7"/>
        <v>9.2880000000000003</v>
      </c>
      <c r="I29" s="35">
        <v>180</v>
      </c>
      <c r="J29" s="35" t="s">
        <v>223</v>
      </c>
      <c r="K29" s="35" t="s">
        <v>223</v>
      </c>
      <c r="L29" s="35" t="s">
        <v>223</v>
      </c>
      <c r="M29" s="44">
        <v>0.01</v>
      </c>
      <c r="N29" s="69" t="str">
        <f t="shared" si="8"/>
        <v>SUFICIENTE</v>
      </c>
    </row>
    <row r="30" spans="1:14" ht="13.5" thickBot="1" x14ac:dyDescent="0.25">
      <c r="A30" s="70" t="s">
        <v>1</v>
      </c>
      <c r="B30" s="70">
        <v>356</v>
      </c>
      <c r="C30" s="70" t="s">
        <v>73</v>
      </c>
      <c r="D30" s="37">
        <f t="shared" si="5"/>
        <v>13.932</v>
      </c>
      <c r="E30" s="41">
        <f t="shared" si="3"/>
        <v>0.33333333333333331</v>
      </c>
      <c r="F30" s="38">
        <f t="shared" si="6"/>
        <v>4.6440000000000001</v>
      </c>
      <c r="G30" s="38">
        <v>15</v>
      </c>
      <c r="H30" s="39">
        <f t="shared" si="7"/>
        <v>4.6440000000000001</v>
      </c>
      <c r="I30" s="35">
        <v>180</v>
      </c>
      <c r="J30" s="35" t="s">
        <v>223</v>
      </c>
      <c r="K30" s="35" t="s">
        <v>223</v>
      </c>
      <c r="L30" s="35" t="s">
        <v>223</v>
      </c>
      <c r="M30" s="44">
        <v>5.0000000000000001E-3</v>
      </c>
      <c r="N30" s="69" t="str">
        <f t="shared" si="8"/>
        <v>SUFICIENTE</v>
      </c>
    </row>
    <row r="31" spans="1:14" ht="13.5" thickBot="1" x14ac:dyDescent="0.25">
      <c r="A31" s="70" t="s">
        <v>1</v>
      </c>
      <c r="B31" s="70">
        <v>361</v>
      </c>
      <c r="C31" s="70" t="s">
        <v>81</v>
      </c>
      <c r="D31" s="37">
        <f t="shared" si="5"/>
        <v>27.864000000000001</v>
      </c>
      <c r="E31" s="41">
        <f t="shared" si="3"/>
        <v>0.33333333333333331</v>
      </c>
      <c r="F31" s="38">
        <f t="shared" si="6"/>
        <v>9.2880000000000003</v>
      </c>
      <c r="G31" s="38">
        <v>16</v>
      </c>
      <c r="H31" s="39">
        <f t="shared" si="7"/>
        <v>9.2880000000000003</v>
      </c>
      <c r="I31" s="35">
        <v>180</v>
      </c>
      <c r="J31" s="35" t="s">
        <v>223</v>
      </c>
      <c r="K31" s="35" t="s">
        <v>223</v>
      </c>
      <c r="L31" s="35" t="s">
        <v>223</v>
      </c>
      <c r="M31" s="44">
        <v>0.01</v>
      </c>
      <c r="N31" s="69" t="str">
        <f t="shared" si="8"/>
        <v>SUFICIENTE</v>
      </c>
    </row>
    <row r="32" spans="1:14" ht="13.5" thickBot="1" x14ac:dyDescent="0.25">
      <c r="A32" s="70" t="s">
        <v>1</v>
      </c>
      <c r="B32" s="70">
        <v>407</v>
      </c>
      <c r="C32" s="70" t="s">
        <v>53</v>
      </c>
      <c r="D32" s="37">
        <f t="shared" si="5"/>
        <v>22.2912</v>
      </c>
      <c r="E32" s="41">
        <f t="shared" si="3"/>
        <v>0.33333333333333331</v>
      </c>
      <c r="F32" s="38">
        <f t="shared" si="6"/>
        <v>7.4303999999999997</v>
      </c>
      <c r="G32" s="38">
        <v>17</v>
      </c>
      <c r="H32" s="39">
        <f t="shared" si="7"/>
        <v>7.4303999999999997</v>
      </c>
      <c r="I32" s="35">
        <v>180</v>
      </c>
      <c r="J32" s="35" t="s">
        <v>223</v>
      </c>
      <c r="K32" s="35" t="s">
        <v>223</v>
      </c>
      <c r="L32" s="35" t="s">
        <v>223</v>
      </c>
      <c r="M32" s="145">
        <v>8.0000000000000002E-3</v>
      </c>
      <c r="N32" s="69" t="str">
        <f t="shared" si="8"/>
        <v>SUFICIENTE</v>
      </c>
    </row>
    <row r="33" spans="13:13" x14ac:dyDescent="0.2">
      <c r="M33" s="148">
        <f>SUM(M20:M32)</f>
        <v>0.17800000000000002</v>
      </c>
    </row>
    <row r="34" spans="13:13" x14ac:dyDescent="0.2">
      <c r="M34" s="144">
        <f>M33+M19</f>
        <v>1</v>
      </c>
    </row>
    <row r="35" spans="13:13" x14ac:dyDescent="0.2">
      <c r="M35" s="67"/>
    </row>
  </sheetData>
  <mergeCells count="3">
    <mergeCell ref="D8:F8"/>
    <mergeCell ref="B1:C6"/>
    <mergeCell ref="G8:M8"/>
  </mergeCells>
  <conditionalFormatting sqref="N11:N18">
    <cfRule type="containsText" dxfId="44" priority="4" operator="containsText" text="SUFICIENTE">
      <formula>NOT(ISERROR(SEARCH("SUFICIENTE",N11)))</formula>
    </cfRule>
  </conditionalFormatting>
  <conditionalFormatting sqref="N11:N18">
    <cfRule type="containsText" dxfId="43" priority="3" operator="containsText" text="INSUFICIENTE">
      <formula>NOT(ISERROR(SEARCH("INSUFICIENTE",N11)))</formula>
    </cfRule>
  </conditionalFormatting>
  <conditionalFormatting sqref="N20:N32">
    <cfRule type="containsText" dxfId="42" priority="2" operator="containsText" text="SUFICIENTE">
      <formula>NOT(ISERROR(SEARCH("SUFICIENTE",N20)))</formula>
    </cfRule>
  </conditionalFormatting>
  <conditionalFormatting sqref="N20:N32">
    <cfRule type="containsText" dxfId="41" priority="1" operator="containsText" text="INSUFICIENTE">
      <formula>NOT(ISERROR(SEARCH("INSUFICIENTE",N20)))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7B12-3329-4D2E-8C34-9B8A7E9CEA2E}">
  <dimension ref="A1:N64"/>
  <sheetViews>
    <sheetView workbookViewId="0">
      <selection activeCell="C22" sqref="C22"/>
    </sheetView>
  </sheetViews>
  <sheetFormatPr baseColWidth="10" defaultRowHeight="15" x14ac:dyDescent="0.25"/>
  <cols>
    <col min="1" max="1" width="26.5703125" style="90" customWidth="1"/>
    <col min="2" max="2" width="37.85546875" style="47" customWidth="1"/>
    <col min="3" max="3" width="23.42578125" style="66" customWidth="1"/>
    <col min="4" max="4" width="18.7109375" style="66" customWidth="1"/>
    <col min="5" max="6" width="12.42578125" style="66" customWidth="1"/>
    <col min="7" max="7" width="39" style="45" customWidth="1"/>
    <col min="8" max="8" width="32.28515625" style="45" customWidth="1"/>
    <col min="9" max="9" width="33.42578125" style="45" customWidth="1"/>
    <col min="10" max="10" width="32.28515625" style="45" customWidth="1"/>
    <col min="11" max="11" width="26" style="45" customWidth="1"/>
    <col min="12" max="12" width="19.42578125" style="45" customWidth="1"/>
    <col min="13" max="13" width="23.28515625" style="45" customWidth="1"/>
    <col min="14" max="16384" width="11.42578125" style="65"/>
  </cols>
  <sheetData>
    <row r="1" spans="1:14" s="66" customFormat="1" ht="13.5" customHeight="1" x14ac:dyDescent="0.25">
      <c r="A1" s="105"/>
      <c r="B1" s="126" t="s">
        <v>102</v>
      </c>
      <c r="C1" s="126"/>
      <c r="D1" s="126"/>
      <c r="E1" s="126"/>
      <c r="F1" s="126"/>
      <c r="G1" s="126"/>
      <c r="H1" s="126"/>
      <c r="I1" s="126"/>
      <c r="J1" s="126"/>
      <c r="K1" s="126"/>
      <c r="L1" s="126"/>
      <c r="M1" s="126" t="s">
        <v>103</v>
      </c>
    </row>
    <row r="2" spans="1:14" s="66" customFormat="1" ht="13.5" customHeight="1" x14ac:dyDescent="0.25">
      <c r="A2" s="105"/>
      <c r="B2" s="126"/>
      <c r="C2" s="126"/>
      <c r="D2" s="126"/>
      <c r="E2" s="126"/>
      <c r="F2" s="126"/>
      <c r="G2" s="126"/>
      <c r="H2" s="126"/>
      <c r="I2" s="126"/>
      <c r="J2" s="126"/>
      <c r="K2" s="126"/>
      <c r="L2" s="126"/>
      <c r="M2" s="126"/>
    </row>
    <row r="3" spans="1:14" s="66" customFormat="1" ht="13.5" customHeight="1" x14ac:dyDescent="0.25">
      <c r="A3" s="105"/>
      <c r="B3" s="126" t="s">
        <v>104</v>
      </c>
      <c r="C3" s="126"/>
      <c r="D3" s="126"/>
      <c r="E3" s="126"/>
      <c r="F3" s="126"/>
      <c r="G3" s="126"/>
      <c r="H3" s="126" t="s">
        <v>105</v>
      </c>
      <c r="I3" s="126"/>
      <c r="J3" s="126"/>
      <c r="K3" s="126"/>
      <c r="L3" s="126"/>
      <c r="M3" s="126" t="s">
        <v>106</v>
      </c>
    </row>
    <row r="4" spans="1:14" s="66" customFormat="1" ht="13.5" customHeight="1" x14ac:dyDescent="0.25">
      <c r="A4" s="105"/>
      <c r="B4" s="126"/>
      <c r="C4" s="126"/>
      <c r="D4" s="126"/>
      <c r="E4" s="126"/>
      <c r="F4" s="126"/>
      <c r="G4" s="126"/>
      <c r="H4" s="126"/>
      <c r="I4" s="126"/>
      <c r="J4" s="126"/>
      <c r="K4" s="126"/>
      <c r="L4" s="126"/>
      <c r="M4" s="126"/>
    </row>
    <row r="5" spans="1:14" ht="9" customHeight="1" x14ac:dyDescent="0.25">
      <c r="B5" s="81"/>
      <c r="C5" s="46"/>
      <c r="D5" s="46"/>
      <c r="E5" s="46"/>
      <c r="F5" s="46"/>
      <c r="G5" s="46"/>
    </row>
    <row r="6" spans="1:14" ht="18.75" customHeight="1" x14ac:dyDescent="0.25">
      <c r="A6" s="123" t="s">
        <v>107</v>
      </c>
      <c r="B6" s="123"/>
      <c r="C6" s="124" t="s">
        <v>108</v>
      </c>
      <c r="D6" s="124"/>
      <c r="E6" s="124"/>
      <c r="F6" s="124"/>
      <c r="G6" s="124"/>
      <c r="H6" s="124"/>
      <c r="I6" s="124"/>
      <c r="J6" s="124"/>
      <c r="K6" s="124"/>
      <c r="L6" s="124"/>
      <c r="M6" s="124"/>
    </row>
    <row r="7" spans="1:14" ht="30" x14ac:dyDescent="0.25">
      <c r="A7" s="91" t="s">
        <v>109</v>
      </c>
      <c r="B7" s="64" t="s">
        <v>110</v>
      </c>
      <c r="C7" s="64" t="s">
        <v>111</v>
      </c>
      <c r="D7" s="64" t="s">
        <v>112</v>
      </c>
      <c r="E7" s="64" t="s">
        <v>113</v>
      </c>
      <c r="F7" s="63" t="s">
        <v>114</v>
      </c>
      <c r="G7" s="63" t="s">
        <v>115</v>
      </c>
      <c r="H7" s="63" t="s">
        <v>116</v>
      </c>
      <c r="I7" s="63" t="s">
        <v>117</v>
      </c>
      <c r="J7" s="63" t="s">
        <v>118</v>
      </c>
      <c r="K7" s="63" t="s">
        <v>119</v>
      </c>
      <c r="L7" s="63" t="s">
        <v>120</v>
      </c>
      <c r="M7" s="63" t="s">
        <v>121</v>
      </c>
      <c r="N7" s="65" t="s">
        <v>122</v>
      </c>
    </row>
    <row r="8" spans="1:14" ht="153" customHeight="1" x14ac:dyDescent="0.25">
      <c r="A8" s="82" t="s">
        <v>221</v>
      </c>
      <c r="B8" s="62" t="s">
        <v>123</v>
      </c>
      <c r="C8" s="61" t="s">
        <v>124</v>
      </c>
      <c r="D8" s="61">
        <v>10</v>
      </c>
      <c r="E8" s="61">
        <v>5</v>
      </c>
      <c r="F8" s="60">
        <f t="shared" ref="F8:F9" si="0">D8+E8</f>
        <v>15</v>
      </c>
      <c r="G8" s="59" t="s">
        <v>125</v>
      </c>
      <c r="H8" s="59" t="s">
        <v>126</v>
      </c>
      <c r="I8" s="59" t="s">
        <v>127</v>
      </c>
      <c r="J8" s="59" t="s">
        <v>128</v>
      </c>
      <c r="K8" s="59" t="s">
        <v>129</v>
      </c>
      <c r="L8" s="59" t="s">
        <v>130</v>
      </c>
      <c r="M8" s="59" t="s">
        <v>131</v>
      </c>
    </row>
    <row r="9" spans="1:14" ht="123.75" customHeight="1" x14ac:dyDescent="0.25">
      <c r="A9" s="82" t="s">
        <v>226</v>
      </c>
      <c r="B9" s="82" t="s">
        <v>224</v>
      </c>
      <c r="C9" s="61" t="s">
        <v>124</v>
      </c>
      <c r="D9" s="61">
        <v>1</v>
      </c>
      <c r="E9" s="61">
        <v>5</v>
      </c>
      <c r="F9" s="60">
        <f t="shared" si="0"/>
        <v>6</v>
      </c>
      <c r="G9" s="59" t="s">
        <v>225</v>
      </c>
      <c r="H9" s="59" t="s">
        <v>132</v>
      </c>
      <c r="I9" s="59" t="s">
        <v>133</v>
      </c>
      <c r="J9" s="59" t="s">
        <v>134</v>
      </c>
      <c r="K9" s="59" t="s">
        <v>135</v>
      </c>
      <c r="L9" s="59" t="s">
        <v>130</v>
      </c>
      <c r="M9" s="59" t="s">
        <v>136</v>
      </c>
    </row>
    <row r="10" spans="1:14" s="51" customFormat="1" ht="82.5" customHeight="1" x14ac:dyDescent="0.25">
      <c r="A10" s="92" t="s">
        <v>138</v>
      </c>
      <c r="B10" s="58" t="s">
        <v>139</v>
      </c>
      <c r="C10" s="57" t="s">
        <v>124</v>
      </c>
      <c r="D10" s="56">
        <v>1</v>
      </c>
      <c r="E10" s="56">
        <v>5</v>
      </c>
      <c r="F10" s="56">
        <v>6</v>
      </c>
      <c r="G10" s="55" t="s">
        <v>140</v>
      </c>
      <c r="H10" s="56" t="s">
        <v>141</v>
      </c>
      <c r="I10" s="56" t="s">
        <v>142</v>
      </c>
      <c r="J10" s="56" t="s">
        <v>143</v>
      </c>
      <c r="K10" s="54" t="s">
        <v>144</v>
      </c>
      <c r="L10" s="53">
        <v>2020</v>
      </c>
      <c r="M10" s="52" t="s">
        <v>145</v>
      </c>
    </row>
    <row r="11" spans="1:14" s="51" customFormat="1" ht="66" customHeight="1" x14ac:dyDescent="0.25">
      <c r="A11" s="93" t="s">
        <v>146</v>
      </c>
      <c r="B11" s="55" t="s">
        <v>147</v>
      </c>
      <c r="C11" s="57" t="s">
        <v>124</v>
      </c>
      <c r="D11" s="56">
        <v>1</v>
      </c>
      <c r="E11" s="56">
        <v>5</v>
      </c>
      <c r="F11" s="56">
        <v>6</v>
      </c>
      <c r="G11" s="55" t="s">
        <v>148</v>
      </c>
      <c r="H11" s="56" t="s">
        <v>149</v>
      </c>
      <c r="I11" s="56" t="s">
        <v>150</v>
      </c>
      <c r="J11" s="56" t="s">
        <v>151</v>
      </c>
      <c r="K11" s="54" t="s">
        <v>152</v>
      </c>
      <c r="L11" s="53">
        <v>2020</v>
      </c>
      <c r="M11" s="56" t="s">
        <v>153</v>
      </c>
    </row>
    <row r="12" spans="1:14" s="51" customFormat="1" ht="99.75" customHeight="1" x14ac:dyDescent="0.25">
      <c r="A12" s="93" t="s">
        <v>154</v>
      </c>
      <c r="B12" s="55" t="s">
        <v>155</v>
      </c>
      <c r="C12" s="57" t="s">
        <v>156</v>
      </c>
      <c r="D12" s="56">
        <v>5</v>
      </c>
      <c r="E12" s="56">
        <v>5</v>
      </c>
      <c r="F12" s="56">
        <v>10</v>
      </c>
      <c r="G12" s="55" t="s">
        <v>157</v>
      </c>
      <c r="H12" s="56" t="s">
        <v>158</v>
      </c>
      <c r="I12" s="56" t="s">
        <v>159</v>
      </c>
      <c r="J12" s="56" t="s">
        <v>160</v>
      </c>
      <c r="K12" s="54" t="s">
        <v>152</v>
      </c>
      <c r="L12" s="53">
        <v>2020</v>
      </c>
      <c r="M12" s="56" t="s">
        <v>161</v>
      </c>
    </row>
    <row r="13" spans="1:14" s="51" customFormat="1" ht="93.75" customHeight="1" x14ac:dyDescent="0.25">
      <c r="A13" s="93" t="s">
        <v>162</v>
      </c>
      <c r="B13" s="55" t="s">
        <v>163</v>
      </c>
      <c r="C13" s="57" t="s">
        <v>164</v>
      </c>
      <c r="D13" s="56">
        <v>10</v>
      </c>
      <c r="E13" s="56">
        <v>5</v>
      </c>
      <c r="F13" s="56">
        <v>15</v>
      </c>
      <c r="G13" s="55" t="s">
        <v>165</v>
      </c>
      <c r="H13" s="56" t="s">
        <v>166</v>
      </c>
      <c r="I13" s="56" t="s">
        <v>167</v>
      </c>
      <c r="J13" s="56" t="s">
        <v>168</v>
      </c>
      <c r="K13" s="54" t="s">
        <v>144</v>
      </c>
      <c r="L13" s="53">
        <v>2020</v>
      </c>
      <c r="M13" s="56" t="s">
        <v>169</v>
      </c>
    </row>
    <row r="14" spans="1:14" ht="174.75" customHeight="1" x14ac:dyDescent="0.25">
      <c r="A14" s="82" t="s">
        <v>170</v>
      </c>
      <c r="B14" s="62" t="s">
        <v>171</v>
      </c>
      <c r="C14" s="61" t="s">
        <v>164</v>
      </c>
      <c r="D14" s="61">
        <v>5</v>
      </c>
      <c r="E14" s="61">
        <v>10</v>
      </c>
      <c r="F14" s="60">
        <f>D14+E14</f>
        <v>15</v>
      </c>
      <c r="G14" s="59" t="s">
        <v>172</v>
      </c>
      <c r="H14" s="59" t="s">
        <v>173</v>
      </c>
      <c r="I14" s="59" t="s">
        <v>174</v>
      </c>
      <c r="J14" s="59" t="s">
        <v>175</v>
      </c>
      <c r="K14" s="59" t="s">
        <v>135</v>
      </c>
      <c r="L14" s="59" t="s">
        <v>130</v>
      </c>
      <c r="M14" s="59" t="s">
        <v>176</v>
      </c>
    </row>
    <row r="15" spans="1:14" ht="85.5" customHeight="1" x14ac:dyDescent="0.25">
      <c r="A15" s="74" t="s">
        <v>227</v>
      </c>
      <c r="B15" s="50" t="s">
        <v>177</v>
      </c>
      <c r="C15" s="61" t="s">
        <v>164</v>
      </c>
      <c r="D15" s="61">
        <v>1</v>
      </c>
      <c r="E15" s="49">
        <v>5</v>
      </c>
      <c r="F15" s="60">
        <f t="shared" ref="F15" si="1">+D15+E15</f>
        <v>6</v>
      </c>
      <c r="G15" s="48" t="s">
        <v>178</v>
      </c>
      <c r="H15" s="48" t="s">
        <v>179</v>
      </c>
      <c r="I15" s="48" t="s">
        <v>180</v>
      </c>
      <c r="J15" s="48" t="s">
        <v>181</v>
      </c>
      <c r="K15" s="48" t="s">
        <v>182</v>
      </c>
      <c r="L15" s="48" t="s">
        <v>183</v>
      </c>
      <c r="M15" s="48" t="s">
        <v>184</v>
      </c>
    </row>
    <row r="16" spans="1:14" ht="181.5" customHeight="1" x14ac:dyDescent="0.25">
      <c r="A16" s="94" t="s">
        <v>185</v>
      </c>
      <c r="B16" s="71" t="s">
        <v>186</v>
      </c>
      <c r="C16" s="61" t="s">
        <v>164</v>
      </c>
      <c r="D16" s="56">
        <v>5</v>
      </c>
      <c r="E16" s="61">
        <v>10</v>
      </c>
      <c r="F16" s="60">
        <f>D16+E16</f>
        <v>15</v>
      </c>
      <c r="G16" s="72" t="s">
        <v>187</v>
      </c>
      <c r="H16" s="72" t="s">
        <v>188</v>
      </c>
      <c r="I16" s="72" t="s">
        <v>189</v>
      </c>
      <c r="J16" s="72" t="s">
        <v>190</v>
      </c>
      <c r="K16" s="48" t="s">
        <v>182</v>
      </c>
      <c r="L16" s="48" t="s">
        <v>183</v>
      </c>
      <c r="M16" s="73"/>
    </row>
    <row r="17" spans="1:13" ht="63" x14ac:dyDescent="0.25">
      <c r="A17" s="94" t="s">
        <v>228</v>
      </c>
      <c r="B17" s="71" t="s">
        <v>191</v>
      </c>
      <c r="C17" s="57" t="s">
        <v>156</v>
      </c>
      <c r="D17" s="56">
        <v>5</v>
      </c>
      <c r="E17" s="56">
        <v>5</v>
      </c>
      <c r="F17" s="56">
        <v>10</v>
      </c>
      <c r="G17" s="55" t="s">
        <v>157</v>
      </c>
      <c r="H17" s="56" t="s">
        <v>158</v>
      </c>
      <c r="I17" s="56" t="s">
        <v>192</v>
      </c>
      <c r="J17" s="56" t="s">
        <v>193</v>
      </c>
      <c r="K17" s="54" t="s">
        <v>152</v>
      </c>
      <c r="L17" s="48" t="s">
        <v>183</v>
      </c>
      <c r="M17" s="73" t="s">
        <v>194</v>
      </c>
    </row>
    <row r="18" spans="1:13" ht="39.950000000000003" customHeight="1" x14ac:dyDescent="0.25">
      <c r="A18" s="76"/>
      <c r="B18" s="71"/>
      <c r="C18" s="75"/>
      <c r="D18" s="75"/>
      <c r="E18" s="75"/>
      <c r="F18" s="60">
        <f t="shared" ref="F18:F34" si="2">+D18+E18</f>
        <v>0</v>
      </c>
      <c r="G18" s="77"/>
      <c r="H18" s="77"/>
      <c r="I18" s="77"/>
      <c r="J18" s="77"/>
      <c r="K18" s="77"/>
      <c r="L18" s="77"/>
      <c r="M18" s="77"/>
    </row>
    <row r="19" spans="1:13" ht="39.950000000000003" customHeight="1" x14ac:dyDescent="0.25">
      <c r="A19" s="76"/>
      <c r="B19" s="71"/>
      <c r="C19" s="75"/>
      <c r="D19" s="75"/>
      <c r="E19" s="75"/>
      <c r="F19" s="60">
        <f t="shared" si="2"/>
        <v>0</v>
      </c>
      <c r="G19" s="77"/>
      <c r="H19" s="77"/>
      <c r="I19" s="77"/>
      <c r="J19" s="77"/>
      <c r="K19" s="77"/>
      <c r="L19" s="77"/>
      <c r="M19" s="77"/>
    </row>
    <row r="20" spans="1:13" ht="39.950000000000003" customHeight="1" x14ac:dyDescent="0.25">
      <c r="A20" s="76"/>
      <c r="B20" s="71"/>
      <c r="C20" s="75"/>
      <c r="D20" s="75"/>
      <c r="E20" s="75"/>
      <c r="F20" s="60">
        <f t="shared" si="2"/>
        <v>0</v>
      </c>
      <c r="G20" s="77"/>
      <c r="H20" s="77"/>
      <c r="I20" s="77"/>
      <c r="J20" s="77"/>
      <c r="K20" s="77"/>
      <c r="L20" s="77"/>
      <c r="M20" s="77"/>
    </row>
    <row r="21" spans="1:13" ht="39.950000000000003" customHeight="1" x14ac:dyDescent="0.25">
      <c r="A21" s="76"/>
      <c r="B21" s="71"/>
      <c r="C21" s="75"/>
      <c r="D21" s="75"/>
      <c r="E21" s="75"/>
      <c r="F21" s="60">
        <f t="shared" si="2"/>
        <v>0</v>
      </c>
      <c r="G21" s="77"/>
      <c r="H21" s="77"/>
      <c r="I21" s="77"/>
      <c r="J21" s="77"/>
      <c r="K21" s="77"/>
      <c r="L21" s="77"/>
      <c r="M21" s="77"/>
    </row>
    <row r="22" spans="1:13" ht="39.950000000000003" customHeight="1" x14ac:dyDescent="0.25">
      <c r="A22" s="76"/>
      <c r="B22" s="71"/>
      <c r="C22" s="75"/>
      <c r="D22" s="75"/>
      <c r="E22" s="75"/>
      <c r="F22" s="60">
        <f t="shared" si="2"/>
        <v>0</v>
      </c>
      <c r="G22" s="77"/>
      <c r="H22" s="77"/>
      <c r="I22" s="77"/>
      <c r="J22" s="77"/>
      <c r="K22" s="77"/>
      <c r="L22" s="77"/>
      <c r="M22" s="77"/>
    </row>
    <row r="23" spans="1:13" ht="39.950000000000003" customHeight="1" x14ac:dyDescent="0.25">
      <c r="A23" s="76"/>
      <c r="B23" s="71"/>
      <c r="C23" s="75"/>
      <c r="D23" s="75"/>
      <c r="E23" s="75"/>
      <c r="F23" s="60">
        <f t="shared" si="2"/>
        <v>0</v>
      </c>
      <c r="G23" s="77"/>
      <c r="H23" s="77"/>
      <c r="I23" s="77"/>
      <c r="J23" s="77"/>
      <c r="K23" s="77"/>
      <c r="L23" s="77"/>
      <c r="M23" s="77"/>
    </row>
    <row r="24" spans="1:13" ht="39.950000000000003" customHeight="1" x14ac:dyDescent="0.25">
      <c r="A24" s="76"/>
      <c r="B24" s="71"/>
      <c r="C24" s="75"/>
      <c r="D24" s="75"/>
      <c r="E24" s="75"/>
      <c r="F24" s="60">
        <f t="shared" si="2"/>
        <v>0</v>
      </c>
      <c r="G24" s="77"/>
      <c r="H24" s="77"/>
      <c r="I24" s="77"/>
      <c r="J24" s="77"/>
      <c r="K24" s="77"/>
      <c r="L24" s="77"/>
      <c r="M24" s="77"/>
    </row>
    <row r="25" spans="1:13" ht="39.950000000000003" customHeight="1" x14ac:dyDescent="0.25">
      <c r="A25" s="76"/>
      <c r="B25" s="71"/>
      <c r="C25" s="75"/>
      <c r="D25" s="75"/>
      <c r="E25" s="75"/>
      <c r="F25" s="60">
        <f t="shared" si="2"/>
        <v>0</v>
      </c>
      <c r="G25" s="77"/>
      <c r="H25" s="77"/>
      <c r="I25" s="77"/>
      <c r="J25" s="77"/>
      <c r="K25" s="77"/>
      <c r="L25" s="77"/>
      <c r="M25" s="77"/>
    </row>
    <row r="26" spans="1:13" ht="39.950000000000003" customHeight="1" x14ac:dyDescent="0.25">
      <c r="A26" s="76"/>
      <c r="B26" s="71"/>
      <c r="C26" s="75"/>
      <c r="D26" s="75"/>
      <c r="E26" s="75"/>
      <c r="F26" s="60">
        <f t="shared" si="2"/>
        <v>0</v>
      </c>
      <c r="G26" s="77"/>
      <c r="H26" s="77"/>
      <c r="I26" s="77"/>
      <c r="J26" s="77"/>
      <c r="K26" s="77"/>
      <c r="L26" s="77"/>
      <c r="M26" s="77"/>
    </row>
    <row r="27" spans="1:13" ht="39.950000000000003" customHeight="1" x14ac:dyDescent="0.25">
      <c r="A27" s="76"/>
      <c r="B27" s="71"/>
      <c r="C27" s="75"/>
      <c r="D27" s="75"/>
      <c r="E27" s="75"/>
      <c r="F27" s="60">
        <f t="shared" si="2"/>
        <v>0</v>
      </c>
      <c r="G27" s="77"/>
      <c r="H27" s="77"/>
      <c r="I27" s="77"/>
      <c r="J27" s="77"/>
      <c r="K27" s="77"/>
      <c r="L27" s="77"/>
      <c r="M27" s="77"/>
    </row>
    <row r="28" spans="1:13" ht="39.950000000000003" customHeight="1" x14ac:dyDescent="0.25">
      <c r="A28" s="76"/>
      <c r="B28" s="71"/>
      <c r="C28" s="75"/>
      <c r="D28" s="75"/>
      <c r="E28" s="75"/>
      <c r="F28" s="60">
        <f t="shared" si="2"/>
        <v>0</v>
      </c>
      <c r="G28" s="77"/>
      <c r="H28" s="77"/>
      <c r="I28" s="77"/>
      <c r="J28" s="77"/>
      <c r="K28" s="77"/>
      <c r="L28" s="77"/>
      <c r="M28" s="77"/>
    </row>
    <row r="29" spans="1:13" ht="39.950000000000003" customHeight="1" x14ac:dyDescent="0.25">
      <c r="A29" s="76"/>
      <c r="B29" s="71"/>
      <c r="C29" s="75"/>
      <c r="D29" s="75"/>
      <c r="E29" s="75"/>
      <c r="F29" s="60">
        <f t="shared" si="2"/>
        <v>0</v>
      </c>
      <c r="G29" s="77"/>
      <c r="H29" s="77"/>
      <c r="I29" s="77"/>
      <c r="J29" s="77"/>
      <c r="K29" s="77"/>
      <c r="L29" s="77"/>
      <c r="M29" s="77"/>
    </row>
    <row r="30" spans="1:13" ht="39.950000000000003" customHeight="1" x14ac:dyDescent="0.25">
      <c r="A30" s="76"/>
      <c r="B30" s="71"/>
      <c r="C30" s="75"/>
      <c r="D30" s="75"/>
      <c r="E30" s="75"/>
      <c r="F30" s="60">
        <f t="shared" si="2"/>
        <v>0</v>
      </c>
      <c r="G30" s="77"/>
      <c r="H30" s="77"/>
      <c r="I30" s="77"/>
      <c r="J30" s="77"/>
      <c r="K30" s="77"/>
      <c r="L30" s="77"/>
      <c r="M30" s="77"/>
    </row>
    <row r="31" spans="1:13" ht="39.950000000000003" customHeight="1" x14ac:dyDescent="0.25">
      <c r="A31" s="76"/>
      <c r="B31" s="71"/>
      <c r="C31" s="75"/>
      <c r="D31" s="75"/>
      <c r="E31" s="75"/>
      <c r="F31" s="60">
        <f t="shared" si="2"/>
        <v>0</v>
      </c>
      <c r="G31" s="77"/>
      <c r="H31" s="77"/>
      <c r="I31" s="77"/>
      <c r="J31" s="77"/>
      <c r="K31" s="77"/>
      <c r="L31" s="77"/>
      <c r="M31" s="77"/>
    </row>
    <row r="32" spans="1:13" ht="39.950000000000003" customHeight="1" x14ac:dyDescent="0.25">
      <c r="A32" s="76"/>
      <c r="B32" s="71"/>
      <c r="C32" s="75"/>
      <c r="D32" s="75"/>
      <c r="E32" s="75"/>
      <c r="F32" s="60">
        <f t="shared" si="2"/>
        <v>0</v>
      </c>
      <c r="G32" s="77"/>
      <c r="H32" s="77"/>
      <c r="I32" s="77"/>
      <c r="J32" s="77"/>
      <c r="K32" s="77"/>
      <c r="L32" s="77"/>
      <c r="M32" s="77"/>
    </row>
    <row r="33" spans="1:13" ht="39.950000000000003" customHeight="1" x14ac:dyDescent="0.25">
      <c r="A33" s="76"/>
      <c r="B33" s="71"/>
      <c r="C33" s="75"/>
      <c r="D33" s="75"/>
      <c r="E33" s="75"/>
      <c r="F33" s="60">
        <f t="shared" si="2"/>
        <v>0</v>
      </c>
      <c r="G33" s="77"/>
      <c r="H33" s="77"/>
      <c r="I33" s="77"/>
      <c r="J33" s="77"/>
      <c r="K33" s="77"/>
      <c r="L33" s="77"/>
      <c r="M33" s="77"/>
    </row>
    <row r="34" spans="1:13" ht="39.950000000000003" customHeight="1" x14ac:dyDescent="0.25">
      <c r="A34" s="76"/>
      <c r="B34" s="71"/>
      <c r="C34" s="75"/>
      <c r="D34" s="75"/>
      <c r="E34" s="75"/>
      <c r="F34" s="60">
        <f t="shared" si="2"/>
        <v>0</v>
      </c>
      <c r="G34" s="77"/>
      <c r="H34" s="77"/>
      <c r="I34" s="77"/>
      <c r="J34" s="77"/>
      <c r="K34" s="77"/>
      <c r="L34" s="77"/>
      <c r="M34" s="77"/>
    </row>
    <row r="35" spans="1:13" x14ac:dyDescent="0.25">
      <c r="C35" s="78"/>
    </row>
    <row r="36" spans="1:13" x14ac:dyDescent="0.25">
      <c r="A36" s="95" t="s">
        <v>111</v>
      </c>
    </row>
    <row r="37" spans="1:13" x14ac:dyDescent="0.25">
      <c r="A37" s="76" t="s">
        <v>195</v>
      </c>
      <c r="B37" s="116" t="s">
        <v>196</v>
      </c>
      <c r="C37" s="116"/>
      <c r="D37" s="116"/>
      <c r="E37" s="116"/>
      <c r="F37" s="116"/>
      <c r="G37" s="116"/>
      <c r="H37" s="116"/>
      <c r="I37" s="116"/>
      <c r="J37" s="116"/>
      <c r="K37" s="116"/>
      <c r="L37" s="116"/>
      <c r="M37" s="116"/>
    </row>
    <row r="38" spans="1:13" x14ac:dyDescent="0.25">
      <c r="A38" s="76" t="s">
        <v>124</v>
      </c>
      <c r="B38" s="116" t="s">
        <v>197</v>
      </c>
      <c r="C38" s="116"/>
      <c r="D38" s="116"/>
      <c r="E38" s="116"/>
      <c r="F38" s="116"/>
      <c r="G38" s="116"/>
      <c r="H38" s="116"/>
      <c r="I38" s="116"/>
      <c r="J38" s="116"/>
      <c r="K38" s="116"/>
      <c r="L38" s="116"/>
      <c r="M38" s="116"/>
    </row>
    <row r="39" spans="1:13" x14ac:dyDescent="0.25">
      <c r="A39" s="76" t="s">
        <v>137</v>
      </c>
      <c r="B39" s="116" t="s">
        <v>198</v>
      </c>
      <c r="C39" s="116"/>
      <c r="D39" s="116"/>
      <c r="E39" s="116"/>
      <c r="F39" s="116"/>
      <c r="G39" s="116"/>
      <c r="H39" s="116"/>
      <c r="I39" s="116"/>
      <c r="J39" s="116"/>
      <c r="K39" s="116"/>
      <c r="L39" s="116"/>
      <c r="M39" s="116"/>
    </row>
    <row r="40" spans="1:13" x14ac:dyDescent="0.25">
      <c r="A40" s="76" t="s">
        <v>199</v>
      </c>
      <c r="B40" s="125" t="s">
        <v>200</v>
      </c>
      <c r="C40" s="116"/>
      <c r="D40" s="116"/>
      <c r="E40" s="116"/>
      <c r="F40" s="116"/>
      <c r="G40" s="116"/>
      <c r="H40" s="116"/>
      <c r="I40" s="116"/>
      <c r="J40" s="116"/>
      <c r="K40" s="116"/>
      <c r="L40" s="116"/>
      <c r="M40" s="116"/>
    </row>
    <row r="41" spans="1:13" x14ac:dyDescent="0.25">
      <c r="A41" s="76" t="s">
        <v>164</v>
      </c>
      <c r="B41" s="116" t="s">
        <v>201</v>
      </c>
      <c r="C41" s="116"/>
      <c r="D41" s="116"/>
      <c r="E41" s="116"/>
      <c r="F41" s="116"/>
      <c r="G41" s="116"/>
      <c r="H41" s="116"/>
      <c r="I41" s="116"/>
      <c r="J41" s="116"/>
      <c r="K41" s="116"/>
      <c r="L41" s="116"/>
      <c r="M41" s="116"/>
    </row>
    <row r="42" spans="1:13" x14ac:dyDescent="0.25">
      <c r="A42" s="76" t="s">
        <v>156</v>
      </c>
      <c r="B42" s="116" t="s">
        <v>202</v>
      </c>
      <c r="C42" s="116"/>
      <c r="D42" s="116"/>
      <c r="E42" s="116"/>
      <c r="F42" s="116"/>
      <c r="G42" s="116"/>
      <c r="H42" s="116"/>
      <c r="I42" s="116"/>
      <c r="J42" s="116"/>
      <c r="K42" s="116"/>
      <c r="L42" s="116"/>
      <c r="M42" s="116"/>
    </row>
    <row r="43" spans="1:13" ht="23.25" customHeight="1" x14ac:dyDescent="0.25">
      <c r="B43" s="117"/>
      <c r="C43" s="117"/>
    </row>
    <row r="44" spans="1:13" ht="23.25" customHeight="1" x14ac:dyDescent="0.25">
      <c r="A44" s="118" t="s">
        <v>203</v>
      </c>
      <c r="B44" s="118"/>
      <c r="C44" s="78"/>
    </row>
    <row r="46" spans="1:13" ht="15" customHeight="1" x14ac:dyDescent="0.25">
      <c r="A46" s="106" t="s">
        <v>204</v>
      </c>
      <c r="B46" s="83"/>
      <c r="C46" s="102" t="s">
        <v>205</v>
      </c>
      <c r="D46" s="119"/>
      <c r="E46" s="119"/>
      <c r="F46" s="119"/>
      <c r="G46" s="119"/>
      <c r="H46" s="103"/>
    </row>
    <row r="47" spans="1:13" ht="15" customHeight="1" x14ac:dyDescent="0.25">
      <c r="A47" s="106"/>
      <c r="B47" s="84"/>
      <c r="C47" s="120" t="s">
        <v>206</v>
      </c>
      <c r="D47" s="121"/>
      <c r="E47" s="121"/>
      <c r="F47" s="121"/>
      <c r="G47" s="121"/>
      <c r="H47" s="122"/>
    </row>
    <row r="48" spans="1:13" ht="15" customHeight="1" x14ac:dyDescent="0.25">
      <c r="A48" s="106"/>
      <c r="B48" s="85"/>
      <c r="C48" s="108" t="s">
        <v>207</v>
      </c>
      <c r="D48" s="109"/>
      <c r="E48" s="109"/>
      <c r="F48" s="109"/>
      <c r="G48" s="109"/>
      <c r="H48" s="110"/>
    </row>
    <row r="50" spans="1:8" ht="16.5" customHeight="1" x14ac:dyDescent="0.25">
      <c r="A50" s="106" t="s">
        <v>208</v>
      </c>
      <c r="B50" s="83"/>
      <c r="C50" s="107" t="s">
        <v>209</v>
      </c>
      <c r="D50" s="107"/>
      <c r="E50" s="107"/>
      <c r="F50" s="107"/>
      <c r="G50" s="107"/>
      <c r="H50" s="107"/>
    </row>
    <row r="51" spans="1:8" x14ac:dyDescent="0.25">
      <c r="A51" s="106"/>
      <c r="B51" s="84"/>
      <c r="C51" s="108" t="s">
        <v>210</v>
      </c>
      <c r="D51" s="109"/>
      <c r="E51" s="109"/>
      <c r="F51" s="109"/>
      <c r="G51" s="109"/>
      <c r="H51" s="110"/>
    </row>
    <row r="52" spans="1:8" x14ac:dyDescent="0.25">
      <c r="A52" s="106"/>
      <c r="B52" s="86"/>
      <c r="C52" s="105" t="s">
        <v>211</v>
      </c>
      <c r="D52" s="105"/>
      <c r="E52" s="105"/>
      <c r="F52" s="105"/>
      <c r="G52" s="105"/>
      <c r="H52" s="105"/>
    </row>
    <row r="53" spans="1:8" ht="15" customHeight="1" x14ac:dyDescent="0.25">
      <c r="B53" s="87"/>
      <c r="C53" s="105"/>
      <c r="D53" s="105"/>
      <c r="E53" s="105"/>
      <c r="F53" s="105"/>
      <c r="G53" s="105"/>
      <c r="H53" s="105"/>
    </row>
    <row r="55" spans="1:8" ht="15" customHeight="1" x14ac:dyDescent="0.25">
      <c r="B55" s="111" t="s">
        <v>212</v>
      </c>
      <c r="C55" s="114"/>
      <c r="D55" s="115"/>
      <c r="E55" s="115"/>
      <c r="F55" s="115"/>
    </row>
    <row r="56" spans="1:8" ht="15" customHeight="1" x14ac:dyDescent="0.25">
      <c r="B56" s="112"/>
    </row>
    <row r="57" spans="1:8" ht="15" customHeight="1" x14ac:dyDescent="0.25">
      <c r="B57" s="113"/>
    </row>
    <row r="58" spans="1:8" ht="6" customHeight="1" x14ac:dyDescent="0.25"/>
    <row r="59" spans="1:8" ht="45" customHeight="1" x14ac:dyDescent="0.25">
      <c r="B59" s="79" t="s">
        <v>213</v>
      </c>
      <c r="C59" s="102" t="s">
        <v>214</v>
      </c>
      <c r="D59" s="103"/>
    </row>
    <row r="60" spans="1:8" ht="178.5" customHeight="1" x14ac:dyDescent="0.25">
      <c r="B60" s="80" t="s">
        <v>215</v>
      </c>
      <c r="C60" s="102" t="s">
        <v>216</v>
      </c>
      <c r="D60" s="103"/>
    </row>
    <row r="61" spans="1:8" ht="156" customHeight="1" x14ac:dyDescent="0.25">
      <c r="B61" s="79" t="s">
        <v>217</v>
      </c>
      <c r="C61" s="102" t="s">
        <v>218</v>
      </c>
      <c r="D61" s="103"/>
    </row>
    <row r="62" spans="1:8" ht="30" customHeight="1" x14ac:dyDescent="0.25">
      <c r="B62" s="104" t="s">
        <v>219</v>
      </c>
      <c r="C62" s="105" t="s">
        <v>220</v>
      </c>
      <c r="D62" s="105"/>
    </row>
    <row r="63" spans="1:8" x14ac:dyDescent="0.25">
      <c r="B63" s="104"/>
      <c r="C63" s="105"/>
      <c r="D63" s="105"/>
    </row>
    <row r="64" spans="1:8" x14ac:dyDescent="0.25">
      <c r="B64" s="104"/>
      <c r="C64" s="105"/>
      <c r="D64" s="105"/>
    </row>
  </sheetData>
  <mergeCells count="31">
    <mergeCell ref="B40:M40"/>
    <mergeCell ref="A1:A4"/>
    <mergeCell ref="B1:L2"/>
    <mergeCell ref="M1:M2"/>
    <mergeCell ref="B3:G4"/>
    <mergeCell ref="H3:L4"/>
    <mergeCell ref="M3:M4"/>
    <mergeCell ref="A6:B6"/>
    <mergeCell ref="C6:M6"/>
    <mergeCell ref="B37:M37"/>
    <mergeCell ref="B38:M38"/>
    <mergeCell ref="B39:M39"/>
    <mergeCell ref="B41:M41"/>
    <mergeCell ref="B42:M42"/>
    <mergeCell ref="B43:C43"/>
    <mergeCell ref="A44:B44"/>
    <mergeCell ref="A46:A48"/>
    <mergeCell ref="C46:H46"/>
    <mergeCell ref="C47:H47"/>
    <mergeCell ref="C48:H48"/>
    <mergeCell ref="A50:A52"/>
    <mergeCell ref="C50:H50"/>
    <mergeCell ref="C51:H51"/>
    <mergeCell ref="C52:H53"/>
    <mergeCell ref="B55:B57"/>
    <mergeCell ref="C55:F55"/>
    <mergeCell ref="C59:D59"/>
    <mergeCell ref="C60:D60"/>
    <mergeCell ref="C61:D61"/>
    <mergeCell ref="B62:B64"/>
    <mergeCell ref="C62:D64"/>
  </mergeCells>
  <conditionalFormatting sqref="F18:F34">
    <cfRule type="cellIs" dxfId="40" priority="44" operator="between">
      <formula>11</formula>
      <formula>20</formula>
    </cfRule>
    <cfRule type="cellIs" dxfId="39" priority="45" operator="between">
      <formula>6</formula>
      <formula>10</formula>
    </cfRule>
    <cfRule type="cellIs" dxfId="38" priority="46" operator="between">
      <formula>1</formula>
      <formula>5</formula>
    </cfRule>
  </conditionalFormatting>
  <conditionalFormatting sqref="F10:F13">
    <cfRule type="cellIs" dxfId="37" priority="27" operator="between">
      <formula>1</formula>
      <formula>5</formula>
    </cfRule>
    <cfRule type="cellIs" dxfId="36" priority="28" operator="between">
      <formula>6</formula>
      <formula>10</formula>
    </cfRule>
    <cfRule type="cellIs" dxfId="35" priority="29" operator="between">
      <formula>11</formula>
      <formula>20</formula>
    </cfRule>
  </conditionalFormatting>
  <conditionalFormatting sqref="F16">
    <cfRule type="cellIs" dxfId="34" priority="41" operator="between">
      <formula>1</formula>
      <formula>5</formula>
    </cfRule>
    <cfRule type="cellIs" dxfId="33" priority="42" operator="between">
      <formula>6</formula>
      <formula>10</formula>
    </cfRule>
    <cfRule type="cellIs" dxfId="32" priority="43" operator="between">
      <formula>11</formula>
      <formula>20</formula>
    </cfRule>
  </conditionalFormatting>
  <conditionalFormatting sqref="F8">
    <cfRule type="cellIs" dxfId="31" priority="23" operator="between">
      <formula>11</formula>
      <formula>20</formula>
    </cfRule>
  </conditionalFormatting>
  <conditionalFormatting sqref="F8">
    <cfRule type="cellIs" dxfId="30" priority="24" operator="between">
      <formula>1</formula>
      <formula>5</formula>
    </cfRule>
    <cfRule type="cellIs" dxfId="29" priority="25" operator="between">
      <formula>6</formula>
      <formula>10</formula>
    </cfRule>
    <cfRule type="cellIs" dxfId="28" priority="26" operator="between">
      <formula>11</formula>
      <formula>20</formula>
    </cfRule>
  </conditionalFormatting>
  <conditionalFormatting sqref="F9">
    <cfRule type="cellIs" dxfId="27" priority="20" operator="between">
      <formula>1</formula>
      <formula>5</formula>
    </cfRule>
    <cfRule type="cellIs" dxfId="26" priority="21" operator="between">
      <formula>6</formula>
      <formula>10</formula>
    </cfRule>
    <cfRule type="cellIs" dxfId="25" priority="22" operator="between">
      <formula>11</formula>
      <formula>20</formula>
    </cfRule>
  </conditionalFormatting>
  <conditionalFormatting sqref="F9">
    <cfRule type="cellIs" dxfId="24" priority="19" operator="between">
      <formula>11</formula>
      <formula>20</formula>
    </cfRule>
  </conditionalFormatting>
  <conditionalFormatting sqref="F14">
    <cfRule type="cellIs" dxfId="23" priority="8" operator="between">
      <formula>1</formula>
      <formula>5</formula>
    </cfRule>
    <cfRule type="cellIs" dxfId="22" priority="9" operator="between">
      <formula>6</formula>
      <formula>10</formula>
    </cfRule>
    <cfRule type="cellIs" dxfId="21" priority="10" operator="between">
      <formula>11</formula>
      <formula>20</formula>
    </cfRule>
  </conditionalFormatting>
  <conditionalFormatting sqref="F14">
    <cfRule type="cellIs" dxfId="20" priority="7" operator="between">
      <formula>11</formula>
      <formula>20</formula>
    </cfRule>
  </conditionalFormatting>
  <conditionalFormatting sqref="F15">
    <cfRule type="cellIs" dxfId="19" priority="4" operator="between">
      <formula>11</formula>
      <formula>20</formula>
    </cfRule>
    <cfRule type="cellIs" dxfId="18" priority="5" operator="between">
      <formula>6</formula>
      <formula>10</formula>
    </cfRule>
    <cfRule type="cellIs" dxfId="17" priority="6" operator="between">
      <formula>1</formula>
      <formula>5</formula>
    </cfRule>
  </conditionalFormatting>
  <conditionalFormatting sqref="F17">
    <cfRule type="cellIs" dxfId="16" priority="1" operator="between">
      <formula>1</formula>
      <formula>5</formula>
    </cfRule>
    <cfRule type="cellIs" dxfId="15" priority="2" operator="between">
      <formula>6</formula>
      <formula>10</formula>
    </cfRule>
    <cfRule type="cellIs" dxfId="14" priority="3" operator="between">
      <formula>11</formula>
      <formula>20</formula>
    </cfRule>
  </conditionalFormatting>
  <dataValidations count="7">
    <dataValidation type="list" allowBlank="1" showInputMessage="1" showErrorMessage="1" sqref="D10:D13 D16:D17" xr:uid="{13689438-DD98-44CA-9209-2DCE462387AF}">
      <formula1>$E$14:$E$16</formula1>
    </dataValidation>
    <dataValidation type="list" allowBlank="1" showInputMessage="1" showErrorMessage="1" sqref="C17 C10:C13" xr:uid="{58F8922E-EF8A-4E15-8344-7CE354F4E70C}">
      <formula1>$D$14:$D$16</formula1>
    </dataValidation>
    <dataValidation type="list" allowBlank="1" showInputMessage="1" showErrorMessage="1" sqref="E17 E10:E13" xr:uid="{8329EDB4-4573-4704-9604-2873403EDD48}">
      <formula1>$F$14:$F$15</formula1>
    </dataValidation>
    <dataValidation type="list" allowBlank="1" showInputMessage="1" showErrorMessage="1" sqref="E14 E16 E8:E9" xr:uid="{33E794E9-0898-4895-BAA7-90C749576FCB}">
      <formula1>$E$40:$E$42</formula1>
    </dataValidation>
    <dataValidation type="list" allowBlank="1" showInputMessage="1" showErrorMessage="1" sqref="D14:D15 D8:D9" xr:uid="{1ABB49B9-03DE-4999-B3CE-8598D0CD893E}">
      <formula1>$D$40:$D$45</formula1>
    </dataValidation>
    <dataValidation type="list" allowBlank="1" showInputMessage="1" showErrorMessage="1" sqref="C14:C16 C8:C9" xr:uid="{C80A6BFA-02B7-42B0-AF00-0187EF1D4FFB}">
      <formula1>$C$40:$C$45</formula1>
    </dataValidation>
    <dataValidation type="list" allowBlank="1" showInputMessage="1" showErrorMessage="1" sqref="K18:K32" xr:uid="{D3C93556-477E-4AEE-ADA7-0E386928AA93}">
      <formula1>$K$36:$K$47</formula1>
    </dataValidation>
  </dataValidations>
  <hyperlinks>
    <hyperlink ref="A6:B6" location="'MAPA DE RIESGO '!B100" display="    Ver significado en nivel de riesgo                                     " xr:uid="{5EB0AAA0-903D-4B32-BBC1-B5EDEE34C3EC}"/>
  </hyperlink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19C3-CE92-4110-9E75-FE99241A70D0}">
  <dimension ref="A3:D44"/>
  <sheetViews>
    <sheetView showGridLines="0" zoomScale="85" zoomScaleNormal="85" workbookViewId="0">
      <selection activeCell="F11" sqref="F11"/>
    </sheetView>
  </sheetViews>
  <sheetFormatPr baseColWidth="10" defaultRowHeight="12.75" x14ac:dyDescent="0.2"/>
  <cols>
    <col min="1" max="2" width="14.85546875" style="19" customWidth="1"/>
    <col min="3" max="3" width="28.7109375" style="19" customWidth="1"/>
    <col min="4" max="4" width="10.42578125" style="19" customWidth="1"/>
    <col min="5" max="16384" width="11.42578125" style="19"/>
  </cols>
  <sheetData>
    <row r="3" spans="1:4" ht="13.5" thickBot="1" x14ac:dyDescent="0.25"/>
    <row r="4" spans="1:4" s="17" customFormat="1" ht="18" customHeight="1" x14ac:dyDescent="0.2">
      <c r="A4" s="127" t="s">
        <v>2</v>
      </c>
      <c r="B4" s="129" t="s">
        <v>19</v>
      </c>
      <c r="C4" s="131" t="s">
        <v>0</v>
      </c>
      <c r="D4" s="134"/>
    </row>
    <row r="5" spans="1:4" ht="18" customHeight="1" x14ac:dyDescent="0.2">
      <c r="A5" s="128"/>
      <c r="B5" s="130"/>
      <c r="C5" s="132"/>
      <c r="D5" s="135"/>
    </row>
    <row r="6" spans="1:4" ht="18" customHeight="1" x14ac:dyDescent="0.2">
      <c r="A6" s="128"/>
      <c r="B6" s="130"/>
      <c r="C6" s="132"/>
      <c r="D6" s="135"/>
    </row>
    <row r="7" spans="1:4" ht="37.5" customHeight="1" x14ac:dyDescent="0.2">
      <c r="A7" s="128"/>
      <c r="B7" s="130"/>
      <c r="C7" s="133"/>
      <c r="D7" s="135"/>
    </row>
    <row r="8" spans="1:4" s="18" customFormat="1" ht="15" x14ac:dyDescent="0.25">
      <c r="A8" s="26" t="s">
        <v>1</v>
      </c>
      <c r="B8" s="27">
        <v>302</v>
      </c>
      <c r="C8" s="27" t="s">
        <v>20</v>
      </c>
      <c r="D8" s="24"/>
    </row>
    <row r="9" spans="1:4" s="18" customFormat="1" ht="15" x14ac:dyDescent="0.25">
      <c r="A9" s="26" t="s">
        <v>1</v>
      </c>
      <c r="B9" s="27">
        <v>303</v>
      </c>
      <c r="C9" s="27" t="s">
        <v>58</v>
      </c>
      <c r="D9" s="24"/>
    </row>
    <row r="10" spans="1:4" s="18" customFormat="1" ht="15" x14ac:dyDescent="0.25">
      <c r="A10" s="26" t="s">
        <v>1</v>
      </c>
      <c r="B10" s="27">
        <v>306</v>
      </c>
      <c r="C10" s="27" t="s">
        <v>59</v>
      </c>
      <c r="D10" s="24"/>
    </row>
    <row r="11" spans="1:4" s="18" customFormat="1" ht="15" x14ac:dyDescent="0.25">
      <c r="A11" s="26" t="s">
        <v>1</v>
      </c>
      <c r="B11" s="27">
        <v>308</v>
      </c>
      <c r="C11" s="27" t="s">
        <v>22</v>
      </c>
      <c r="D11" s="24"/>
    </row>
    <row r="12" spans="1:4" s="18" customFormat="1" ht="30" x14ac:dyDescent="0.25">
      <c r="A12" s="26" t="s">
        <v>1</v>
      </c>
      <c r="B12" s="27">
        <v>309</v>
      </c>
      <c r="C12" s="27" t="s">
        <v>60</v>
      </c>
      <c r="D12" s="24"/>
    </row>
    <row r="13" spans="1:4" s="18" customFormat="1" ht="15" x14ac:dyDescent="0.25">
      <c r="A13" s="26" t="s">
        <v>1</v>
      </c>
      <c r="B13" s="27">
        <v>310</v>
      </c>
      <c r="C13" s="27" t="s">
        <v>23</v>
      </c>
      <c r="D13" s="24"/>
    </row>
    <row r="14" spans="1:4" s="18" customFormat="1" ht="15" x14ac:dyDescent="0.25">
      <c r="A14" s="26" t="s">
        <v>1</v>
      </c>
      <c r="B14" s="27">
        <v>312</v>
      </c>
      <c r="C14" s="27" t="s">
        <v>68</v>
      </c>
      <c r="D14" s="24"/>
    </row>
    <row r="15" spans="1:4" s="18" customFormat="1" ht="15" x14ac:dyDescent="0.25">
      <c r="A15" s="26" t="s">
        <v>1</v>
      </c>
      <c r="B15" s="27">
        <v>320</v>
      </c>
      <c r="C15" s="27" t="s">
        <v>27</v>
      </c>
      <c r="D15" s="24"/>
    </row>
    <row r="16" spans="1:4" s="18" customFormat="1" ht="15" x14ac:dyDescent="0.25">
      <c r="A16" s="26" t="s">
        <v>1</v>
      </c>
      <c r="B16" s="27">
        <v>323</v>
      </c>
      <c r="C16" s="27" t="s">
        <v>61</v>
      </c>
      <c r="D16" s="24"/>
    </row>
    <row r="17" spans="1:4" s="18" customFormat="1" ht="15" x14ac:dyDescent="0.25">
      <c r="A17" s="26" t="s">
        <v>1</v>
      </c>
      <c r="B17" s="27">
        <v>324</v>
      </c>
      <c r="C17" s="27" t="s">
        <v>69</v>
      </c>
      <c r="D17" s="24"/>
    </row>
    <row r="18" spans="1:4" s="18" customFormat="1" ht="15" x14ac:dyDescent="0.25">
      <c r="A18" s="26" t="s">
        <v>1</v>
      </c>
      <c r="B18" s="27">
        <v>328</v>
      </c>
      <c r="C18" s="27" t="s">
        <v>70</v>
      </c>
      <c r="D18" s="24"/>
    </row>
    <row r="19" spans="1:4" ht="15" x14ac:dyDescent="0.25">
      <c r="A19" s="26" t="s">
        <v>1</v>
      </c>
      <c r="B19" s="27">
        <v>329</v>
      </c>
      <c r="C19" s="27" t="s">
        <v>29</v>
      </c>
      <c r="D19" s="24"/>
    </row>
    <row r="20" spans="1:4" ht="15" x14ac:dyDescent="0.25">
      <c r="A20" s="26" t="s">
        <v>1</v>
      </c>
      <c r="B20" s="27">
        <v>331</v>
      </c>
      <c r="C20" s="27" t="s">
        <v>31</v>
      </c>
      <c r="D20" s="24"/>
    </row>
    <row r="21" spans="1:4" ht="15" x14ac:dyDescent="0.25">
      <c r="A21" s="26" t="s">
        <v>1</v>
      </c>
      <c r="B21" s="27">
        <v>332</v>
      </c>
      <c r="C21" s="27" t="s">
        <v>32</v>
      </c>
      <c r="D21" s="24"/>
    </row>
    <row r="22" spans="1:4" ht="15" x14ac:dyDescent="0.25">
      <c r="A22" s="26" t="s">
        <v>1</v>
      </c>
      <c r="B22" s="27">
        <v>333</v>
      </c>
      <c r="C22" s="27" t="s">
        <v>33</v>
      </c>
      <c r="D22" s="24"/>
    </row>
    <row r="23" spans="1:4" ht="15" x14ac:dyDescent="0.25">
      <c r="A23" s="26" t="s">
        <v>1</v>
      </c>
      <c r="B23" s="27">
        <v>335</v>
      </c>
      <c r="C23" s="27" t="s">
        <v>34</v>
      </c>
      <c r="D23" s="24"/>
    </row>
    <row r="24" spans="1:4" ht="15" x14ac:dyDescent="0.25">
      <c r="A24" s="26" t="s">
        <v>1</v>
      </c>
      <c r="B24" s="27">
        <v>336</v>
      </c>
      <c r="C24" s="27" t="s">
        <v>71</v>
      </c>
      <c r="D24" s="24"/>
    </row>
    <row r="25" spans="1:4" ht="15" x14ac:dyDescent="0.25">
      <c r="A25" s="26" t="s">
        <v>1</v>
      </c>
      <c r="B25" s="27">
        <v>337</v>
      </c>
      <c r="C25" s="27" t="s">
        <v>72</v>
      </c>
      <c r="D25" s="24"/>
    </row>
    <row r="26" spans="1:4" ht="30" x14ac:dyDescent="0.25">
      <c r="A26" s="26" t="s">
        <v>1</v>
      </c>
      <c r="B26" s="27">
        <v>339</v>
      </c>
      <c r="C26" s="27" t="s">
        <v>35</v>
      </c>
      <c r="D26" s="24"/>
    </row>
    <row r="27" spans="1:4" ht="15" x14ac:dyDescent="0.25">
      <c r="A27" s="26" t="s">
        <v>1</v>
      </c>
      <c r="B27" s="27">
        <v>340</v>
      </c>
      <c r="C27" s="27" t="s">
        <v>36</v>
      </c>
      <c r="D27" s="24"/>
    </row>
    <row r="28" spans="1:4" ht="15" x14ac:dyDescent="0.25">
      <c r="A28" s="26" t="s">
        <v>1</v>
      </c>
      <c r="B28" s="27">
        <v>342</v>
      </c>
      <c r="C28" s="27" t="s">
        <v>37</v>
      </c>
      <c r="D28" s="24"/>
    </row>
    <row r="29" spans="1:4" ht="15" x14ac:dyDescent="0.25">
      <c r="A29" s="26" t="s">
        <v>1</v>
      </c>
      <c r="B29" s="27">
        <v>344</v>
      </c>
      <c r="C29" s="27" t="s">
        <v>38</v>
      </c>
      <c r="D29" s="24"/>
    </row>
    <row r="30" spans="1:4" ht="15" x14ac:dyDescent="0.25">
      <c r="A30" s="26" t="s">
        <v>1</v>
      </c>
      <c r="B30" s="27">
        <v>355</v>
      </c>
      <c r="C30" s="27" t="s">
        <v>40</v>
      </c>
      <c r="D30" s="24"/>
    </row>
    <row r="31" spans="1:4" ht="30" x14ac:dyDescent="0.25">
      <c r="A31" s="26" t="s">
        <v>1</v>
      </c>
      <c r="B31" s="27">
        <v>356</v>
      </c>
      <c r="C31" s="27" t="s">
        <v>73</v>
      </c>
      <c r="D31" s="24"/>
    </row>
    <row r="32" spans="1:4" ht="30" x14ac:dyDescent="0.25">
      <c r="A32" s="26" t="s">
        <v>1</v>
      </c>
      <c r="B32" s="27">
        <v>364</v>
      </c>
      <c r="C32" s="27" t="s">
        <v>43</v>
      </c>
      <c r="D32" s="24"/>
    </row>
    <row r="33" spans="1:4" ht="15" x14ac:dyDescent="0.25">
      <c r="A33" s="26" t="s">
        <v>1</v>
      </c>
      <c r="B33" s="27">
        <v>369</v>
      </c>
      <c r="C33" s="27" t="s">
        <v>47</v>
      </c>
      <c r="D33" s="24"/>
    </row>
    <row r="34" spans="1:4" ht="15" x14ac:dyDescent="0.25">
      <c r="A34" s="26" t="s">
        <v>1</v>
      </c>
      <c r="B34" s="27">
        <v>372</v>
      </c>
      <c r="C34" s="27" t="s">
        <v>48</v>
      </c>
      <c r="D34" s="24"/>
    </row>
    <row r="35" spans="1:4" ht="15" x14ac:dyDescent="0.25">
      <c r="A35" s="26" t="s">
        <v>1</v>
      </c>
      <c r="B35" s="27">
        <v>373</v>
      </c>
      <c r="C35" s="27" t="s">
        <v>74</v>
      </c>
      <c r="D35" s="24"/>
    </row>
    <row r="36" spans="1:4" ht="15" x14ac:dyDescent="0.25">
      <c r="A36" s="26" t="s">
        <v>1</v>
      </c>
      <c r="B36" s="27">
        <v>377</v>
      </c>
      <c r="C36" s="27" t="s">
        <v>75</v>
      </c>
      <c r="D36" s="24"/>
    </row>
    <row r="37" spans="1:4" ht="15" x14ac:dyDescent="0.25">
      <c r="A37" s="26" t="s">
        <v>1</v>
      </c>
      <c r="B37" s="27">
        <v>379</v>
      </c>
      <c r="C37" s="27" t="s">
        <v>76</v>
      </c>
      <c r="D37" s="24"/>
    </row>
    <row r="38" spans="1:4" ht="15" x14ac:dyDescent="0.25">
      <c r="A38" s="26" t="s">
        <v>1</v>
      </c>
      <c r="B38" s="27">
        <v>387</v>
      </c>
      <c r="C38" s="27" t="s">
        <v>51</v>
      </c>
      <c r="D38" s="24"/>
    </row>
    <row r="39" spans="1:4" ht="15" x14ac:dyDescent="0.25">
      <c r="A39" s="26" t="s">
        <v>1</v>
      </c>
      <c r="B39" s="27">
        <v>388</v>
      </c>
      <c r="C39" s="27" t="s">
        <v>52</v>
      </c>
      <c r="D39" s="24"/>
    </row>
    <row r="40" spans="1:4" ht="15" x14ac:dyDescent="0.25">
      <c r="A40" s="26" t="s">
        <v>1</v>
      </c>
      <c r="B40" s="27">
        <v>393</v>
      </c>
      <c r="C40" s="27" t="s">
        <v>77</v>
      </c>
      <c r="D40" s="24"/>
    </row>
    <row r="41" spans="1:4" ht="15" x14ac:dyDescent="0.25">
      <c r="A41" s="26" t="s">
        <v>1</v>
      </c>
      <c r="B41" s="27">
        <v>395</v>
      </c>
      <c r="C41" s="27" t="s">
        <v>78</v>
      </c>
      <c r="D41" s="24"/>
    </row>
    <row r="42" spans="1:4" ht="30" x14ac:dyDescent="0.25">
      <c r="A42" s="26" t="s">
        <v>1</v>
      </c>
      <c r="B42" s="27">
        <v>407</v>
      </c>
      <c r="C42" s="27" t="s">
        <v>53</v>
      </c>
      <c r="D42" s="24"/>
    </row>
    <row r="43" spans="1:4" ht="15" x14ac:dyDescent="0.25">
      <c r="A43" s="26" t="s">
        <v>1</v>
      </c>
      <c r="B43" s="27">
        <v>409</v>
      </c>
      <c r="C43" s="27" t="s">
        <v>79</v>
      </c>
      <c r="D43" s="24"/>
    </row>
    <row r="44" spans="1:4" ht="15" x14ac:dyDescent="0.25">
      <c r="A44" s="26" t="s">
        <v>56</v>
      </c>
      <c r="B44" s="27">
        <v>742</v>
      </c>
      <c r="C44" s="27" t="s">
        <v>80</v>
      </c>
      <c r="D44" s="24"/>
    </row>
  </sheetData>
  <mergeCells count="4">
    <mergeCell ref="A4:A7"/>
    <mergeCell ref="B4:B7"/>
    <mergeCell ref="C4:C7"/>
    <mergeCell ref="D4:D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21BD2-8D62-4AD7-B645-DE7C2075A864}">
  <dimension ref="A1:C48"/>
  <sheetViews>
    <sheetView showGridLines="0" zoomScale="85" zoomScaleNormal="85" workbookViewId="0">
      <selection activeCell="G6" sqref="G6"/>
    </sheetView>
  </sheetViews>
  <sheetFormatPr baseColWidth="10" defaultRowHeight="12.75" x14ac:dyDescent="0.2"/>
  <cols>
    <col min="1" max="1" width="14.85546875" style="1" customWidth="1"/>
    <col min="2" max="2" width="14.85546875" style="19" customWidth="1"/>
    <col min="3" max="3" width="44" style="1" customWidth="1"/>
    <col min="4" max="16384" width="11.42578125" style="1"/>
  </cols>
  <sheetData>
    <row r="1" spans="1:3" s="19" customFormat="1" x14ac:dyDescent="0.2"/>
    <row r="2" spans="1:3" s="19" customFormat="1" ht="30" customHeight="1" x14ac:dyDescent="0.2">
      <c r="C2" s="136"/>
    </row>
    <row r="3" spans="1:3" s="19" customFormat="1" ht="20.25" customHeight="1" x14ac:dyDescent="0.2">
      <c r="C3" s="136"/>
    </row>
    <row r="4" spans="1:3" s="19" customFormat="1" x14ac:dyDescent="0.2">
      <c r="C4" s="136"/>
    </row>
    <row r="5" spans="1:3" ht="30.75" customHeight="1" x14ac:dyDescent="0.2">
      <c r="C5" s="136"/>
    </row>
    <row r="8" spans="1:3" ht="13.5" thickBot="1" x14ac:dyDescent="0.25"/>
    <row r="9" spans="1:3" s="17" customFormat="1" ht="18" customHeight="1" x14ac:dyDescent="0.2">
      <c r="A9" s="127" t="s">
        <v>2</v>
      </c>
      <c r="B9" s="129" t="s">
        <v>19</v>
      </c>
      <c r="C9" s="131" t="s">
        <v>0</v>
      </c>
    </row>
    <row r="10" spans="1:3" ht="18" customHeight="1" x14ac:dyDescent="0.2">
      <c r="A10" s="128"/>
      <c r="B10" s="130"/>
      <c r="C10" s="132"/>
    </row>
    <row r="11" spans="1:3" ht="18" customHeight="1" x14ac:dyDescent="0.2">
      <c r="A11" s="128"/>
      <c r="B11" s="130"/>
      <c r="C11" s="132"/>
    </row>
    <row r="12" spans="1:3" ht="37.5" customHeight="1" x14ac:dyDescent="0.2">
      <c r="A12" s="128"/>
      <c r="B12" s="137"/>
      <c r="C12" s="132"/>
    </row>
    <row r="13" spans="1:3" s="18" customFormat="1" x14ac:dyDescent="0.25">
      <c r="A13" s="21" t="s">
        <v>1</v>
      </c>
      <c r="B13" s="21">
        <v>302</v>
      </c>
      <c r="C13" s="21" t="s">
        <v>20</v>
      </c>
    </row>
    <row r="14" spans="1:3" s="18" customFormat="1" x14ac:dyDescent="0.25">
      <c r="A14" s="21" t="s">
        <v>1</v>
      </c>
      <c r="B14" s="21">
        <v>304</v>
      </c>
      <c r="C14" s="21" t="s">
        <v>21</v>
      </c>
    </row>
    <row r="15" spans="1:3" s="18" customFormat="1" x14ac:dyDescent="0.25">
      <c r="A15" s="21" t="s">
        <v>1</v>
      </c>
      <c r="B15" s="21">
        <v>308</v>
      </c>
      <c r="C15" s="21" t="s">
        <v>22</v>
      </c>
    </row>
    <row r="16" spans="1:3" s="18" customFormat="1" x14ac:dyDescent="0.25">
      <c r="A16" s="21" t="s">
        <v>1</v>
      </c>
      <c r="B16" s="21">
        <v>310</v>
      </c>
      <c r="C16" s="21" t="s">
        <v>23</v>
      </c>
    </row>
    <row r="17" spans="1:3" s="18" customFormat="1" x14ac:dyDescent="0.25">
      <c r="A17" s="21" t="s">
        <v>1</v>
      </c>
      <c r="B17" s="21">
        <v>316</v>
      </c>
      <c r="C17" s="21" t="s">
        <v>24</v>
      </c>
    </row>
    <row r="18" spans="1:3" s="18" customFormat="1" x14ac:dyDescent="0.25">
      <c r="A18" s="21" t="s">
        <v>1</v>
      </c>
      <c r="B18" s="21">
        <v>317</v>
      </c>
      <c r="C18" s="21" t="s">
        <v>25</v>
      </c>
    </row>
    <row r="19" spans="1:3" s="18" customFormat="1" x14ac:dyDescent="0.25">
      <c r="A19" s="21" t="s">
        <v>1</v>
      </c>
      <c r="B19" s="21">
        <v>318</v>
      </c>
      <c r="C19" s="21" t="s">
        <v>26</v>
      </c>
    </row>
    <row r="20" spans="1:3" s="18" customFormat="1" x14ac:dyDescent="0.25">
      <c r="A20" s="21" t="s">
        <v>1</v>
      </c>
      <c r="B20" s="21">
        <v>320</v>
      </c>
      <c r="C20" s="21" t="s">
        <v>27</v>
      </c>
    </row>
    <row r="21" spans="1:3" s="18" customFormat="1" x14ac:dyDescent="0.25">
      <c r="A21" s="21" t="s">
        <v>1</v>
      </c>
      <c r="B21" s="21">
        <v>321</v>
      </c>
      <c r="C21" s="21" t="s">
        <v>28</v>
      </c>
    </row>
    <row r="22" spans="1:3" s="18" customFormat="1" x14ac:dyDescent="0.25">
      <c r="A22" s="21" t="s">
        <v>1</v>
      </c>
      <c r="B22" s="21">
        <v>329</v>
      </c>
      <c r="C22" s="21" t="s">
        <v>29</v>
      </c>
    </row>
    <row r="23" spans="1:3" s="18" customFormat="1" x14ac:dyDescent="0.25">
      <c r="A23" s="21" t="s">
        <v>1</v>
      </c>
      <c r="B23" s="21">
        <v>330</v>
      </c>
      <c r="C23" s="21" t="s">
        <v>30</v>
      </c>
    </row>
    <row r="24" spans="1:3" x14ac:dyDescent="0.2">
      <c r="A24" s="21" t="s">
        <v>1</v>
      </c>
      <c r="B24" s="21">
        <v>331</v>
      </c>
      <c r="C24" s="21" t="s">
        <v>31</v>
      </c>
    </row>
    <row r="25" spans="1:3" x14ac:dyDescent="0.2">
      <c r="A25" s="21" t="s">
        <v>1</v>
      </c>
      <c r="B25" s="21">
        <v>332</v>
      </c>
      <c r="C25" s="21" t="s">
        <v>32</v>
      </c>
    </row>
    <row r="26" spans="1:3" x14ac:dyDescent="0.2">
      <c r="A26" s="21" t="s">
        <v>1</v>
      </c>
      <c r="B26" s="21">
        <v>333</v>
      </c>
      <c r="C26" s="21" t="s">
        <v>33</v>
      </c>
    </row>
    <row r="27" spans="1:3" x14ac:dyDescent="0.2">
      <c r="A27" s="21" t="s">
        <v>1</v>
      </c>
      <c r="B27" s="21">
        <v>335</v>
      </c>
      <c r="C27" s="21" t="s">
        <v>34</v>
      </c>
    </row>
    <row r="28" spans="1:3" x14ac:dyDescent="0.2">
      <c r="A28" s="21" t="s">
        <v>1</v>
      </c>
      <c r="B28" s="21">
        <v>339</v>
      </c>
      <c r="C28" s="21" t="s">
        <v>35</v>
      </c>
    </row>
    <row r="29" spans="1:3" x14ac:dyDescent="0.2">
      <c r="A29" s="21" t="s">
        <v>1</v>
      </c>
      <c r="B29" s="21">
        <v>340</v>
      </c>
      <c r="C29" s="21" t="s">
        <v>36</v>
      </c>
    </row>
    <row r="30" spans="1:3" x14ac:dyDescent="0.2">
      <c r="A30" s="21" t="s">
        <v>1</v>
      </c>
      <c r="B30" s="21">
        <v>342</v>
      </c>
      <c r="C30" s="21" t="s">
        <v>37</v>
      </c>
    </row>
    <row r="31" spans="1:3" x14ac:dyDescent="0.2">
      <c r="A31" s="21" t="s">
        <v>1</v>
      </c>
      <c r="B31" s="21">
        <v>344</v>
      </c>
      <c r="C31" s="21" t="s">
        <v>38</v>
      </c>
    </row>
    <row r="32" spans="1:3" x14ac:dyDescent="0.2">
      <c r="A32" s="21" t="s">
        <v>1</v>
      </c>
      <c r="B32" s="21">
        <v>348</v>
      </c>
      <c r="C32" s="21" t="s">
        <v>39</v>
      </c>
    </row>
    <row r="33" spans="1:3" x14ac:dyDescent="0.2">
      <c r="A33" s="21" t="s">
        <v>1</v>
      </c>
      <c r="B33" s="21">
        <v>355</v>
      </c>
      <c r="C33" s="21" t="s">
        <v>40</v>
      </c>
    </row>
    <row r="34" spans="1:3" x14ac:dyDescent="0.2">
      <c r="A34" s="21" t="s">
        <v>1</v>
      </c>
      <c r="B34" s="21">
        <v>362</v>
      </c>
      <c r="C34" s="21" t="s">
        <v>41</v>
      </c>
    </row>
    <row r="35" spans="1:3" x14ac:dyDescent="0.2">
      <c r="A35" s="21" t="s">
        <v>1</v>
      </c>
      <c r="B35" s="21">
        <v>363</v>
      </c>
      <c r="C35" s="21" t="s">
        <v>42</v>
      </c>
    </row>
    <row r="36" spans="1:3" x14ac:dyDescent="0.2">
      <c r="A36" s="21" t="s">
        <v>1</v>
      </c>
      <c r="B36" s="21">
        <v>364</v>
      </c>
      <c r="C36" s="21" t="s">
        <v>43</v>
      </c>
    </row>
    <row r="37" spans="1:3" x14ac:dyDescent="0.2">
      <c r="A37" s="21" t="s">
        <v>1</v>
      </c>
      <c r="B37" s="21">
        <v>365</v>
      </c>
      <c r="C37" s="21" t="s">
        <v>44</v>
      </c>
    </row>
    <row r="38" spans="1:3" x14ac:dyDescent="0.2">
      <c r="A38" s="21" t="s">
        <v>1</v>
      </c>
      <c r="B38" s="21">
        <v>367</v>
      </c>
      <c r="C38" s="21" t="s">
        <v>45</v>
      </c>
    </row>
    <row r="39" spans="1:3" x14ac:dyDescent="0.2">
      <c r="A39" s="21" t="s">
        <v>1</v>
      </c>
      <c r="B39" s="21">
        <v>368</v>
      </c>
      <c r="C39" s="21" t="s">
        <v>46</v>
      </c>
    </row>
    <row r="40" spans="1:3" x14ac:dyDescent="0.2">
      <c r="A40" s="21" t="s">
        <v>1</v>
      </c>
      <c r="B40" s="21">
        <v>369</v>
      </c>
      <c r="C40" s="21" t="s">
        <v>47</v>
      </c>
    </row>
    <row r="41" spans="1:3" x14ac:dyDescent="0.2">
      <c r="A41" s="21" t="s">
        <v>1</v>
      </c>
      <c r="B41" s="21">
        <v>372</v>
      </c>
      <c r="C41" s="21" t="s">
        <v>48</v>
      </c>
    </row>
    <row r="42" spans="1:3" x14ac:dyDescent="0.2">
      <c r="A42" s="21" t="s">
        <v>1</v>
      </c>
      <c r="B42" s="21">
        <v>384</v>
      </c>
      <c r="C42" s="21" t="s">
        <v>49</v>
      </c>
    </row>
    <row r="43" spans="1:3" x14ac:dyDescent="0.2">
      <c r="A43" s="21" t="s">
        <v>1</v>
      </c>
      <c r="B43" s="21">
        <v>385</v>
      </c>
      <c r="C43" s="21" t="s">
        <v>50</v>
      </c>
    </row>
    <row r="44" spans="1:3" x14ac:dyDescent="0.2">
      <c r="A44" s="21" t="s">
        <v>1</v>
      </c>
      <c r="B44" s="21">
        <v>387</v>
      </c>
      <c r="C44" s="21" t="s">
        <v>51</v>
      </c>
    </row>
    <row r="45" spans="1:3" x14ac:dyDescent="0.2">
      <c r="A45" s="21" t="s">
        <v>1</v>
      </c>
      <c r="B45" s="21">
        <v>388</v>
      </c>
      <c r="C45" s="21" t="s">
        <v>52</v>
      </c>
    </row>
    <row r="46" spans="1:3" x14ac:dyDescent="0.2">
      <c r="A46" s="21" t="s">
        <v>1</v>
      </c>
      <c r="B46" s="21">
        <v>407</v>
      </c>
      <c r="C46" s="21" t="s">
        <v>53</v>
      </c>
    </row>
    <row r="47" spans="1:3" x14ac:dyDescent="0.2">
      <c r="A47" s="21" t="s">
        <v>56</v>
      </c>
      <c r="B47" s="21">
        <v>739</v>
      </c>
      <c r="C47" s="21" t="s">
        <v>54</v>
      </c>
    </row>
    <row r="48" spans="1:3" x14ac:dyDescent="0.2">
      <c r="A48" s="21" t="s">
        <v>56</v>
      </c>
      <c r="B48" s="21">
        <v>740</v>
      </c>
      <c r="C48" s="21" t="s">
        <v>55</v>
      </c>
    </row>
  </sheetData>
  <mergeCells count="4">
    <mergeCell ref="C2:C5"/>
    <mergeCell ref="A9:A12"/>
    <mergeCell ref="C9:C12"/>
    <mergeCell ref="B9:B1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4A5E-C288-4189-83E0-964D533316B4}">
  <dimension ref="A2:C50"/>
  <sheetViews>
    <sheetView showGridLines="0" zoomScale="85" zoomScaleNormal="85" workbookViewId="0">
      <selection activeCell="G10" sqref="G10"/>
    </sheetView>
  </sheetViews>
  <sheetFormatPr baseColWidth="10" defaultRowHeight="12.75" x14ac:dyDescent="0.2"/>
  <cols>
    <col min="1" max="2" width="14.85546875" style="19" customWidth="1"/>
    <col min="3" max="3" width="28.7109375" style="19" customWidth="1"/>
    <col min="4" max="16384" width="11.42578125" style="19"/>
  </cols>
  <sheetData>
    <row r="2" spans="1:3" ht="30" customHeight="1" x14ac:dyDescent="0.2">
      <c r="C2" s="136"/>
    </row>
    <row r="3" spans="1:3" ht="20.25" customHeight="1" x14ac:dyDescent="0.2">
      <c r="C3" s="136"/>
    </row>
    <row r="4" spans="1:3" x14ac:dyDescent="0.2">
      <c r="C4" s="136"/>
    </row>
    <row r="5" spans="1:3" ht="30.75" customHeight="1" x14ac:dyDescent="0.2">
      <c r="C5" s="136"/>
    </row>
    <row r="8" spans="1:3" ht="13.5" thickBot="1" x14ac:dyDescent="0.25"/>
    <row r="9" spans="1:3" s="17" customFormat="1" ht="18" customHeight="1" x14ac:dyDescent="0.2">
      <c r="A9" s="127" t="s">
        <v>2</v>
      </c>
      <c r="B9" s="129" t="s">
        <v>19</v>
      </c>
      <c r="C9" s="131" t="s">
        <v>0</v>
      </c>
    </row>
    <row r="10" spans="1:3" ht="18" customHeight="1" x14ac:dyDescent="0.2">
      <c r="A10" s="128"/>
      <c r="B10" s="130"/>
      <c r="C10" s="132"/>
    </row>
    <row r="11" spans="1:3" ht="18" customHeight="1" x14ac:dyDescent="0.2">
      <c r="A11" s="128"/>
      <c r="B11" s="130"/>
      <c r="C11" s="132"/>
    </row>
    <row r="12" spans="1:3" ht="37.5" customHeight="1" x14ac:dyDescent="0.2">
      <c r="A12" s="128"/>
      <c r="B12" s="130"/>
      <c r="C12" s="133"/>
    </row>
    <row r="13" spans="1:3" s="18" customFormat="1" x14ac:dyDescent="0.25">
      <c r="A13" s="26" t="s">
        <v>1</v>
      </c>
      <c r="B13" s="26">
        <v>301</v>
      </c>
      <c r="C13" s="26" t="s">
        <v>57</v>
      </c>
    </row>
    <row r="14" spans="1:3" s="18" customFormat="1" x14ac:dyDescent="0.25">
      <c r="A14" s="26" t="s">
        <v>1</v>
      </c>
      <c r="B14" s="26">
        <v>302</v>
      </c>
      <c r="C14" s="26" t="s">
        <v>20</v>
      </c>
    </row>
    <row r="15" spans="1:3" s="18" customFormat="1" x14ac:dyDescent="0.25">
      <c r="A15" s="26" t="s">
        <v>1</v>
      </c>
      <c r="B15" s="26">
        <v>303</v>
      </c>
      <c r="C15" s="26" t="s">
        <v>58</v>
      </c>
    </row>
    <row r="16" spans="1:3" s="18" customFormat="1" x14ac:dyDescent="0.25">
      <c r="A16" s="26" t="s">
        <v>1</v>
      </c>
      <c r="B16" s="26">
        <v>304</v>
      </c>
      <c r="C16" s="26" t="s">
        <v>21</v>
      </c>
    </row>
    <row r="17" spans="1:3" s="18" customFormat="1" x14ac:dyDescent="0.25">
      <c r="A17" s="26" t="s">
        <v>1</v>
      </c>
      <c r="B17" s="26">
        <v>306</v>
      </c>
      <c r="C17" s="26" t="s">
        <v>59</v>
      </c>
    </row>
    <row r="18" spans="1:3" s="18" customFormat="1" x14ac:dyDescent="0.25">
      <c r="A18" s="26" t="s">
        <v>1</v>
      </c>
      <c r="B18" s="26">
        <v>308</v>
      </c>
      <c r="C18" s="26" t="s">
        <v>22</v>
      </c>
    </row>
    <row r="19" spans="1:3" s="18" customFormat="1" x14ac:dyDescent="0.25">
      <c r="A19" s="26" t="s">
        <v>1</v>
      </c>
      <c r="B19" s="26">
        <v>309</v>
      </c>
      <c r="C19" s="26" t="s">
        <v>60</v>
      </c>
    </row>
    <row r="20" spans="1:3" s="18" customFormat="1" x14ac:dyDescent="0.25">
      <c r="A20" s="26" t="s">
        <v>1</v>
      </c>
      <c r="B20" s="26">
        <v>310</v>
      </c>
      <c r="C20" s="26" t="s">
        <v>23</v>
      </c>
    </row>
    <row r="21" spans="1:3" s="18" customFormat="1" x14ac:dyDescent="0.25">
      <c r="A21" s="26" t="s">
        <v>1</v>
      </c>
      <c r="B21" s="26">
        <v>316</v>
      </c>
      <c r="C21" s="26" t="s">
        <v>24</v>
      </c>
    </row>
    <row r="22" spans="1:3" s="18" customFormat="1" x14ac:dyDescent="0.25">
      <c r="A22" s="26" t="s">
        <v>1</v>
      </c>
      <c r="B22" s="26">
        <v>317</v>
      </c>
      <c r="C22" s="26" t="s">
        <v>25</v>
      </c>
    </row>
    <row r="23" spans="1:3" s="18" customFormat="1" x14ac:dyDescent="0.25">
      <c r="A23" s="26" t="s">
        <v>1</v>
      </c>
      <c r="B23" s="26">
        <v>318</v>
      </c>
      <c r="C23" s="26" t="s">
        <v>26</v>
      </c>
    </row>
    <row r="24" spans="1:3" x14ac:dyDescent="0.2">
      <c r="A24" s="26" t="s">
        <v>1</v>
      </c>
      <c r="B24" s="26">
        <v>321</v>
      </c>
      <c r="C24" s="26" t="s">
        <v>28</v>
      </c>
    </row>
    <row r="25" spans="1:3" x14ac:dyDescent="0.2">
      <c r="A25" s="26" t="s">
        <v>1</v>
      </c>
      <c r="B25" s="26">
        <v>323</v>
      </c>
      <c r="C25" s="26" t="s">
        <v>61</v>
      </c>
    </row>
    <row r="26" spans="1:3" x14ac:dyDescent="0.2">
      <c r="A26" s="26" t="s">
        <v>1</v>
      </c>
      <c r="B26" s="26">
        <v>327</v>
      </c>
      <c r="C26" s="26" t="s">
        <v>62</v>
      </c>
    </row>
    <row r="27" spans="1:3" x14ac:dyDescent="0.2">
      <c r="A27" s="26" t="s">
        <v>1</v>
      </c>
      <c r="B27" s="26">
        <v>329</v>
      </c>
      <c r="C27" s="26" t="s">
        <v>29</v>
      </c>
    </row>
    <row r="28" spans="1:3" x14ac:dyDescent="0.2">
      <c r="A28" s="26" t="s">
        <v>1</v>
      </c>
      <c r="B28" s="26">
        <v>330</v>
      </c>
      <c r="C28" s="26" t="s">
        <v>30</v>
      </c>
    </row>
    <row r="29" spans="1:3" x14ac:dyDescent="0.2">
      <c r="A29" s="26" t="s">
        <v>1</v>
      </c>
      <c r="B29" s="26">
        <v>331</v>
      </c>
      <c r="C29" s="26" t="s">
        <v>31</v>
      </c>
    </row>
    <row r="30" spans="1:3" x14ac:dyDescent="0.2">
      <c r="A30" s="26" t="s">
        <v>1</v>
      </c>
      <c r="B30" s="26">
        <v>332</v>
      </c>
      <c r="C30" s="26" t="s">
        <v>32</v>
      </c>
    </row>
    <row r="31" spans="1:3" x14ac:dyDescent="0.2">
      <c r="A31" s="26" t="s">
        <v>1</v>
      </c>
      <c r="B31" s="26">
        <v>333</v>
      </c>
      <c r="C31" s="26" t="s">
        <v>33</v>
      </c>
    </row>
    <row r="32" spans="1:3" x14ac:dyDescent="0.2">
      <c r="A32" s="26" t="s">
        <v>1</v>
      </c>
      <c r="B32" s="26">
        <v>339</v>
      </c>
      <c r="C32" s="26" t="s">
        <v>35</v>
      </c>
    </row>
    <row r="33" spans="1:3" x14ac:dyDescent="0.2">
      <c r="A33" s="26" t="s">
        <v>1</v>
      </c>
      <c r="B33" s="26">
        <v>340</v>
      </c>
      <c r="C33" s="26" t="s">
        <v>36</v>
      </c>
    </row>
    <row r="34" spans="1:3" x14ac:dyDescent="0.2">
      <c r="A34" s="26" t="s">
        <v>1</v>
      </c>
      <c r="B34" s="26">
        <v>342</v>
      </c>
      <c r="C34" s="26" t="s">
        <v>37</v>
      </c>
    </row>
    <row r="35" spans="1:3" x14ac:dyDescent="0.2">
      <c r="A35" s="26" t="s">
        <v>1</v>
      </c>
      <c r="B35" s="26">
        <v>344</v>
      </c>
      <c r="C35" s="26" t="s">
        <v>38</v>
      </c>
    </row>
    <row r="36" spans="1:3" x14ac:dyDescent="0.2">
      <c r="A36" s="26" t="s">
        <v>1</v>
      </c>
      <c r="B36" s="26">
        <v>345</v>
      </c>
      <c r="C36" s="26" t="s">
        <v>63</v>
      </c>
    </row>
    <row r="37" spans="1:3" x14ac:dyDescent="0.2">
      <c r="A37" s="26" t="s">
        <v>1</v>
      </c>
      <c r="B37" s="26">
        <v>348</v>
      </c>
      <c r="C37" s="26" t="s">
        <v>39</v>
      </c>
    </row>
    <row r="38" spans="1:3" x14ac:dyDescent="0.2">
      <c r="A38" s="26" t="s">
        <v>1</v>
      </c>
      <c r="B38" s="26">
        <v>362</v>
      </c>
      <c r="C38" s="26" t="s">
        <v>41</v>
      </c>
    </row>
    <row r="39" spans="1:3" x14ac:dyDescent="0.2">
      <c r="A39" s="26" t="s">
        <v>1</v>
      </c>
      <c r="B39" s="26">
        <v>363</v>
      </c>
      <c r="C39" s="26" t="s">
        <v>42</v>
      </c>
    </row>
    <row r="40" spans="1:3" x14ac:dyDescent="0.2">
      <c r="A40" s="26" t="s">
        <v>1</v>
      </c>
      <c r="B40" s="26">
        <v>365</v>
      </c>
      <c r="C40" s="26" t="s">
        <v>44</v>
      </c>
    </row>
    <row r="41" spans="1:3" x14ac:dyDescent="0.2">
      <c r="A41" s="26" t="s">
        <v>1</v>
      </c>
      <c r="B41" s="26">
        <v>366</v>
      </c>
      <c r="C41" s="26" t="s">
        <v>64</v>
      </c>
    </row>
    <row r="42" spans="1:3" x14ac:dyDescent="0.2">
      <c r="A42" s="26" t="s">
        <v>1</v>
      </c>
      <c r="B42" s="26">
        <v>367</v>
      </c>
      <c r="C42" s="26" t="s">
        <v>45</v>
      </c>
    </row>
    <row r="43" spans="1:3" x14ac:dyDescent="0.2">
      <c r="A43" s="26" t="s">
        <v>1</v>
      </c>
      <c r="B43" s="26">
        <v>368</v>
      </c>
      <c r="C43" s="26" t="s">
        <v>46</v>
      </c>
    </row>
    <row r="44" spans="1:3" x14ac:dyDescent="0.2">
      <c r="A44" s="26" t="s">
        <v>1</v>
      </c>
      <c r="B44" s="26">
        <v>369</v>
      </c>
      <c r="C44" s="26" t="s">
        <v>47</v>
      </c>
    </row>
    <row r="45" spans="1:3" x14ac:dyDescent="0.2">
      <c r="A45" s="26" t="s">
        <v>1</v>
      </c>
      <c r="B45" s="26">
        <v>372</v>
      </c>
      <c r="C45" s="26" t="s">
        <v>48</v>
      </c>
    </row>
    <row r="46" spans="1:3" x14ac:dyDescent="0.2">
      <c r="A46" s="26" t="s">
        <v>1</v>
      </c>
      <c r="B46" s="26">
        <v>386</v>
      </c>
      <c r="C46" s="26" t="s">
        <v>65</v>
      </c>
    </row>
    <row r="47" spans="1:3" x14ac:dyDescent="0.2">
      <c r="A47" s="26" t="s">
        <v>56</v>
      </c>
      <c r="B47" s="26">
        <v>387</v>
      </c>
      <c r="C47" s="26" t="s">
        <v>51</v>
      </c>
    </row>
    <row r="48" spans="1:3" x14ac:dyDescent="0.2">
      <c r="A48" s="26" t="s">
        <v>56</v>
      </c>
      <c r="B48" s="26">
        <v>407</v>
      </c>
      <c r="C48" s="26" t="s">
        <v>53</v>
      </c>
    </row>
    <row r="49" spans="1:3" x14ac:dyDescent="0.2">
      <c r="B49" s="26">
        <v>411</v>
      </c>
      <c r="C49" s="26" t="s">
        <v>66</v>
      </c>
    </row>
    <row r="50" spans="1:3" x14ac:dyDescent="0.2">
      <c r="A50" s="26" t="s">
        <v>56</v>
      </c>
      <c r="B50" s="26">
        <v>728</v>
      </c>
      <c r="C50" s="26" t="s">
        <v>67</v>
      </c>
    </row>
  </sheetData>
  <mergeCells count="4">
    <mergeCell ref="C2:C5"/>
    <mergeCell ref="A9:A12"/>
    <mergeCell ref="B9:B12"/>
    <mergeCell ref="C9:C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9B673-02A1-475F-9BF6-E71034A38C35}">
  <dimension ref="A1:AY1363"/>
  <sheetViews>
    <sheetView showGridLines="0" topLeftCell="O1" zoomScale="85" zoomScaleNormal="85" workbookViewId="0">
      <selection activeCell="AL2" sqref="AL2"/>
    </sheetView>
  </sheetViews>
  <sheetFormatPr baseColWidth="10" defaultRowHeight="13.5" customHeight="1" x14ac:dyDescent="0.2"/>
  <cols>
    <col min="1" max="1" width="15.140625" style="7" customWidth="1"/>
    <col min="2" max="2" width="17.140625" style="7" bestFit="1" customWidth="1"/>
    <col min="3" max="3" width="11.42578125" style="7"/>
    <col min="4" max="4" width="4.28515625" style="1" customWidth="1"/>
    <col min="5" max="5" width="15.140625" style="7" customWidth="1"/>
    <col min="6" max="7" width="11.42578125" style="1"/>
    <col min="8" max="8" width="4.28515625" style="1" customWidth="1"/>
    <col min="9" max="11" width="11.42578125" style="1"/>
    <col min="12" max="12" width="4.28515625" style="1" customWidth="1"/>
    <col min="13" max="15" width="11.42578125" style="1"/>
    <col min="16" max="16" width="4.28515625" style="1" customWidth="1"/>
    <col min="17" max="19" width="11.42578125" style="1"/>
    <col min="20" max="20" width="4.28515625" style="1" customWidth="1"/>
    <col min="21" max="23" width="11.42578125" style="1"/>
    <col min="24" max="24" width="4.28515625" style="1" customWidth="1"/>
    <col min="25" max="27" width="11.42578125" style="1"/>
    <col min="28" max="28" width="4.28515625" style="1" customWidth="1"/>
    <col min="29" max="31" width="11.42578125" style="1"/>
    <col min="32" max="32" width="4.28515625" style="1" customWidth="1"/>
    <col min="33" max="35" width="11.42578125" style="1"/>
    <col min="36" max="36" width="4.28515625" style="1" customWidth="1"/>
    <col min="37" max="39" width="11.42578125" style="1"/>
    <col min="40" max="40" width="4.28515625" style="1" customWidth="1"/>
    <col min="41" max="43" width="11.42578125" style="1"/>
    <col min="44" max="44" width="4.28515625" style="1" customWidth="1"/>
    <col min="45" max="47" width="11.42578125" style="1"/>
    <col min="48" max="48" width="4.28515625" style="1" customWidth="1"/>
    <col min="49" max="51" width="11.42578125" style="1"/>
    <col min="52" max="52" width="4.28515625" style="1" customWidth="1"/>
    <col min="53" max="16384" width="11.42578125" style="1"/>
  </cols>
  <sheetData>
    <row r="1" spans="1:51" ht="13.5" customHeight="1" x14ac:dyDescent="0.25">
      <c r="A1" s="139" t="s">
        <v>6</v>
      </c>
      <c r="B1" s="139"/>
      <c r="C1" s="139"/>
      <c r="E1" s="140" t="s">
        <v>7</v>
      </c>
      <c r="F1" s="140"/>
      <c r="G1" s="140"/>
      <c r="I1" s="140" t="s">
        <v>8</v>
      </c>
      <c r="J1" s="140"/>
      <c r="K1" s="140"/>
      <c r="M1" s="138" t="s">
        <v>9</v>
      </c>
      <c r="N1" s="138"/>
      <c r="O1" s="138"/>
      <c r="Q1" s="138" t="s">
        <v>10</v>
      </c>
      <c r="R1" s="138"/>
      <c r="S1" s="138"/>
      <c r="U1" s="138" t="s">
        <v>11</v>
      </c>
      <c r="V1" s="138"/>
      <c r="W1" s="138"/>
      <c r="Y1" s="141" t="s">
        <v>13</v>
      </c>
      <c r="Z1" s="142"/>
      <c r="AA1" s="143"/>
      <c r="AC1" s="141" t="s">
        <v>14</v>
      </c>
      <c r="AD1" s="142"/>
      <c r="AE1" s="143"/>
      <c r="AG1" s="141" t="s">
        <v>15</v>
      </c>
      <c r="AH1" s="142"/>
      <c r="AI1" s="143"/>
      <c r="AK1" s="141" t="s">
        <v>16</v>
      </c>
      <c r="AL1" s="142"/>
      <c r="AM1" s="143"/>
      <c r="AO1" s="141" t="s">
        <v>17</v>
      </c>
      <c r="AP1" s="142"/>
      <c r="AQ1" s="143"/>
      <c r="AS1" s="141" t="s">
        <v>18</v>
      </c>
      <c r="AT1" s="142"/>
      <c r="AU1" s="143"/>
      <c r="AW1" s="141" t="s">
        <v>12</v>
      </c>
      <c r="AX1" s="142"/>
      <c r="AY1" s="143"/>
    </row>
    <row r="2" spans="1:51" ht="45" x14ac:dyDescent="0.2">
      <c r="A2" s="8" t="s">
        <v>3</v>
      </c>
      <c r="B2" s="8" t="s">
        <v>4</v>
      </c>
      <c r="C2" s="8" t="s">
        <v>5</v>
      </c>
      <c r="E2" s="9" t="s">
        <v>3</v>
      </c>
      <c r="F2" s="9" t="s">
        <v>4</v>
      </c>
      <c r="G2" s="9" t="s">
        <v>5</v>
      </c>
      <c r="I2" s="13" t="s">
        <v>3</v>
      </c>
      <c r="J2" s="13" t="s">
        <v>4</v>
      </c>
      <c r="K2" s="13" t="s">
        <v>5</v>
      </c>
      <c r="M2" s="13" t="s">
        <v>3</v>
      </c>
      <c r="N2" s="13" t="s">
        <v>4</v>
      </c>
      <c r="O2" s="13" t="s">
        <v>5</v>
      </c>
      <c r="Q2" s="13" t="s">
        <v>3</v>
      </c>
      <c r="R2" s="13" t="s">
        <v>4</v>
      </c>
      <c r="S2" s="13" t="s">
        <v>5</v>
      </c>
      <c r="U2" s="13" t="s">
        <v>3</v>
      </c>
      <c r="V2" s="13" t="s">
        <v>4</v>
      </c>
      <c r="W2" s="13" t="s">
        <v>5</v>
      </c>
      <c r="Y2" s="9" t="s">
        <v>3</v>
      </c>
      <c r="Z2" s="9" t="s">
        <v>4</v>
      </c>
      <c r="AA2" s="9" t="s">
        <v>5</v>
      </c>
      <c r="AC2" s="9" t="s">
        <v>3</v>
      </c>
      <c r="AD2" s="9" t="s">
        <v>4</v>
      </c>
      <c r="AE2" s="9" t="s">
        <v>5</v>
      </c>
      <c r="AG2" s="9" t="s">
        <v>3</v>
      </c>
      <c r="AH2" s="9" t="s">
        <v>4</v>
      </c>
      <c r="AI2" s="9" t="s">
        <v>5</v>
      </c>
      <c r="AK2" s="9" t="s">
        <v>3</v>
      </c>
      <c r="AL2" s="9" t="s">
        <v>4</v>
      </c>
      <c r="AM2" s="9" t="s">
        <v>5</v>
      </c>
      <c r="AO2" s="9" t="s">
        <v>3</v>
      </c>
      <c r="AP2" s="9" t="s">
        <v>4</v>
      </c>
      <c r="AQ2" s="9" t="s">
        <v>5</v>
      </c>
      <c r="AS2" s="9" t="s">
        <v>3</v>
      </c>
      <c r="AT2" s="9" t="s">
        <v>4</v>
      </c>
      <c r="AU2" s="9" t="s">
        <v>5</v>
      </c>
      <c r="AW2" s="9" t="s">
        <v>3</v>
      </c>
      <c r="AX2" s="9" t="s">
        <v>4</v>
      </c>
      <c r="AY2" s="9" t="s">
        <v>5</v>
      </c>
    </row>
    <row r="3" spans="1:51" ht="13.5" customHeight="1" x14ac:dyDescent="0.2">
      <c r="A3" s="5">
        <v>575422</v>
      </c>
      <c r="B3" s="6">
        <v>43978</v>
      </c>
      <c r="C3" s="4" t="str">
        <f>+TEXT(B3,"MMMM")</f>
        <v>mayo</v>
      </c>
      <c r="E3" s="10">
        <v>354500</v>
      </c>
      <c r="F3" s="11">
        <v>43971</v>
      </c>
      <c r="G3" s="12" t="str">
        <f>+TEXT(F3,"MMMM")</f>
        <v>mayo</v>
      </c>
      <c r="I3" s="14">
        <v>569396</v>
      </c>
      <c r="J3" s="15">
        <v>43937</v>
      </c>
      <c r="K3" s="16" t="str">
        <f>+TEXT(J3,"MMMM")</f>
        <v>abril</v>
      </c>
      <c r="M3" s="14">
        <v>19699</v>
      </c>
      <c r="N3" s="15">
        <v>43846</v>
      </c>
      <c r="O3" s="16" t="str">
        <f>+TEXT(N3,"MMMM")</f>
        <v>enero</v>
      </c>
      <c r="Q3" s="2">
        <v>500977</v>
      </c>
      <c r="R3" s="3">
        <v>43999</v>
      </c>
      <c r="S3" s="16" t="str">
        <f>+TEXT(R3,"MMMM")</f>
        <v>junio</v>
      </c>
      <c r="U3" s="2">
        <v>1011514119</v>
      </c>
      <c r="V3" s="3">
        <v>43855</v>
      </c>
      <c r="W3" s="16" t="str">
        <f>+TEXT(V3,"MMMM")</f>
        <v>enero</v>
      </c>
      <c r="Y3" s="10">
        <v>506533</v>
      </c>
      <c r="Z3" s="11">
        <v>43867</v>
      </c>
      <c r="AA3" s="12" t="str">
        <f>+TEXT(Z3,"MMMM")</f>
        <v>febrero</v>
      </c>
      <c r="AC3" s="2">
        <v>8239576</v>
      </c>
      <c r="AD3" s="3">
        <v>43838</v>
      </c>
      <c r="AE3" s="12" t="str">
        <f t="shared" ref="AE3:AE12" si="0">+TEXT(AD3,"MMMM")</f>
        <v>enero</v>
      </c>
      <c r="AG3" s="2">
        <v>4355244</v>
      </c>
      <c r="AH3" s="3">
        <v>44147</v>
      </c>
      <c r="AI3" s="12" t="str">
        <f t="shared" ref="AI3:AI24" si="1">+TEXT(AH3,"MMMM")</f>
        <v>noviembre</v>
      </c>
      <c r="AK3" s="2">
        <v>21080682</v>
      </c>
      <c r="AL3" s="3">
        <v>43935</v>
      </c>
      <c r="AM3" s="12" t="str">
        <f t="shared" ref="AM3:AM5" si="2">+TEXT(AL3,"MMMM")</f>
        <v>abril</v>
      </c>
      <c r="AO3" s="2">
        <v>12132627</v>
      </c>
      <c r="AP3" s="3">
        <v>44026</v>
      </c>
      <c r="AQ3" s="12" t="str">
        <f t="shared" ref="AQ3:AQ8" si="3">+TEXT(AP3,"MMMM")</f>
        <v>julio</v>
      </c>
      <c r="AS3" s="2">
        <v>633278</v>
      </c>
      <c r="AT3" s="3">
        <v>43985</v>
      </c>
      <c r="AU3" s="12" t="str">
        <f t="shared" ref="AU3:AU66" si="4">+TEXT(AT3,"MMMM")</f>
        <v>junio</v>
      </c>
    </row>
    <row r="4" spans="1:51" ht="13.5" customHeight="1" x14ac:dyDescent="0.2">
      <c r="A4" s="5">
        <v>3020290</v>
      </c>
      <c r="B4" s="6">
        <v>43992</v>
      </c>
      <c r="C4" s="4" t="str">
        <f t="shared" ref="C4:C67" si="5">+TEXT(B4,"MMMM")</f>
        <v>junio</v>
      </c>
      <c r="E4" s="10">
        <v>500977</v>
      </c>
      <c r="F4" s="11">
        <v>43903</v>
      </c>
      <c r="G4" s="12" t="str">
        <f t="shared" ref="G4:G67" si="6">+TEXT(F4,"MMMM")</f>
        <v>marzo</v>
      </c>
      <c r="I4" s="14">
        <v>2048620</v>
      </c>
      <c r="J4" s="15">
        <v>44043</v>
      </c>
      <c r="K4" s="16" t="str">
        <f t="shared" ref="K4:K67" si="7">+TEXT(J4,"MMMM")</f>
        <v>julio</v>
      </c>
      <c r="M4" s="14">
        <v>222851</v>
      </c>
      <c r="N4" s="15">
        <v>43845</v>
      </c>
      <c r="O4" s="16" t="str">
        <f t="shared" ref="O4:O67" si="8">+TEXT(N4,"MMMM")</f>
        <v>enero</v>
      </c>
      <c r="Q4" s="2">
        <v>502484</v>
      </c>
      <c r="R4" s="3">
        <v>43881</v>
      </c>
      <c r="S4" s="16" t="str">
        <f t="shared" ref="S4:S67" si="9">+TEXT(R4,"MMMM")</f>
        <v>febrero</v>
      </c>
      <c r="U4" s="2">
        <v>1011518250</v>
      </c>
      <c r="V4" s="3">
        <v>43896</v>
      </c>
      <c r="W4" s="16" t="str">
        <f t="shared" ref="W4:W27" si="10">+TEXT(V4,"MMMM")</f>
        <v>marzo</v>
      </c>
      <c r="Y4" s="10">
        <v>530335</v>
      </c>
      <c r="Z4" s="11">
        <v>43902</v>
      </c>
      <c r="AA4" s="12" t="str">
        <f t="shared" ref="AA4:AA67" si="11">+TEXT(Z4,"MMMM")</f>
        <v>marzo</v>
      </c>
      <c r="AC4" s="2">
        <v>17095693</v>
      </c>
      <c r="AD4" s="3">
        <v>43850</v>
      </c>
      <c r="AE4" s="12" t="str">
        <f t="shared" si="0"/>
        <v>enero</v>
      </c>
      <c r="AG4" s="2">
        <v>5590750</v>
      </c>
      <c r="AH4" s="3">
        <v>43853</v>
      </c>
      <c r="AI4" s="12" t="str">
        <f t="shared" si="1"/>
        <v>enero</v>
      </c>
      <c r="AK4" s="2">
        <v>37808712</v>
      </c>
      <c r="AL4" s="3">
        <v>43935</v>
      </c>
      <c r="AM4" s="12" t="str">
        <f t="shared" si="2"/>
        <v>abril</v>
      </c>
      <c r="AO4" s="2">
        <v>70122898</v>
      </c>
      <c r="AP4" s="3">
        <v>43832</v>
      </c>
      <c r="AQ4" s="12" t="str">
        <f t="shared" si="3"/>
        <v>enero</v>
      </c>
      <c r="AS4" s="2">
        <v>2054521</v>
      </c>
      <c r="AT4" s="3">
        <v>43847</v>
      </c>
      <c r="AU4" s="12" t="str">
        <f t="shared" si="4"/>
        <v>enero</v>
      </c>
    </row>
    <row r="5" spans="1:51" ht="13.5" customHeight="1" x14ac:dyDescent="0.2">
      <c r="A5" s="5">
        <v>3488217</v>
      </c>
      <c r="B5" s="6">
        <v>43992</v>
      </c>
      <c r="C5" s="4" t="str">
        <f t="shared" si="5"/>
        <v>junio</v>
      </c>
      <c r="E5" s="10">
        <v>502484</v>
      </c>
      <c r="F5" s="11">
        <v>43881</v>
      </c>
      <c r="G5" s="12" t="str">
        <f t="shared" si="6"/>
        <v>febrero</v>
      </c>
      <c r="I5" s="14">
        <v>2051505</v>
      </c>
      <c r="J5" s="15">
        <v>44019</v>
      </c>
      <c r="K5" s="16" t="str">
        <f t="shared" si="7"/>
        <v>julio</v>
      </c>
      <c r="M5" s="14">
        <v>354500</v>
      </c>
      <c r="N5" s="15">
        <v>43875</v>
      </c>
      <c r="O5" s="16" t="str">
        <f t="shared" si="8"/>
        <v>febrero</v>
      </c>
      <c r="Q5" s="2">
        <v>569396</v>
      </c>
      <c r="R5" s="3">
        <v>43979</v>
      </c>
      <c r="S5" s="16" t="str">
        <f t="shared" si="9"/>
        <v>mayo</v>
      </c>
      <c r="U5" s="2">
        <v>1013466769</v>
      </c>
      <c r="V5" s="3">
        <v>44034</v>
      </c>
      <c r="W5" s="16" t="str">
        <f t="shared" si="10"/>
        <v>julio</v>
      </c>
      <c r="Y5" s="10">
        <v>545628</v>
      </c>
      <c r="Z5" s="11">
        <v>44055</v>
      </c>
      <c r="AA5" s="12" t="str">
        <f t="shared" si="11"/>
        <v>agosto</v>
      </c>
      <c r="AC5" s="2">
        <v>24817385</v>
      </c>
      <c r="AD5" s="3">
        <v>43875</v>
      </c>
      <c r="AE5" s="12" t="str">
        <f t="shared" si="0"/>
        <v>febrero</v>
      </c>
      <c r="AG5" s="2">
        <v>6818151</v>
      </c>
      <c r="AH5" s="3">
        <v>44139</v>
      </c>
      <c r="AI5" s="12" t="str">
        <f t="shared" si="1"/>
        <v>noviembre</v>
      </c>
      <c r="AK5" s="2">
        <v>39432452</v>
      </c>
      <c r="AL5" s="3">
        <v>43851</v>
      </c>
      <c r="AM5" s="12" t="str">
        <f t="shared" si="2"/>
        <v>enero</v>
      </c>
      <c r="AO5" s="2">
        <v>70512193</v>
      </c>
      <c r="AP5" s="3">
        <v>44026</v>
      </c>
      <c r="AQ5" s="12" t="str">
        <f t="shared" si="3"/>
        <v>julio</v>
      </c>
      <c r="AS5" s="2">
        <v>2057667</v>
      </c>
      <c r="AT5" s="3">
        <v>43994</v>
      </c>
      <c r="AU5" s="12" t="str">
        <f t="shared" si="4"/>
        <v>junio</v>
      </c>
    </row>
    <row r="6" spans="1:51" ht="13.5" customHeight="1" x14ac:dyDescent="0.2">
      <c r="A6" s="5">
        <v>5582934</v>
      </c>
      <c r="B6" s="6">
        <v>43978</v>
      </c>
      <c r="C6" s="4" t="str">
        <f t="shared" si="5"/>
        <v>mayo</v>
      </c>
      <c r="E6" s="10">
        <v>506533</v>
      </c>
      <c r="F6" s="11">
        <v>43867</v>
      </c>
      <c r="G6" s="12" t="str">
        <f t="shared" si="6"/>
        <v>febrero</v>
      </c>
      <c r="I6" s="14">
        <v>2056081</v>
      </c>
      <c r="J6" s="15">
        <v>44148</v>
      </c>
      <c r="K6" s="16" t="str">
        <f t="shared" si="7"/>
        <v>noviembre</v>
      </c>
      <c r="M6" s="14">
        <v>500977</v>
      </c>
      <c r="N6" s="15">
        <v>43844</v>
      </c>
      <c r="O6" s="16" t="str">
        <f t="shared" si="8"/>
        <v>enero</v>
      </c>
      <c r="Q6" s="2">
        <v>633278</v>
      </c>
      <c r="R6" s="3">
        <v>43895</v>
      </c>
      <c r="S6" s="16" t="str">
        <f t="shared" si="9"/>
        <v>marzo</v>
      </c>
      <c r="U6" s="2">
        <v>1014876440</v>
      </c>
      <c r="V6" s="3">
        <v>44021</v>
      </c>
      <c r="W6" s="16" t="str">
        <f t="shared" si="10"/>
        <v>julio</v>
      </c>
      <c r="Y6" s="10">
        <v>569396</v>
      </c>
      <c r="Z6" s="11">
        <v>43970</v>
      </c>
      <c r="AA6" s="12" t="str">
        <f t="shared" si="11"/>
        <v>mayo</v>
      </c>
      <c r="AC6" s="2">
        <v>32311632</v>
      </c>
      <c r="AD6" s="3">
        <v>43857</v>
      </c>
      <c r="AE6" s="12" t="str">
        <f t="shared" si="0"/>
        <v>enero</v>
      </c>
      <c r="AG6" s="2">
        <v>13246030</v>
      </c>
      <c r="AH6" s="3">
        <v>43867</v>
      </c>
      <c r="AI6" s="12" t="str">
        <f t="shared" si="1"/>
        <v>febrero</v>
      </c>
      <c r="AO6" s="2">
        <v>71796751</v>
      </c>
      <c r="AP6" s="3">
        <v>43880</v>
      </c>
      <c r="AQ6" s="12" t="str">
        <f t="shared" si="3"/>
        <v>febrero</v>
      </c>
      <c r="AS6" s="2">
        <v>2775841</v>
      </c>
      <c r="AT6" s="3">
        <v>44014</v>
      </c>
      <c r="AU6" s="12" t="str">
        <f t="shared" si="4"/>
        <v>julio</v>
      </c>
    </row>
    <row r="7" spans="1:51" ht="13.5" customHeight="1" x14ac:dyDescent="0.2">
      <c r="A7" s="5">
        <v>5585461</v>
      </c>
      <c r="B7" s="6">
        <v>43858</v>
      </c>
      <c r="C7" s="4" t="str">
        <f t="shared" si="5"/>
        <v>enero</v>
      </c>
      <c r="E7" s="10">
        <v>530335</v>
      </c>
      <c r="F7" s="11">
        <v>43871</v>
      </c>
      <c r="G7" s="12" t="str">
        <f t="shared" si="6"/>
        <v>febrero</v>
      </c>
      <c r="I7" s="14">
        <v>2890394</v>
      </c>
      <c r="J7" s="15">
        <v>44144</v>
      </c>
      <c r="K7" s="16" t="str">
        <f t="shared" si="7"/>
        <v>noviembre</v>
      </c>
      <c r="M7" s="14">
        <v>506533</v>
      </c>
      <c r="N7" s="15">
        <v>43867</v>
      </c>
      <c r="O7" s="16" t="str">
        <f t="shared" si="8"/>
        <v>febrero</v>
      </c>
      <c r="Q7" s="2">
        <v>656390</v>
      </c>
      <c r="R7" s="3">
        <v>43844</v>
      </c>
      <c r="S7" s="16" t="str">
        <f t="shared" si="9"/>
        <v>enero</v>
      </c>
      <c r="U7" s="2">
        <v>1019908151</v>
      </c>
      <c r="V7" s="3">
        <v>43887</v>
      </c>
      <c r="W7" s="16" t="str">
        <f t="shared" si="10"/>
        <v>febrero</v>
      </c>
      <c r="Y7" s="10">
        <v>575422</v>
      </c>
      <c r="Z7" s="11">
        <v>43949</v>
      </c>
      <c r="AA7" s="12" t="str">
        <f t="shared" si="11"/>
        <v>abril</v>
      </c>
      <c r="AC7" s="2">
        <v>43469056</v>
      </c>
      <c r="AD7" s="3">
        <v>43838</v>
      </c>
      <c r="AE7" s="12" t="str">
        <f t="shared" si="0"/>
        <v>enero</v>
      </c>
      <c r="AG7" s="2">
        <v>20341325</v>
      </c>
      <c r="AH7" s="3">
        <v>44132</v>
      </c>
      <c r="AI7" s="12" t="str">
        <f t="shared" si="1"/>
        <v>octubre</v>
      </c>
      <c r="AO7" s="2">
        <v>93380483</v>
      </c>
      <c r="AP7" s="3">
        <v>44026</v>
      </c>
      <c r="AQ7" s="12" t="str">
        <f t="shared" si="3"/>
        <v>julio</v>
      </c>
      <c r="AS7" s="2">
        <v>3182873</v>
      </c>
      <c r="AT7" s="3">
        <v>44015</v>
      </c>
      <c r="AU7" s="12" t="str">
        <f t="shared" si="4"/>
        <v>julio</v>
      </c>
    </row>
    <row r="8" spans="1:51" ht="13.5" customHeight="1" x14ac:dyDescent="0.2">
      <c r="A8" s="5">
        <v>5588364</v>
      </c>
      <c r="B8" s="6">
        <v>43873</v>
      </c>
      <c r="C8" s="4" t="str">
        <f t="shared" si="5"/>
        <v>febrero</v>
      </c>
      <c r="E8" s="10">
        <v>545628</v>
      </c>
      <c r="F8" s="11">
        <v>43943</v>
      </c>
      <c r="G8" s="12" t="str">
        <f t="shared" si="6"/>
        <v>abril</v>
      </c>
      <c r="I8" s="14">
        <v>3037000</v>
      </c>
      <c r="J8" s="15">
        <v>44048</v>
      </c>
      <c r="K8" s="16" t="str">
        <f t="shared" si="7"/>
        <v>agosto</v>
      </c>
      <c r="M8" s="14">
        <v>530335</v>
      </c>
      <c r="N8" s="15">
        <v>43902</v>
      </c>
      <c r="O8" s="16" t="str">
        <f t="shared" si="8"/>
        <v>marzo</v>
      </c>
      <c r="Q8" s="2">
        <v>802284</v>
      </c>
      <c r="R8" s="3">
        <v>43893</v>
      </c>
      <c r="S8" s="16" t="str">
        <f t="shared" si="9"/>
        <v>marzo</v>
      </c>
      <c r="U8" s="2">
        <v>1020316882</v>
      </c>
      <c r="V8" s="3">
        <v>43855</v>
      </c>
      <c r="W8" s="16" t="str">
        <f t="shared" si="10"/>
        <v>enero</v>
      </c>
      <c r="Y8" s="10">
        <v>622799</v>
      </c>
      <c r="Z8" s="11">
        <v>44111</v>
      </c>
      <c r="AA8" s="12" t="str">
        <f t="shared" si="11"/>
        <v>octubre</v>
      </c>
      <c r="AC8" s="2">
        <v>43483263</v>
      </c>
      <c r="AD8" s="3">
        <v>43850</v>
      </c>
      <c r="AE8" s="12" t="str">
        <f t="shared" si="0"/>
        <v>enero</v>
      </c>
      <c r="AG8" s="2">
        <v>21270929</v>
      </c>
      <c r="AH8" s="3">
        <v>44054</v>
      </c>
      <c r="AI8" s="12" t="str">
        <f t="shared" si="1"/>
        <v>agosto</v>
      </c>
      <c r="AO8" s="2">
        <v>1017187413</v>
      </c>
      <c r="AP8" s="3">
        <v>43901</v>
      </c>
      <c r="AQ8" s="12" t="str">
        <f t="shared" si="3"/>
        <v>marzo</v>
      </c>
      <c r="AS8" s="2">
        <v>3331387</v>
      </c>
      <c r="AT8" s="3">
        <v>44113</v>
      </c>
      <c r="AU8" s="12" t="str">
        <f t="shared" si="4"/>
        <v>octubre</v>
      </c>
    </row>
    <row r="9" spans="1:51" ht="13.5" customHeight="1" x14ac:dyDescent="0.2">
      <c r="A9" s="5">
        <v>5590750</v>
      </c>
      <c r="B9" s="6">
        <v>44048</v>
      </c>
      <c r="C9" s="4" t="str">
        <f t="shared" si="5"/>
        <v>agosto</v>
      </c>
      <c r="E9" s="10">
        <v>575422</v>
      </c>
      <c r="F9" s="11">
        <v>43844</v>
      </c>
      <c r="G9" s="12" t="str">
        <f t="shared" si="6"/>
        <v>enero</v>
      </c>
      <c r="I9" s="14">
        <v>3419233</v>
      </c>
      <c r="J9" s="15">
        <v>44020</v>
      </c>
      <c r="K9" s="16" t="str">
        <f t="shared" si="7"/>
        <v>julio</v>
      </c>
      <c r="M9" s="14">
        <v>556543</v>
      </c>
      <c r="N9" s="15">
        <v>43837</v>
      </c>
      <c r="O9" s="16" t="str">
        <f t="shared" si="8"/>
        <v>enero</v>
      </c>
      <c r="Q9" s="2">
        <v>886570</v>
      </c>
      <c r="R9" s="3">
        <v>43999</v>
      </c>
      <c r="S9" s="16" t="str">
        <f t="shared" si="9"/>
        <v>junio</v>
      </c>
      <c r="U9" s="2">
        <v>1020317013</v>
      </c>
      <c r="V9" s="3">
        <v>43903</v>
      </c>
      <c r="W9" s="16" t="str">
        <f t="shared" si="10"/>
        <v>marzo</v>
      </c>
      <c r="Y9" s="10">
        <v>656390</v>
      </c>
      <c r="Z9" s="11">
        <v>43956</v>
      </c>
      <c r="AA9" s="12" t="str">
        <f t="shared" si="11"/>
        <v>mayo</v>
      </c>
      <c r="AC9" s="2">
        <v>70505502</v>
      </c>
      <c r="AD9" s="3">
        <v>43843</v>
      </c>
      <c r="AE9" s="12" t="str">
        <f t="shared" si="0"/>
        <v>enero</v>
      </c>
      <c r="AG9" s="2">
        <v>21666156</v>
      </c>
      <c r="AH9" s="3">
        <v>44047</v>
      </c>
      <c r="AI9" s="12" t="str">
        <f t="shared" si="1"/>
        <v>agosto</v>
      </c>
      <c r="AS9" s="2">
        <v>3419233</v>
      </c>
      <c r="AT9" s="3">
        <v>44015</v>
      </c>
      <c r="AU9" s="12" t="str">
        <f t="shared" si="4"/>
        <v>julio</v>
      </c>
    </row>
    <row r="10" spans="1:51" ht="13.5" customHeight="1" x14ac:dyDescent="0.2">
      <c r="A10" s="5">
        <v>6783798</v>
      </c>
      <c r="B10" s="6">
        <v>44020</v>
      </c>
      <c r="C10" s="4" t="str">
        <f t="shared" si="5"/>
        <v>julio</v>
      </c>
      <c r="E10" s="10">
        <v>656390</v>
      </c>
      <c r="F10" s="11">
        <v>43899</v>
      </c>
      <c r="G10" s="12" t="str">
        <f t="shared" si="6"/>
        <v>marzo</v>
      </c>
      <c r="I10" s="14">
        <v>3620597</v>
      </c>
      <c r="J10" s="15">
        <v>43944</v>
      </c>
      <c r="K10" s="16" t="str">
        <f t="shared" si="7"/>
        <v>abril</v>
      </c>
      <c r="M10" s="14">
        <v>569396</v>
      </c>
      <c r="N10" s="15">
        <v>43833</v>
      </c>
      <c r="O10" s="16" t="str">
        <f t="shared" si="8"/>
        <v>enero</v>
      </c>
      <c r="Q10" s="2">
        <v>2048291</v>
      </c>
      <c r="R10" s="3">
        <v>43917</v>
      </c>
      <c r="S10" s="16" t="str">
        <f t="shared" si="9"/>
        <v>marzo</v>
      </c>
      <c r="U10" s="2">
        <v>1023641663</v>
      </c>
      <c r="V10" s="3">
        <v>43895</v>
      </c>
      <c r="W10" s="16" t="str">
        <f t="shared" si="10"/>
        <v>marzo</v>
      </c>
      <c r="Y10" s="10">
        <v>792174</v>
      </c>
      <c r="Z10" s="11">
        <v>43840</v>
      </c>
      <c r="AA10" s="12" t="str">
        <f t="shared" si="11"/>
        <v>enero</v>
      </c>
      <c r="AC10" s="2">
        <v>1005109151</v>
      </c>
      <c r="AD10" s="3">
        <v>43857</v>
      </c>
      <c r="AE10" s="12" t="str">
        <f t="shared" si="0"/>
        <v>enero</v>
      </c>
      <c r="AG10" s="2">
        <v>22085034</v>
      </c>
      <c r="AH10" s="3">
        <v>43892</v>
      </c>
      <c r="AI10" s="12" t="str">
        <f t="shared" si="1"/>
        <v>marzo</v>
      </c>
      <c r="AS10" s="2">
        <v>3480448</v>
      </c>
      <c r="AT10" s="3">
        <v>44015</v>
      </c>
      <c r="AU10" s="12" t="str">
        <f t="shared" si="4"/>
        <v>julio</v>
      </c>
    </row>
    <row r="11" spans="1:51" ht="13.5" customHeight="1" x14ac:dyDescent="0.2">
      <c r="A11" s="5">
        <v>7481457</v>
      </c>
      <c r="B11" s="6">
        <v>43999</v>
      </c>
      <c r="C11" s="4" t="str">
        <f t="shared" si="5"/>
        <v>junio</v>
      </c>
      <c r="E11" s="10">
        <v>886570</v>
      </c>
      <c r="F11" s="11">
        <v>43882</v>
      </c>
      <c r="G11" s="12" t="str">
        <f t="shared" si="6"/>
        <v>febrero</v>
      </c>
      <c r="I11" s="14">
        <v>4369095</v>
      </c>
      <c r="J11" s="15">
        <v>43938</v>
      </c>
      <c r="K11" s="16" t="str">
        <f t="shared" si="7"/>
        <v>abril</v>
      </c>
      <c r="M11" s="14">
        <v>575422</v>
      </c>
      <c r="N11" s="15">
        <v>43901</v>
      </c>
      <c r="O11" s="16" t="str">
        <f t="shared" si="8"/>
        <v>marzo</v>
      </c>
      <c r="Q11" s="2">
        <v>2049189</v>
      </c>
      <c r="R11" s="3">
        <v>43955</v>
      </c>
      <c r="S11" s="16" t="str">
        <f t="shared" si="9"/>
        <v>mayo</v>
      </c>
      <c r="U11" s="2">
        <v>1025655522</v>
      </c>
      <c r="V11" s="3">
        <v>43896</v>
      </c>
      <c r="W11" s="16" t="str">
        <f t="shared" si="10"/>
        <v>marzo</v>
      </c>
      <c r="Y11" s="10">
        <v>1227691</v>
      </c>
      <c r="Z11" s="11">
        <v>43979</v>
      </c>
      <c r="AA11" s="12" t="str">
        <f t="shared" si="11"/>
        <v>mayo</v>
      </c>
      <c r="AC11" s="2">
        <v>1065644311</v>
      </c>
      <c r="AD11" s="3">
        <v>43901</v>
      </c>
      <c r="AE11" s="12" t="str">
        <f t="shared" si="0"/>
        <v>marzo</v>
      </c>
      <c r="AG11" s="2">
        <v>22114003</v>
      </c>
      <c r="AH11" s="3">
        <v>43984</v>
      </c>
      <c r="AI11" s="12" t="str">
        <f t="shared" si="1"/>
        <v>junio</v>
      </c>
      <c r="AS11" s="2">
        <v>5591679</v>
      </c>
      <c r="AT11" s="3">
        <v>43899</v>
      </c>
      <c r="AU11" s="12" t="str">
        <f t="shared" si="4"/>
        <v>marzo</v>
      </c>
    </row>
    <row r="12" spans="1:51" ht="13.5" customHeight="1" x14ac:dyDescent="0.2">
      <c r="A12" s="5">
        <v>8293903</v>
      </c>
      <c r="B12" s="6">
        <v>43936</v>
      </c>
      <c r="C12" s="4" t="str">
        <f t="shared" si="5"/>
        <v>abril</v>
      </c>
      <c r="E12" s="10">
        <v>1227691</v>
      </c>
      <c r="F12" s="11">
        <v>43853</v>
      </c>
      <c r="G12" s="12" t="str">
        <f t="shared" si="6"/>
        <v>enero</v>
      </c>
      <c r="I12" s="14">
        <v>5559654</v>
      </c>
      <c r="J12" s="15">
        <v>44147</v>
      </c>
      <c r="K12" s="16" t="str">
        <f t="shared" si="7"/>
        <v>noviembre</v>
      </c>
      <c r="M12" s="14">
        <v>622799</v>
      </c>
      <c r="N12" s="15">
        <v>43833</v>
      </c>
      <c r="O12" s="16" t="str">
        <f t="shared" si="8"/>
        <v>enero</v>
      </c>
      <c r="Q12" s="2">
        <v>2053162</v>
      </c>
      <c r="R12" s="3">
        <v>43920</v>
      </c>
      <c r="S12" s="16" t="str">
        <f t="shared" si="9"/>
        <v>marzo</v>
      </c>
      <c r="U12" s="2">
        <v>1027535125</v>
      </c>
      <c r="V12" s="3">
        <v>43977</v>
      </c>
      <c r="W12" s="16" t="str">
        <f t="shared" si="10"/>
        <v>mayo</v>
      </c>
      <c r="Y12" s="10">
        <v>2048291</v>
      </c>
      <c r="Z12" s="11">
        <v>44043</v>
      </c>
      <c r="AA12" s="12" t="str">
        <f t="shared" si="11"/>
        <v>julio</v>
      </c>
      <c r="AC12" s="2">
        <v>1152215562</v>
      </c>
      <c r="AD12" s="3">
        <v>43850</v>
      </c>
      <c r="AE12" s="12" t="str">
        <f t="shared" si="0"/>
        <v>enero</v>
      </c>
      <c r="AG12" s="2">
        <v>22115294</v>
      </c>
      <c r="AH12" s="3">
        <v>44089</v>
      </c>
      <c r="AI12" s="12" t="str">
        <f t="shared" si="1"/>
        <v>septiembre</v>
      </c>
      <c r="AS12" s="2">
        <v>8239576</v>
      </c>
      <c r="AT12" s="3">
        <v>43985</v>
      </c>
      <c r="AU12" s="12" t="str">
        <f t="shared" si="4"/>
        <v>junio</v>
      </c>
    </row>
    <row r="13" spans="1:51" ht="13.5" customHeight="1" x14ac:dyDescent="0.2">
      <c r="A13" s="5">
        <v>8311828</v>
      </c>
      <c r="B13" s="6">
        <v>44069</v>
      </c>
      <c r="C13" s="4" t="str">
        <f t="shared" si="5"/>
        <v>agosto</v>
      </c>
      <c r="E13" s="10">
        <v>1330903</v>
      </c>
      <c r="F13" s="11">
        <v>43854</v>
      </c>
      <c r="G13" s="12" t="str">
        <f t="shared" si="6"/>
        <v>enero</v>
      </c>
      <c r="I13" s="14">
        <v>5560629</v>
      </c>
      <c r="J13" s="15">
        <v>43943</v>
      </c>
      <c r="K13" s="16" t="str">
        <f t="shared" si="7"/>
        <v>abril</v>
      </c>
      <c r="M13" s="14">
        <v>633278</v>
      </c>
      <c r="N13" s="15">
        <v>43864</v>
      </c>
      <c r="O13" s="16" t="str">
        <f t="shared" si="8"/>
        <v>febrero</v>
      </c>
      <c r="Q13" s="2">
        <v>2055954</v>
      </c>
      <c r="R13" s="3">
        <v>43914</v>
      </c>
      <c r="S13" s="16" t="str">
        <f t="shared" si="9"/>
        <v>marzo</v>
      </c>
      <c r="U13" s="2">
        <v>1034996074</v>
      </c>
      <c r="V13" s="3">
        <v>44126</v>
      </c>
      <c r="W13" s="16" t="str">
        <f t="shared" si="10"/>
        <v>octubre</v>
      </c>
      <c r="Y13" s="10">
        <v>2048620</v>
      </c>
      <c r="Z13" s="11">
        <v>43874</v>
      </c>
      <c r="AA13" s="12" t="str">
        <f t="shared" si="11"/>
        <v>febrero</v>
      </c>
      <c r="AG13" s="2">
        <v>25253133</v>
      </c>
      <c r="AH13" s="3">
        <v>43986</v>
      </c>
      <c r="AI13" s="12" t="str">
        <f t="shared" si="1"/>
        <v>junio</v>
      </c>
      <c r="AS13" s="2">
        <v>8276320</v>
      </c>
      <c r="AT13" s="3">
        <v>43977</v>
      </c>
      <c r="AU13" s="12" t="str">
        <f t="shared" si="4"/>
        <v>mayo</v>
      </c>
    </row>
    <row r="14" spans="1:51" ht="13.5" customHeight="1" x14ac:dyDescent="0.2">
      <c r="A14" s="5">
        <v>10110063</v>
      </c>
      <c r="B14" s="6">
        <v>44006</v>
      </c>
      <c r="C14" s="4" t="str">
        <f t="shared" si="5"/>
        <v>junio</v>
      </c>
      <c r="E14" s="10">
        <v>1810029</v>
      </c>
      <c r="F14" s="11">
        <v>44000</v>
      </c>
      <c r="G14" s="12" t="str">
        <f t="shared" si="6"/>
        <v>junio</v>
      </c>
      <c r="I14" s="14">
        <v>5561689</v>
      </c>
      <c r="J14" s="15">
        <v>43971</v>
      </c>
      <c r="K14" s="16" t="str">
        <f t="shared" si="7"/>
        <v>mayo</v>
      </c>
      <c r="M14" s="14">
        <v>656390</v>
      </c>
      <c r="N14" s="15">
        <v>43844</v>
      </c>
      <c r="O14" s="16" t="str">
        <f t="shared" si="8"/>
        <v>enero</v>
      </c>
      <c r="Q14" s="2">
        <v>2056081</v>
      </c>
      <c r="R14" s="3">
        <v>44125</v>
      </c>
      <c r="S14" s="16" t="str">
        <f t="shared" si="9"/>
        <v>octubre</v>
      </c>
      <c r="U14" s="2">
        <v>1035003122</v>
      </c>
      <c r="V14" s="3">
        <v>43904</v>
      </c>
      <c r="W14" s="16" t="str">
        <f t="shared" si="10"/>
        <v>marzo</v>
      </c>
      <c r="Y14" s="10">
        <v>2049189</v>
      </c>
      <c r="Z14" s="11">
        <v>43983</v>
      </c>
      <c r="AA14" s="12" t="str">
        <f t="shared" si="11"/>
        <v>junio</v>
      </c>
      <c r="AG14" s="2">
        <v>28006930</v>
      </c>
      <c r="AH14" s="3">
        <v>44133</v>
      </c>
      <c r="AI14" s="12" t="str">
        <f t="shared" si="1"/>
        <v>octubre</v>
      </c>
      <c r="AS14" s="2">
        <v>8313020</v>
      </c>
      <c r="AT14" s="3">
        <v>43887</v>
      </c>
      <c r="AU14" s="12" t="str">
        <f t="shared" si="4"/>
        <v>febrero</v>
      </c>
    </row>
    <row r="15" spans="1:51" ht="13.5" customHeight="1" x14ac:dyDescent="0.2">
      <c r="A15" s="5">
        <v>15362955</v>
      </c>
      <c r="B15" s="6">
        <v>43859</v>
      </c>
      <c r="C15" s="4" t="str">
        <f t="shared" si="5"/>
        <v>enero</v>
      </c>
      <c r="E15" s="10">
        <v>2047888</v>
      </c>
      <c r="F15" s="11">
        <v>43867</v>
      </c>
      <c r="G15" s="12" t="str">
        <f t="shared" si="6"/>
        <v>febrero</v>
      </c>
      <c r="I15" s="14">
        <v>5564731</v>
      </c>
      <c r="J15" s="15">
        <v>44183</v>
      </c>
      <c r="K15" s="16" t="str">
        <f t="shared" si="7"/>
        <v>diciembre</v>
      </c>
      <c r="M15" s="14">
        <v>657464</v>
      </c>
      <c r="N15" s="15">
        <v>43885</v>
      </c>
      <c r="O15" s="16" t="str">
        <f t="shared" si="8"/>
        <v>febrero</v>
      </c>
      <c r="Q15" s="2">
        <v>2775841</v>
      </c>
      <c r="R15" s="3">
        <v>44012</v>
      </c>
      <c r="S15" s="16" t="str">
        <f t="shared" si="9"/>
        <v>junio</v>
      </c>
      <c r="U15" s="2">
        <v>1035010889</v>
      </c>
      <c r="V15" s="3">
        <v>43979</v>
      </c>
      <c r="W15" s="16" t="str">
        <f t="shared" si="10"/>
        <v>mayo</v>
      </c>
      <c r="Y15" s="10">
        <v>2051126</v>
      </c>
      <c r="Z15" s="11">
        <v>43867</v>
      </c>
      <c r="AA15" s="12" t="str">
        <f t="shared" si="11"/>
        <v>febrero</v>
      </c>
      <c r="AG15" s="2">
        <v>28013460</v>
      </c>
      <c r="AH15" s="3">
        <v>43852</v>
      </c>
      <c r="AI15" s="12" t="str">
        <f t="shared" si="1"/>
        <v>enero</v>
      </c>
      <c r="AS15" s="2">
        <v>8459436</v>
      </c>
      <c r="AT15" s="3">
        <v>44147</v>
      </c>
      <c r="AU15" s="12" t="str">
        <f t="shared" si="4"/>
        <v>noviembre</v>
      </c>
    </row>
    <row r="16" spans="1:51" ht="13.5" customHeight="1" x14ac:dyDescent="0.2">
      <c r="A16" s="5">
        <v>17095693</v>
      </c>
      <c r="B16" s="6">
        <v>43978</v>
      </c>
      <c r="C16" s="4" t="str">
        <f t="shared" si="5"/>
        <v>mayo</v>
      </c>
      <c r="E16" s="10">
        <v>2048291</v>
      </c>
      <c r="F16" s="11">
        <v>43888</v>
      </c>
      <c r="G16" s="12" t="str">
        <f t="shared" si="6"/>
        <v>febrero</v>
      </c>
      <c r="I16" s="14">
        <v>5584219</v>
      </c>
      <c r="J16" s="15">
        <v>43948</v>
      </c>
      <c r="K16" s="16" t="str">
        <f t="shared" si="7"/>
        <v>abril</v>
      </c>
      <c r="M16" s="14">
        <v>792174</v>
      </c>
      <c r="N16" s="15">
        <v>43833</v>
      </c>
      <c r="O16" s="16" t="str">
        <f t="shared" si="8"/>
        <v>enero</v>
      </c>
      <c r="Q16" s="2">
        <v>2789138</v>
      </c>
      <c r="R16" s="3">
        <v>43865</v>
      </c>
      <c r="S16" s="16" t="str">
        <f t="shared" si="9"/>
        <v>febrero</v>
      </c>
      <c r="U16" s="2">
        <v>1041057573</v>
      </c>
      <c r="V16" s="3">
        <v>43986</v>
      </c>
      <c r="W16" s="16" t="str">
        <f t="shared" si="10"/>
        <v>junio</v>
      </c>
      <c r="Y16" s="10">
        <v>2051505</v>
      </c>
      <c r="Z16" s="11">
        <v>43853</v>
      </c>
      <c r="AA16" s="12" t="str">
        <f t="shared" si="11"/>
        <v>enero</v>
      </c>
      <c r="AG16" s="2">
        <v>28836813</v>
      </c>
      <c r="AH16" s="3">
        <v>43978</v>
      </c>
      <c r="AI16" s="12" t="str">
        <f t="shared" si="1"/>
        <v>mayo</v>
      </c>
      <c r="AS16" s="2">
        <v>13248457</v>
      </c>
      <c r="AT16" s="3">
        <v>43979</v>
      </c>
      <c r="AU16" s="12" t="str">
        <f t="shared" si="4"/>
        <v>mayo</v>
      </c>
    </row>
    <row r="17" spans="1:47" ht="13.5" customHeight="1" x14ac:dyDescent="0.2">
      <c r="A17" s="5">
        <v>19458869</v>
      </c>
      <c r="B17" s="6">
        <v>43866</v>
      </c>
      <c r="C17" s="4" t="str">
        <f t="shared" si="5"/>
        <v>febrero</v>
      </c>
      <c r="E17" s="10">
        <v>2048620</v>
      </c>
      <c r="F17" s="11">
        <v>43874</v>
      </c>
      <c r="G17" s="12" t="str">
        <f t="shared" si="6"/>
        <v>febrero</v>
      </c>
      <c r="I17" s="14">
        <v>5585081</v>
      </c>
      <c r="J17" s="15">
        <v>44193</v>
      </c>
      <c r="K17" s="16" t="str">
        <f t="shared" si="7"/>
        <v>diciembre</v>
      </c>
      <c r="M17" s="14">
        <v>794504</v>
      </c>
      <c r="N17" s="15">
        <v>43915</v>
      </c>
      <c r="O17" s="16" t="str">
        <f t="shared" si="8"/>
        <v>marzo</v>
      </c>
      <c r="Q17" s="2">
        <v>3093739</v>
      </c>
      <c r="R17" s="3">
        <v>43991</v>
      </c>
      <c r="S17" s="16" t="str">
        <f t="shared" si="9"/>
        <v>junio</v>
      </c>
      <c r="U17" s="2">
        <v>1077226312</v>
      </c>
      <c r="V17" s="3">
        <v>43903</v>
      </c>
      <c r="W17" s="16" t="str">
        <f t="shared" si="10"/>
        <v>marzo</v>
      </c>
      <c r="Y17" s="10">
        <v>2057667</v>
      </c>
      <c r="Z17" s="11">
        <v>43957</v>
      </c>
      <c r="AA17" s="12" t="str">
        <f t="shared" si="11"/>
        <v>mayo</v>
      </c>
      <c r="AG17" s="2">
        <v>32017675</v>
      </c>
      <c r="AH17" s="3">
        <v>43942</v>
      </c>
      <c r="AI17" s="12" t="str">
        <f t="shared" si="1"/>
        <v>abril</v>
      </c>
      <c r="AS17" s="2">
        <v>13500458</v>
      </c>
      <c r="AT17" s="3">
        <v>43973</v>
      </c>
      <c r="AU17" s="12" t="str">
        <f t="shared" si="4"/>
        <v>mayo</v>
      </c>
    </row>
    <row r="18" spans="1:47" ht="13.5" customHeight="1" x14ac:dyDescent="0.2">
      <c r="A18" s="5">
        <v>20341325</v>
      </c>
      <c r="B18" s="6">
        <v>43858</v>
      </c>
      <c r="C18" s="4" t="str">
        <f t="shared" si="5"/>
        <v>enero</v>
      </c>
      <c r="E18" s="10">
        <v>2049860</v>
      </c>
      <c r="F18" s="11">
        <v>44006</v>
      </c>
      <c r="G18" s="12" t="str">
        <f t="shared" si="6"/>
        <v>junio</v>
      </c>
      <c r="I18" s="14">
        <v>5585461</v>
      </c>
      <c r="J18" s="15">
        <v>43949</v>
      </c>
      <c r="K18" s="16" t="str">
        <f t="shared" si="7"/>
        <v>abril</v>
      </c>
      <c r="M18" s="14">
        <v>797599</v>
      </c>
      <c r="N18" s="15">
        <v>43864</v>
      </c>
      <c r="O18" s="16" t="str">
        <f t="shared" si="8"/>
        <v>febrero</v>
      </c>
      <c r="Q18" s="2">
        <v>3130977</v>
      </c>
      <c r="R18" s="3">
        <v>43903</v>
      </c>
      <c r="S18" s="16" t="str">
        <f t="shared" si="9"/>
        <v>marzo</v>
      </c>
      <c r="U18" s="2">
        <v>1077250278</v>
      </c>
      <c r="V18" s="3">
        <v>43979</v>
      </c>
      <c r="W18" s="16" t="str">
        <f t="shared" si="10"/>
        <v>mayo</v>
      </c>
      <c r="Y18" s="10">
        <v>2058473</v>
      </c>
      <c r="Z18" s="11">
        <v>44049</v>
      </c>
      <c r="AA18" s="12" t="str">
        <f t="shared" si="11"/>
        <v>agosto</v>
      </c>
      <c r="AG18" s="2">
        <v>32313080</v>
      </c>
      <c r="AH18" s="3">
        <v>44138</v>
      </c>
      <c r="AI18" s="12" t="str">
        <f t="shared" si="1"/>
        <v>noviembre</v>
      </c>
      <c r="AS18" s="2">
        <v>13807062</v>
      </c>
      <c r="AT18" s="3">
        <v>43971</v>
      </c>
      <c r="AU18" s="12" t="str">
        <f t="shared" si="4"/>
        <v>mayo</v>
      </c>
    </row>
    <row r="19" spans="1:47" ht="13.5" customHeight="1" x14ac:dyDescent="0.2">
      <c r="A19" s="5">
        <v>21278585</v>
      </c>
      <c r="B19" s="6">
        <v>43999</v>
      </c>
      <c r="C19" s="4" t="str">
        <f t="shared" si="5"/>
        <v>junio</v>
      </c>
      <c r="E19" s="10">
        <v>2051126</v>
      </c>
      <c r="F19" s="11">
        <v>43867</v>
      </c>
      <c r="G19" s="12" t="str">
        <f t="shared" si="6"/>
        <v>febrero</v>
      </c>
      <c r="I19" s="14">
        <v>5589172</v>
      </c>
      <c r="J19" s="15">
        <v>43948</v>
      </c>
      <c r="K19" s="16" t="str">
        <f t="shared" si="7"/>
        <v>abril</v>
      </c>
      <c r="M19" s="14">
        <v>802284</v>
      </c>
      <c r="N19" s="15">
        <v>43833</v>
      </c>
      <c r="O19" s="16" t="str">
        <f t="shared" si="8"/>
        <v>enero</v>
      </c>
      <c r="Q19" s="2">
        <v>3304983</v>
      </c>
      <c r="R19" s="3">
        <v>43888</v>
      </c>
      <c r="S19" s="16" t="str">
        <f t="shared" si="9"/>
        <v>febrero</v>
      </c>
      <c r="U19" s="2">
        <v>1096224940</v>
      </c>
      <c r="V19" s="3">
        <v>43964</v>
      </c>
      <c r="W19" s="16" t="str">
        <f t="shared" si="10"/>
        <v>mayo</v>
      </c>
      <c r="Y19" s="10">
        <v>2705419</v>
      </c>
      <c r="Z19" s="11">
        <v>44054</v>
      </c>
      <c r="AA19" s="12" t="str">
        <f t="shared" si="11"/>
        <v>agosto</v>
      </c>
      <c r="AG19" s="2">
        <v>33140890</v>
      </c>
      <c r="AH19" s="3">
        <v>43874</v>
      </c>
      <c r="AI19" s="12" t="str">
        <f t="shared" si="1"/>
        <v>febrero</v>
      </c>
      <c r="AS19" s="2">
        <v>13884430</v>
      </c>
      <c r="AT19" s="3">
        <v>43873</v>
      </c>
      <c r="AU19" s="12" t="str">
        <f t="shared" si="4"/>
        <v>febrero</v>
      </c>
    </row>
    <row r="20" spans="1:47" ht="13.5" customHeight="1" x14ac:dyDescent="0.2">
      <c r="A20" s="5">
        <v>21381791</v>
      </c>
      <c r="B20" s="6">
        <v>44048</v>
      </c>
      <c r="C20" s="4" t="str">
        <f t="shared" si="5"/>
        <v>agosto</v>
      </c>
      <c r="E20" s="10">
        <v>2053162</v>
      </c>
      <c r="F20" s="11">
        <v>43881</v>
      </c>
      <c r="G20" s="12" t="str">
        <f t="shared" si="6"/>
        <v>febrero</v>
      </c>
      <c r="I20" s="14">
        <v>5590493</v>
      </c>
      <c r="J20" s="15">
        <v>44175</v>
      </c>
      <c r="K20" s="16" t="str">
        <f t="shared" si="7"/>
        <v>diciembre</v>
      </c>
      <c r="M20" s="14">
        <v>886570</v>
      </c>
      <c r="N20" s="15">
        <v>43924</v>
      </c>
      <c r="O20" s="16" t="str">
        <f t="shared" si="8"/>
        <v>abril</v>
      </c>
      <c r="Q20" s="2">
        <v>3309823</v>
      </c>
      <c r="R20" s="3">
        <v>43999</v>
      </c>
      <c r="S20" s="16" t="str">
        <f t="shared" si="9"/>
        <v>junio</v>
      </c>
      <c r="U20" s="2">
        <v>1096250581</v>
      </c>
      <c r="V20" s="3">
        <v>43964</v>
      </c>
      <c r="W20" s="16" t="str">
        <f t="shared" si="10"/>
        <v>mayo</v>
      </c>
      <c r="Y20" s="10">
        <v>2775841</v>
      </c>
      <c r="Z20" s="11">
        <v>43962</v>
      </c>
      <c r="AA20" s="12" t="str">
        <f t="shared" si="11"/>
        <v>mayo</v>
      </c>
      <c r="AG20" s="2">
        <v>37918286</v>
      </c>
      <c r="AH20" s="3">
        <v>43858</v>
      </c>
      <c r="AI20" s="12" t="str">
        <f t="shared" si="1"/>
        <v>enero</v>
      </c>
      <c r="AS20" s="2">
        <v>15362955</v>
      </c>
      <c r="AT20" s="3">
        <v>43943</v>
      </c>
      <c r="AU20" s="12" t="str">
        <f t="shared" si="4"/>
        <v>abril</v>
      </c>
    </row>
    <row r="21" spans="1:47" ht="13.5" customHeight="1" x14ac:dyDescent="0.2">
      <c r="A21" s="5">
        <v>21395305</v>
      </c>
      <c r="B21" s="6">
        <v>43957</v>
      </c>
      <c r="C21" s="4" t="str">
        <f t="shared" si="5"/>
        <v>mayo</v>
      </c>
      <c r="E21" s="10">
        <v>2057667</v>
      </c>
      <c r="F21" s="11">
        <v>43902</v>
      </c>
      <c r="G21" s="12" t="str">
        <f t="shared" si="6"/>
        <v>marzo</v>
      </c>
      <c r="I21" s="14">
        <v>5590750</v>
      </c>
      <c r="J21" s="15">
        <v>43977</v>
      </c>
      <c r="K21" s="16" t="str">
        <f t="shared" si="7"/>
        <v>mayo</v>
      </c>
      <c r="M21" s="14">
        <v>1227691</v>
      </c>
      <c r="N21" s="15">
        <v>43853</v>
      </c>
      <c r="O21" s="16" t="str">
        <f t="shared" si="8"/>
        <v>enero</v>
      </c>
      <c r="Q21" s="2">
        <v>3331387</v>
      </c>
      <c r="R21" s="3">
        <v>43998</v>
      </c>
      <c r="S21" s="16" t="str">
        <f t="shared" si="9"/>
        <v>junio</v>
      </c>
      <c r="U21" s="2">
        <v>1096258653</v>
      </c>
      <c r="V21" s="3">
        <v>44063</v>
      </c>
      <c r="W21" s="16" t="str">
        <f t="shared" si="10"/>
        <v>agosto</v>
      </c>
      <c r="Y21" s="10">
        <v>3130977</v>
      </c>
      <c r="Z21" s="11">
        <v>43867</v>
      </c>
      <c r="AA21" s="12" t="str">
        <f t="shared" si="11"/>
        <v>febrero</v>
      </c>
      <c r="AG21" s="2">
        <v>37920973</v>
      </c>
      <c r="AH21" s="3">
        <v>44054</v>
      </c>
      <c r="AI21" s="12" t="str">
        <f t="shared" si="1"/>
        <v>agosto</v>
      </c>
      <c r="AS21" s="2">
        <v>17076434</v>
      </c>
      <c r="AT21" s="3">
        <v>43840</v>
      </c>
      <c r="AU21" s="12" t="str">
        <f t="shared" si="4"/>
        <v>enero</v>
      </c>
    </row>
    <row r="22" spans="1:47" ht="13.5" customHeight="1" x14ac:dyDescent="0.2">
      <c r="A22" s="5">
        <v>21650915</v>
      </c>
      <c r="B22" s="6">
        <v>44125</v>
      </c>
      <c r="C22" s="4" t="str">
        <f t="shared" si="5"/>
        <v>octubre</v>
      </c>
      <c r="E22" s="10">
        <v>2058302</v>
      </c>
      <c r="F22" s="11">
        <v>43943</v>
      </c>
      <c r="G22" s="12" t="str">
        <f t="shared" si="6"/>
        <v>abril</v>
      </c>
      <c r="I22" s="14">
        <v>5945549</v>
      </c>
      <c r="J22" s="15">
        <v>43935</v>
      </c>
      <c r="K22" s="16" t="str">
        <f t="shared" si="7"/>
        <v>abril</v>
      </c>
      <c r="M22" s="14">
        <v>1330903</v>
      </c>
      <c r="N22" s="15">
        <v>43963</v>
      </c>
      <c r="O22" s="16" t="str">
        <f t="shared" si="8"/>
        <v>mayo</v>
      </c>
      <c r="Q22" s="2">
        <v>3344106</v>
      </c>
      <c r="R22" s="3">
        <v>43872</v>
      </c>
      <c r="S22" s="16" t="str">
        <f t="shared" si="9"/>
        <v>febrero</v>
      </c>
      <c r="U22" s="2">
        <v>1097184798</v>
      </c>
      <c r="V22" s="3">
        <v>43993</v>
      </c>
      <c r="W22" s="16" t="str">
        <f t="shared" si="10"/>
        <v>junio</v>
      </c>
      <c r="Y22" s="10">
        <v>3309823</v>
      </c>
      <c r="Z22" s="11">
        <v>43948</v>
      </c>
      <c r="AA22" s="12" t="str">
        <f t="shared" si="11"/>
        <v>abril</v>
      </c>
      <c r="AG22" s="2">
        <v>41566344</v>
      </c>
      <c r="AH22" s="3">
        <v>43853</v>
      </c>
      <c r="AI22" s="12" t="str">
        <f t="shared" si="1"/>
        <v>enero</v>
      </c>
      <c r="AS22" s="2">
        <v>17095693</v>
      </c>
      <c r="AT22" s="3">
        <v>44021</v>
      </c>
      <c r="AU22" s="12" t="str">
        <f t="shared" si="4"/>
        <v>julio</v>
      </c>
    </row>
    <row r="23" spans="1:47" ht="13.5" customHeight="1" x14ac:dyDescent="0.2">
      <c r="A23" s="5">
        <v>21828784</v>
      </c>
      <c r="B23" s="6">
        <v>43866</v>
      </c>
      <c r="C23" s="4" t="str">
        <f t="shared" si="5"/>
        <v>febrero</v>
      </c>
      <c r="E23" s="10">
        <v>2705419</v>
      </c>
      <c r="F23" s="11">
        <v>43867</v>
      </c>
      <c r="G23" s="12" t="str">
        <f t="shared" si="6"/>
        <v>febrero</v>
      </c>
      <c r="I23" s="14">
        <v>7062060</v>
      </c>
      <c r="J23" s="15">
        <v>43964</v>
      </c>
      <c r="K23" s="16" t="str">
        <f t="shared" si="7"/>
        <v>mayo</v>
      </c>
      <c r="M23" s="14">
        <v>1708753</v>
      </c>
      <c r="N23" s="15">
        <v>43847</v>
      </c>
      <c r="O23" s="16" t="str">
        <f t="shared" si="8"/>
        <v>enero</v>
      </c>
      <c r="Q23" s="2">
        <v>3353237</v>
      </c>
      <c r="R23" s="3">
        <v>43851</v>
      </c>
      <c r="S23" s="16" t="str">
        <f t="shared" si="9"/>
        <v>enero</v>
      </c>
      <c r="U23" s="2">
        <v>1097201009</v>
      </c>
      <c r="V23" s="3">
        <v>43971</v>
      </c>
      <c r="W23" s="16" t="str">
        <f t="shared" si="10"/>
        <v>mayo</v>
      </c>
      <c r="Y23" s="10">
        <v>3331387</v>
      </c>
      <c r="Z23" s="11">
        <v>43885</v>
      </c>
      <c r="AA23" s="12" t="str">
        <f t="shared" si="11"/>
        <v>febrero</v>
      </c>
      <c r="AG23" s="2">
        <v>64543840</v>
      </c>
      <c r="AH23" s="3">
        <v>44088</v>
      </c>
      <c r="AI23" s="12" t="str">
        <f t="shared" si="1"/>
        <v>septiembre</v>
      </c>
      <c r="AS23" s="2">
        <v>19223134</v>
      </c>
      <c r="AT23" s="3">
        <v>43868</v>
      </c>
      <c r="AU23" s="12" t="str">
        <f t="shared" si="4"/>
        <v>febrero</v>
      </c>
    </row>
    <row r="24" spans="1:47" ht="13.5" customHeight="1" x14ac:dyDescent="0.2">
      <c r="A24" s="5">
        <v>21928557</v>
      </c>
      <c r="B24" s="6">
        <v>43950</v>
      </c>
      <c r="C24" s="4" t="str">
        <f t="shared" si="5"/>
        <v>abril</v>
      </c>
      <c r="E24" s="10">
        <v>2775841</v>
      </c>
      <c r="F24" s="11">
        <v>44014</v>
      </c>
      <c r="G24" s="12" t="str">
        <f t="shared" si="6"/>
        <v>julio</v>
      </c>
      <c r="I24" s="14">
        <v>8211437</v>
      </c>
      <c r="J24" s="15">
        <v>44000</v>
      </c>
      <c r="K24" s="16" t="str">
        <f t="shared" si="7"/>
        <v>junio</v>
      </c>
      <c r="M24" s="14">
        <v>1810029</v>
      </c>
      <c r="N24" s="15">
        <v>43935</v>
      </c>
      <c r="O24" s="16" t="str">
        <f t="shared" si="8"/>
        <v>abril</v>
      </c>
      <c r="Q24" s="2">
        <v>3358793</v>
      </c>
      <c r="R24" s="3">
        <v>43850</v>
      </c>
      <c r="S24" s="16" t="str">
        <f t="shared" si="9"/>
        <v>enero</v>
      </c>
      <c r="U24" s="2">
        <v>1098072684</v>
      </c>
      <c r="V24" s="3">
        <v>43890</v>
      </c>
      <c r="W24" s="16" t="str">
        <f t="shared" si="10"/>
        <v>febrero</v>
      </c>
      <c r="Y24" s="10">
        <v>3344106</v>
      </c>
      <c r="Z24" s="11">
        <v>43872</v>
      </c>
      <c r="AA24" s="12" t="str">
        <f t="shared" si="11"/>
        <v>febrero</v>
      </c>
      <c r="AG24" s="2">
        <v>1020783438</v>
      </c>
      <c r="AH24" s="3">
        <v>43867</v>
      </c>
      <c r="AI24" s="12" t="str">
        <f t="shared" si="1"/>
        <v>febrero</v>
      </c>
      <c r="AS24" s="2">
        <v>21334303</v>
      </c>
      <c r="AT24" s="3">
        <v>43972</v>
      </c>
      <c r="AU24" s="12" t="str">
        <f t="shared" si="4"/>
        <v>mayo</v>
      </c>
    </row>
    <row r="25" spans="1:47" ht="13.5" customHeight="1" x14ac:dyDescent="0.2">
      <c r="A25" s="5">
        <v>21930586</v>
      </c>
      <c r="B25" s="6">
        <v>43971</v>
      </c>
      <c r="C25" s="4" t="str">
        <f t="shared" si="5"/>
        <v>mayo</v>
      </c>
      <c r="E25" s="10">
        <v>2789138</v>
      </c>
      <c r="F25" s="11">
        <v>43861</v>
      </c>
      <c r="G25" s="12" t="str">
        <f t="shared" si="6"/>
        <v>enero</v>
      </c>
      <c r="I25" s="14">
        <v>8225366</v>
      </c>
      <c r="J25" s="15">
        <v>43962</v>
      </c>
      <c r="K25" s="16" t="str">
        <f t="shared" si="7"/>
        <v>mayo</v>
      </c>
      <c r="M25" s="14">
        <v>2020341</v>
      </c>
      <c r="N25" s="15">
        <v>43840</v>
      </c>
      <c r="O25" s="16" t="str">
        <f t="shared" si="8"/>
        <v>enero</v>
      </c>
      <c r="Q25" s="2">
        <v>3406774</v>
      </c>
      <c r="R25" s="3">
        <v>43917</v>
      </c>
      <c r="S25" s="16" t="str">
        <f t="shared" si="9"/>
        <v>marzo</v>
      </c>
      <c r="U25" s="2">
        <v>1127391605</v>
      </c>
      <c r="V25" s="3">
        <v>43986</v>
      </c>
      <c r="W25" s="16" t="str">
        <f t="shared" si="10"/>
        <v>junio</v>
      </c>
      <c r="Y25" s="10">
        <v>3358793</v>
      </c>
      <c r="Z25" s="11">
        <v>44084</v>
      </c>
      <c r="AA25" s="12" t="str">
        <f t="shared" si="11"/>
        <v>septiembre</v>
      </c>
      <c r="AS25" s="2">
        <v>21339526</v>
      </c>
      <c r="AT25" s="3">
        <v>43949</v>
      </c>
      <c r="AU25" s="12" t="str">
        <f t="shared" si="4"/>
        <v>abril</v>
      </c>
    </row>
    <row r="26" spans="1:47" ht="13.5" customHeight="1" x14ac:dyDescent="0.2">
      <c r="A26" s="5">
        <v>22134600</v>
      </c>
      <c r="B26" s="6">
        <v>43978</v>
      </c>
      <c r="C26" s="4" t="str">
        <f t="shared" si="5"/>
        <v>mayo</v>
      </c>
      <c r="E26" s="10">
        <v>3037000</v>
      </c>
      <c r="F26" s="11">
        <v>43895</v>
      </c>
      <c r="G26" s="12" t="str">
        <f t="shared" si="6"/>
        <v>marzo</v>
      </c>
      <c r="I26" s="14">
        <v>8231678</v>
      </c>
      <c r="J26" s="15">
        <v>43943</v>
      </c>
      <c r="K26" s="16" t="str">
        <f t="shared" si="7"/>
        <v>abril</v>
      </c>
      <c r="M26" s="14">
        <v>2047888</v>
      </c>
      <c r="N26" s="15">
        <v>43867</v>
      </c>
      <c r="O26" s="16" t="str">
        <f t="shared" si="8"/>
        <v>febrero</v>
      </c>
      <c r="Q26" s="2">
        <v>3419233</v>
      </c>
      <c r="R26" s="3">
        <v>43878</v>
      </c>
      <c r="S26" s="16" t="str">
        <f t="shared" si="9"/>
        <v>febrero</v>
      </c>
      <c r="U26" s="2">
        <v>1201214701</v>
      </c>
      <c r="V26" s="3">
        <v>43833</v>
      </c>
      <c r="W26" s="16" t="str">
        <f t="shared" si="10"/>
        <v>enero</v>
      </c>
      <c r="Y26" s="10">
        <v>3406774</v>
      </c>
      <c r="Z26" s="11">
        <v>43941</v>
      </c>
      <c r="AA26" s="12" t="str">
        <f t="shared" si="11"/>
        <v>abril</v>
      </c>
      <c r="AS26" s="2">
        <v>21648680</v>
      </c>
      <c r="AT26" s="3">
        <v>43948</v>
      </c>
      <c r="AU26" s="12" t="str">
        <f t="shared" si="4"/>
        <v>abril</v>
      </c>
    </row>
    <row r="27" spans="1:47" ht="13.5" customHeight="1" x14ac:dyDescent="0.2">
      <c r="A27" s="5">
        <v>22153398</v>
      </c>
      <c r="B27" s="6">
        <v>43985</v>
      </c>
      <c r="C27" s="4" t="str">
        <f t="shared" si="5"/>
        <v>junio</v>
      </c>
      <c r="E27" s="10">
        <v>3304983</v>
      </c>
      <c r="F27" s="11">
        <v>43888</v>
      </c>
      <c r="G27" s="12" t="str">
        <f t="shared" si="6"/>
        <v>febrero</v>
      </c>
      <c r="I27" s="14">
        <v>8261579</v>
      </c>
      <c r="J27" s="15">
        <v>44069</v>
      </c>
      <c r="K27" s="16" t="str">
        <f t="shared" si="7"/>
        <v>agosto</v>
      </c>
      <c r="M27" s="14">
        <v>2048291</v>
      </c>
      <c r="N27" s="15">
        <v>43888</v>
      </c>
      <c r="O27" s="16" t="str">
        <f t="shared" si="8"/>
        <v>febrero</v>
      </c>
      <c r="Q27" s="2">
        <v>3444781</v>
      </c>
      <c r="R27" s="3">
        <v>43973</v>
      </c>
      <c r="S27" s="16" t="str">
        <f t="shared" si="9"/>
        <v>mayo</v>
      </c>
      <c r="U27" s="2">
        <v>1239488819</v>
      </c>
      <c r="V27" s="3">
        <v>43907</v>
      </c>
      <c r="W27" s="16" t="str">
        <f t="shared" si="10"/>
        <v>marzo</v>
      </c>
      <c r="Y27" s="10">
        <v>3419233</v>
      </c>
      <c r="Z27" s="11">
        <v>43956</v>
      </c>
      <c r="AA27" s="12" t="str">
        <f t="shared" si="11"/>
        <v>mayo</v>
      </c>
      <c r="AS27" s="2">
        <v>21729190</v>
      </c>
      <c r="AT27" s="3">
        <v>44047</v>
      </c>
      <c r="AU27" s="12" t="str">
        <f t="shared" si="4"/>
        <v>agosto</v>
      </c>
    </row>
    <row r="28" spans="1:47" ht="13.5" customHeight="1" x14ac:dyDescent="0.2">
      <c r="A28" s="5">
        <v>22235887</v>
      </c>
      <c r="B28" s="6">
        <v>43873</v>
      </c>
      <c r="C28" s="4" t="str">
        <f t="shared" si="5"/>
        <v>febrero</v>
      </c>
      <c r="E28" s="10">
        <v>3309823</v>
      </c>
      <c r="F28" s="11">
        <v>43864</v>
      </c>
      <c r="G28" s="12" t="str">
        <f t="shared" si="6"/>
        <v>febrero</v>
      </c>
      <c r="I28" s="14">
        <v>8278357</v>
      </c>
      <c r="J28" s="15">
        <v>44035</v>
      </c>
      <c r="K28" s="16" t="str">
        <f t="shared" si="7"/>
        <v>julio</v>
      </c>
      <c r="M28" s="14">
        <v>2049189</v>
      </c>
      <c r="N28" s="15">
        <v>43864</v>
      </c>
      <c r="O28" s="16" t="str">
        <f t="shared" si="8"/>
        <v>febrero</v>
      </c>
      <c r="Q28" s="2">
        <v>3445668</v>
      </c>
      <c r="R28" s="3">
        <v>43853</v>
      </c>
      <c r="S28" s="16" t="str">
        <f t="shared" si="9"/>
        <v>enero</v>
      </c>
      <c r="Y28" s="10">
        <v>3444781</v>
      </c>
      <c r="Z28" s="11">
        <v>44006</v>
      </c>
      <c r="AA28" s="12" t="str">
        <f t="shared" si="11"/>
        <v>junio</v>
      </c>
      <c r="AS28" s="2">
        <v>21927769</v>
      </c>
      <c r="AT28" s="3">
        <v>43880</v>
      </c>
      <c r="AU28" s="12" t="str">
        <f t="shared" si="4"/>
        <v>febrero</v>
      </c>
    </row>
    <row r="29" spans="1:47" ht="13.5" customHeight="1" x14ac:dyDescent="0.2">
      <c r="A29" s="5">
        <v>24316703</v>
      </c>
      <c r="B29" s="6">
        <v>43992</v>
      </c>
      <c r="C29" s="4" t="str">
        <f t="shared" si="5"/>
        <v>junio</v>
      </c>
      <c r="E29" s="10">
        <v>3331387</v>
      </c>
      <c r="F29" s="11">
        <v>43943</v>
      </c>
      <c r="G29" s="12" t="str">
        <f t="shared" si="6"/>
        <v>abril</v>
      </c>
      <c r="I29" s="14">
        <v>8281419</v>
      </c>
      <c r="J29" s="15">
        <v>44090</v>
      </c>
      <c r="K29" s="16" t="str">
        <f t="shared" si="7"/>
        <v>septiembre</v>
      </c>
      <c r="M29" s="14">
        <v>2049860</v>
      </c>
      <c r="N29" s="15">
        <v>43840</v>
      </c>
      <c r="O29" s="16" t="str">
        <f t="shared" si="8"/>
        <v>enero</v>
      </c>
      <c r="Q29" s="2">
        <v>3446188</v>
      </c>
      <c r="R29" s="3">
        <v>43843</v>
      </c>
      <c r="S29" s="16" t="str">
        <f t="shared" si="9"/>
        <v>enero</v>
      </c>
      <c r="Y29" s="10">
        <v>3445541</v>
      </c>
      <c r="Z29" s="11">
        <v>43846</v>
      </c>
      <c r="AA29" s="12" t="str">
        <f t="shared" si="11"/>
        <v>enero</v>
      </c>
      <c r="AS29" s="2">
        <v>21973879</v>
      </c>
      <c r="AT29" s="3">
        <v>43978</v>
      </c>
      <c r="AU29" s="12" t="str">
        <f t="shared" si="4"/>
        <v>mayo</v>
      </c>
    </row>
    <row r="30" spans="1:47" ht="13.5" customHeight="1" x14ac:dyDescent="0.2">
      <c r="A30" s="5">
        <v>25053046</v>
      </c>
      <c r="B30" s="6">
        <v>43858</v>
      </c>
      <c r="C30" s="4" t="str">
        <f t="shared" si="5"/>
        <v>enero</v>
      </c>
      <c r="E30" s="10">
        <v>3333968</v>
      </c>
      <c r="F30" s="11">
        <v>44049</v>
      </c>
      <c r="G30" s="12" t="str">
        <f t="shared" si="6"/>
        <v>agosto</v>
      </c>
      <c r="I30" s="14">
        <v>8300960</v>
      </c>
      <c r="J30" s="15">
        <v>44172</v>
      </c>
      <c r="K30" s="16" t="str">
        <f t="shared" si="7"/>
        <v>diciembre</v>
      </c>
      <c r="M30" s="14">
        <v>2053257</v>
      </c>
      <c r="N30" s="15">
        <v>43854</v>
      </c>
      <c r="O30" s="16" t="str">
        <f t="shared" si="8"/>
        <v>enero</v>
      </c>
      <c r="Q30" s="2">
        <v>3451529</v>
      </c>
      <c r="R30" s="3">
        <v>43881</v>
      </c>
      <c r="S30" s="16" t="str">
        <f t="shared" si="9"/>
        <v>febrero</v>
      </c>
      <c r="Y30" s="10">
        <v>3445668</v>
      </c>
      <c r="Z30" s="11">
        <v>43853</v>
      </c>
      <c r="AA30" s="12" t="str">
        <f t="shared" si="11"/>
        <v>enero</v>
      </c>
      <c r="AS30" s="2">
        <v>22013477</v>
      </c>
      <c r="AT30" s="3">
        <v>44008</v>
      </c>
      <c r="AU30" s="12" t="str">
        <f t="shared" si="4"/>
        <v>junio</v>
      </c>
    </row>
    <row r="31" spans="1:47" ht="13.5" customHeight="1" x14ac:dyDescent="0.2">
      <c r="A31" s="5">
        <v>27779125</v>
      </c>
      <c r="B31" s="6">
        <v>43950</v>
      </c>
      <c r="C31" s="4" t="str">
        <f t="shared" si="5"/>
        <v>abril</v>
      </c>
      <c r="E31" s="10">
        <v>3348790</v>
      </c>
      <c r="F31" s="11">
        <v>43886</v>
      </c>
      <c r="G31" s="12" t="str">
        <f t="shared" si="6"/>
        <v>febrero</v>
      </c>
      <c r="I31" s="14">
        <v>8421689</v>
      </c>
      <c r="J31" s="15">
        <v>43948</v>
      </c>
      <c r="K31" s="16" t="str">
        <f t="shared" si="7"/>
        <v>abril</v>
      </c>
      <c r="M31" s="14">
        <v>2054011</v>
      </c>
      <c r="N31" s="15">
        <v>43832</v>
      </c>
      <c r="O31" s="16" t="str">
        <f t="shared" si="8"/>
        <v>enero</v>
      </c>
      <c r="Q31" s="2">
        <v>3487585</v>
      </c>
      <c r="R31" s="3">
        <v>43851</v>
      </c>
      <c r="S31" s="16" t="str">
        <f t="shared" si="9"/>
        <v>enero</v>
      </c>
      <c r="Y31" s="10">
        <v>3446188</v>
      </c>
      <c r="Z31" s="11">
        <v>43843</v>
      </c>
      <c r="AA31" s="12" t="str">
        <f t="shared" si="11"/>
        <v>enero</v>
      </c>
      <c r="AS31" s="2">
        <v>22033813</v>
      </c>
      <c r="AT31" s="3">
        <v>43972</v>
      </c>
      <c r="AU31" s="12" t="str">
        <f t="shared" si="4"/>
        <v>mayo</v>
      </c>
    </row>
    <row r="32" spans="1:47" ht="13.5" customHeight="1" x14ac:dyDescent="0.2">
      <c r="A32" s="5">
        <v>28006879</v>
      </c>
      <c r="B32" s="6">
        <v>43873</v>
      </c>
      <c r="C32" s="4" t="str">
        <f t="shared" si="5"/>
        <v>febrero</v>
      </c>
      <c r="E32" s="10">
        <v>3350194</v>
      </c>
      <c r="F32" s="11">
        <v>43944</v>
      </c>
      <c r="G32" s="12" t="str">
        <f t="shared" si="6"/>
        <v>abril</v>
      </c>
      <c r="I32" s="14">
        <v>9518651</v>
      </c>
      <c r="J32" s="15">
        <v>44133</v>
      </c>
      <c r="K32" s="16" t="str">
        <f t="shared" si="7"/>
        <v>octubre</v>
      </c>
      <c r="M32" s="14">
        <v>2054286</v>
      </c>
      <c r="N32" s="15">
        <v>44026</v>
      </c>
      <c r="O32" s="16" t="str">
        <f t="shared" si="8"/>
        <v>julio</v>
      </c>
      <c r="Q32" s="2">
        <v>3549658</v>
      </c>
      <c r="R32" s="3">
        <v>43921</v>
      </c>
      <c r="S32" s="16" t="str">
        <f t="shared" si="9"/>
        <v>marzo</v>
      </c>
      <c r="Y32" s="10">
        <v>3451529</v>
      </c>
      <c r="Z32" s="11">
        <v>43881</v>
      </c>
      <c r="AA32" s="12" t="str">
        <f t="shared" si="11"/>
        <v>febrero</v>
      </c>
      <c r="AS32" s="2">
        <v>22113906</v>
      </c>
      <c r="AT32" s="3">
        <v>43845</v>
      </c>
      <c r="AU32" s="12" t="str">
        <f t="shared" si="4"/>
        <v>enero</v>
      </c>
    </row>
    <row r="33" spans="1:47" ht="13.5" customHeight="1" x14ac:dyDescent="0.2">
      <c r="A33" s="5">
        <v>28007767</v>
      </c>
      <c r="B33" s="6">
        <v>43866</v>
      </c>
      <c r="C33" s="4" t="str">
        <f t="shared" si="5"/>
        <v>febrero</v>
      </c>
      <c r="E33" s="10">
        <v>3352350</v>
      </c>
      <c r="F33" s="11">
        <v>43944</v>
      </c>
      <c r="G33" s="12" t="str">
        <f t="shared" si="6"/>
        <v>abril</v>
      </c>
      <c r="I33" s="14">
        <v>10030596</v>
      </c>
      <c r="J33" s="15">
        <v>44176</v>
      </c>
      <c r="K33" s="16" t="str">
        <f t="shared" si="7"/>
        <v>diciembre</v>
      </c>
      <c r="M33" s="14">
        <v>2054521</v>
      </c>
      <c r="N33" s="15">
        <v>43917</v>
      </c>
      <c r="O33" s="16" t="str">
        <f t="shared" si="8"/>
        <v>marzo</v>
      </c>
      <c r="Q33" s="2">
        <v>4511829</v>
      </c>
      <c r="R33" s="3">
        <v>43874</v>
      </c>
      <c r="S33" s="16" t="str">
        <f t="shared" si="9"/>
        <v>febrero</v>
      </c>
      <c r="Y33" s="10">
        <v>3480448</v>
      </c>
      <c r="Z33" s="11">
        <v>43990</v>
      </c>
      <c r="AA33" s="12" t="str">
        <f t="shared" si="11"/>
        <v>junio</v>
      </c>
      <c r="AS33" s="2">
        <v>22134600</v>
      </c>
      <c r="AT33" s="3">
        <v>44034</v>
      </c>
      <c r="AU33" s="12" t="str">
        <f t="shared" si="4"/>
        <v>julio</v>
      </c>
    </row>
    <row r="34" spans="1:47" ht="13.5" customHeight="1" x14ac:dyDescent="0.2">
      <c r="A34" s="5">
        <v>28012479</v>
      </c>
      <c r="B34" s="6">
        <v>44104</v>
      </c>
      <c r="C34" s="4" t="str">
        <f t="shared" si="5"/>
        <v>septiembre</v>
      </c>
      <c r="E34" s="10">
        <v>3353237</v>
      </c>
      <c r="F34" s="11">
        <v>43906</v>
      </c>
      <c r="G34" s="12" t="str">
        <f t="shared" si="6"/>
        <v>marzo</v>
      </c>
      <c r="I34" s="14">
        <v>10110063</v>
      </c>
      <c r="J34" s="15">
        <v>43949</v>
      </c>
      <c r="K34" s="16" t="str">
        <f t="shared" si="7"/>
        <v>abril</v>
      </c>
      <c r="M34" s="14">
        <v>2055749</v>
      </c>
      <c r="N34" s="15">
        <v>43850</v>
      </c>
      <c r="O34" s="16" t="str">
        <f t="shared" si="8"/>
        <v>enero</v>
      </c>
      <c r="Q34" s="2">
        <v>4975826</v>
      </c>
      <c r="R34" s="3">
        <v>43838</v>
      </c>
      <c r="S34" s="16" t="str">
        <f t="shared" si="9"/>
        <v>enero</v>
      </c>
      <c r="Y34" s="10">
        <v>3487585</v>
      </c>
      <c r="Z34" s="11">
        <v>43851</v>
      </c>
      <c r="AA34" s="12" t="str">
        <f t="shared" si="11"/>
        <v>enero</v>
      </c>
      <c r="AS34" s="2">
        <v>25079170</v>
      </c>
      <c r="AT34" s="3">
        <v>44036</v>
      </c>
      <c r="AU34" s="12" t="str">
        <f t="shared" si="4"/>
        <v>julio</v>
      </c>
    </row>
    <row r="35" spans="1:47" ht="13.5" customHeight="1" x14ac:dyDescent="0.2">
      <c r="A35" s="5">
        <v>28016863</v>
      </c>
      <c r="B35" s="6">
        <v>43999</v>
      </c>
      <c r="C35" s="4" t="str">
        <f t="shared" si="5"/>
        <v>junio</v>
      </c>
      <c r="E35" s="10">
        <v>3419233</v>
      </c>
      <c r="F35" s="11">
        <v>43866</v>
      </c>
      <c r="G35" s="12" t="str">
        <f t="shared" si="6"/>
        <v>febrero</v>
      </c>
      <c r="I35" s="14">
        <v>12132627</v>
      </c>
      <c r="J35" s="15">
        <v>44025</v>
      </c>
      <c r="K35" s="16" t="str">
        <f t="shared" si="7"/>
        <v>julio</v>
      </c>
      <c r="M35" s="14">
        <v>2055954</v>
      </c>
      <c r="N35" s="15">
        <v>43852</v>
      </c>
      <c r="O35" s="16" t="str">
        <f t="shared" si="8"/>
        <v>enero</v>
      </c>
      <c r="Q35" s="2">
        <v>5466170</v>
      </c>
      <c r="R35" s="3">
        <v>43867</v>
      </c>
      <c r="S35" s="16" t="str">
        <f t="shared" si="9"/>
        <v>febrero</v>
      </c>
      <c r="Y35" s="10">
        <v>3549658</v>
      </c>
      <c r="Z35" s="11">
        <v>43853</v>
      </c>
      <c r="AA35" s="12" t="str">
        <f t="shared" si="11"/>
        <v>enero</v>
      </c>
      <c r="AS35" s="2">
        <v>26409994</v>
      </c>
      <c r="AT35" s="3">
        <v>44117</v>
      </c>
      <c r="AU35" s="12" t="str">
        <f t="shared" si="4"/>
        <v>octubre</v>
      </c>
    </row>
    <row r="36" spans="1:47" ht="13.5" customHeight="1" x14ac:dyDescent="0.2">
      <c r="A36" s="5">
        <v>32015368</v>
      </c>
      <c r="B36" s="6">
        <v>44041</v>
      </c>
      <c r="C36" s="4" t="str">
        <f t="shared" si="5"/>
        <v>julio</v>
      </c>
      <c r="E36" s="10">
        <v>3444781</v>
      </c>
      <c r="F36" s="11">
        <v>43873</v>
      </c>
      <c r="G36" s="12" t="str">
        <f t="shared" si="6"/>
        <v>febrero</v>
      </c>
      <c r="I36" s="14">
        <v>13279763</v>
      </c>
      <c r="J36" s="15">
        <v>44193</v>
      </c>
      <c r="K36" s="16" t="str">
        <f t="shared" si="7"/>
        <v>diciembre</v>
      </c>
      <c r="M36" s="14">
        <v>2057667</v>
      </c>
      <c r="N36" s="15">
        <v>43838</v>
      </c>
      <c r="O36" s="16" t="str">
        <f t="shared" si="8"/>
        <v>enero</v>
      </c>
      <c r="Q36" s="2">
        <v>5550476</v>
      </c>
      <c r="R36" s="3">
        <v>43846</v>
      </c>
      <c r="S36" s="16" t="str">
        <f t="shared" si="9"/>
        <v>enero</v>
      </c>
      <c r="Y36" s="10">
        <v>3605042</v>
      </c>
      <c r="Z36" s="11">
        <v>43948</v>
      </c>
      <c r="AA36" s="12" t="str">
        <f t="shared" si="11"/>
        <v>abril</v>
      </c>
      <c r="AS36" s="2">
        <v>27957664</v>
      </c>
      <c r="AT36" s="3">
        <v>44041</v>
      </c>
      <c r="AU36" s="12" t="str">
        <f t="shared" si="4"/>
        <v>julio</v>
      </c>
    </row>
    <row r="37" spans="1:47" ht="13.5" customHeight="1" x14ac:dyDescent="0.2">
      <c r="A37" s="5">
        <v>32017675</v>
      </c>
      <c r="B37" s="6">
        <v>44111</v>
      </c>
      <c r="C37" s="4" t="str">
        <f t="shared" si="5"/>
        <v>octubre</v>
      </c>
      <c r="E37" s="10">
        <v>3445668</v>
      </c>
      <c r="F37" s="11">
        <v>43853</v>
      </c>
      <c r="G37" s="12" t="str">
        <f t="shared" si="6"/>
        <v>enero</v>
      </c>
      <c r="I37" s="14">
        <v>13805123</v>
      </c>
      <c r="J37" s="15">
        <v>44132</v>
      </c>
      <c r="K37" s="16" t="str">
        <f t="shared" si="7"/>
        <v>octubre</v>
      </c>
      <c r="M37" s="14">
        <v>2058141</v>
      </c>
      <c r="N37" s="15">
        <v>43852</v>
      </c>
      <c r="O37" s="16" t="str">
        <f t="shared" si="8"/>
        <v>enero</v>
      </c>
      <c r="Q37" s="2">
        <v>5560629</v>
      </c>
      <c r="R37" s="3">
        <v>43914</v>
      </c>
      <c r="S37" s="16" t="str">
        <f t="shared" si="9"/>
        <v>marzo</v>
      </c>
      <c r="Y37" s="10">
        <v>3620289</v>
      </c>
      <c r="Z37" s="11">
        <v>43874</v>
      </c>
      <c r="AA37" s="12" t="str">
        <f t="shared" si="11"/>
        <v>febrero</v>
      </c>
      <c r="AS37" s="2">
        <v>28008425</v>
      </c>
      <c r="AT37" s="3">
        <v>44041</v>
      </c>
      <c r="AU37" s="12" t="str">
        <f t="shared" si="4"/>
        <v>julio</v>
      </c>
    </row>
    <row r="38" spans="1:47" ht="13.5" customHeight="1" x14ac:dyDescent="0.2">
      <c r="A38" s="5">
        <v>32078627</v>
      </c>
      <c r="B38" s="6">
        <v>43964</v>
      </c>
      <c r="C38" s="4" t="str">
        <f t="shared" si="5"/>
        <v>mayo</v>
      </c>
      <c r="E38" s="10">
        <v>3446187</v>
      </c>
      <c r="F38" s="11">
        <v>43906</v>
      </c>
      <c r="G38" s="12" t="str">
        <f t="shared" si="6"/>
        <v>marzo</v>
      </c>
      <c r="I38" s="14">
        <v>13820093</v>
      </c>
      <c r="J38" s="15">
        <v>44001</v>
      </c>
      <c r="K38" s="16" t="str">
        <f t="shared" si="7"/>
        <v>junio</v>
      </c>
      <c r="M38" s="14">
        <v>2058473</v>
      </c>
      <c r="N38" s="15">
        <v>44011</v>
      </c>
      <c r="O38" s="16" t="str">
        <f t="shared" si="8"/>
        <v>junio</v>
      </c>
      <c r="Q38" s="2">
        <v>5564731</v>
      </c>
      <c r="R38" s="3">
        <v>43914</v>
      </c>
      <c r="S38" s="16" t="str">
        <f t="shared" si="9"/>
        <v>marzo</v>
      </c>
      <c r="Y38" s="10">
        <v>3620597</v>
      </c>
      <c r="Z38" s="11">
        <v>44035</v>
      </c>
      <c r="AA38" s="12" t="str">
        <f t="shared" si="11"/>
        <v>julio</v>
      </c>
      <c r="AS38" s="2">
        <v>28010135</v>
      </c>
      <c r="AT38" s="3">
        <v>43861</v>
      </c>
      <c r="AU38" s="12" t="str">
        <f t="shared" si="4"/>
        <v>enero</v>
      </c>
    </row>
    <row r="39" spans="1:47" ht="13.5" customHeight="1" x14ac:dyDescent="0.2">
      <c r="A39" s="5">
        <v>32207928</v>
      </c>
      <c r="B39" s="6">
        <v>43873</v>
      </c>
      <c r="C39" s="4" t="str">
        <f t="shared" si="5"/>
        <v>febrero</v>
      </c>
      <c r="E39" s="10">
        <v>3446188</v>
      </c>
      <c r="F39" s="11">
        <v>43893</v>
      </c>
      <c r="G39" s="12" t="str">
        <f t="shared" si="6"/>
        <v>marzo</v>
      </c>
      <c r="I39" s="14">
        <v>13843182</v>
      </c>
      <c r="J39" s="15">
        <v>43979</v>
      </c>
      <c r="K39" s="16" t="str">
        <f t="shared" si="7"/>
        <v>mayo</v>
      </c>
      <c r="M39" s="14">
        <v>2526456</v>
      </c>
      <c r="N39" s="15">
        <v>44050</v>
      </c>
      <c r="O39" s="16" t="str">
        <f t="shared" si="8"/>
        <v>agosto</v>
      </c>
      <c r="Q39" s="2">
        <v>5566191</v>
      </c>
      <c r="R39" s="3">
        <v>43860</v>
      </c>
      <c r="S39" s="16" t="str">
        <f t="shared" si="9"/>
        <v>enero</v>
      </c>
      <c r="Y39" s="10">
        <v>3635522</v>
      </c>
      <c r="Z39" s="11">
        <v>44019</v>
      </c>
      <c r="AA39" s="12" t="str">
        <f t="shared" si="11"/>
        <v>julio</v>
      </c>
      <c r="AS39" s="2">
        <v>28012236</v>
      </c>
      <c r="AT39" s="3">
        <v>43879</v>
      </c>
      <c r="AU39" s="12" t="str">
        <f t="shared" si="4"/>
        <v>febrero</v>
      </c>
    </row>
    <row r="40" spans="1:47" ht="13.5" customHeight="1" x14ac:dyDescent="0.2">
      <c r="A40" s="5">
        <v>32311632</v>
      </c>
      <c r="B40" s="6">
        <v>44048</v>
      </c>
      <c r="C40" s="4" t="str">
        <f t="shared" si="5"/>
        <v>agosto</v>
      </c>
      <c r="E40" s="10">
        <v>3451529</v>
      </c>
      <c r="F40" s="11">
        <v>43881</v>
      </c>
      <c r="G40" s="12" t="str">
        <f t="shared" si="6"/>
        <v>febrero</v>
      </c>
      <c r="I40" s="14">
        <v>13875191</v>
      </c>
      <c r="J40" s="15">
        <v>44187</v>
      </c>
      <c r="K40" s="16" t="str">
        <f t="shared" si="7"/>
        <v>diciembre</v>
      </c>
      <c r="M40" s="14">
        <v>2705419</v>
      </c>
      <c r="N40" s="15">
        <v>43867</v>
      </c>
      <c r="O40" s="16" t="str">
        <f t="shared" si="8"/>
        <v>febrero</v>
      </c>
      <c r="Q40" s="2">
        <v>5585349</v>
      </c>
      <c r="R40" s="3">
        <v>43902</v>
      </c>
      <c r="S40" s="16" t="str">
        <f t="shared" si="9"/>
        <v>marzo</v>
      </c>
      <c r="Y40" s="10">
        <v>3643904</v>
      </c>
      <c r="Z40" s="11">
        <v>44083</v>
      </c>
      <c r="AA40" s="12" t="str">
        <f t="shared" si="11"/>
        <v>septiembre</v>
      </c>
      <c r="AS40" s="2">
        <v>28012319</v>
      </c>
      <c r="AT40" s="3">
        <v>44036</v>
      </c>
      <c r="AU40" s="12" t="str">
        <f t="shared" si="4"/>
        <v>julio</v>
      </c>
    </row>
    <row r="41" spans="1:47" ht="13.5" customHeight="1" x14ac:dyDescent="0.2">
      <c r="A41" s="5">
        <v>32421467</v>
      </c>
      <c r="B41" s="6">
        <v>43964</v>
      </c>
      <c r="C41" s="4" t="str">
        <f t="shared" si="5"/>
        <v>mayo</v>
      </c>
      <c r="E41" s="10">
        <v>3471813</v>
      </c>
      <c r="F41" s="11">
        <v>43944</v>
      </c>
      <c r="G41" s="12" t="str">
        <f t="shared" si="6"/>
        <v>abril</v>
      </c>
      <c r="I41" s="14">
        <v>13876822</v>
      </c>
      <c r="J41" s="15">
        <v>44083</v>
      </c>
      <c r="K41" s="16" t="str">
        <f t="shared" si="7"/>
        <v>septiembre</v>
      </c>
      <c r="M41" s="14">
        <v>2713127</v>
      </c>
      <c r="N41" s="15">
        <v>43879</v>
      </c>
      <c r="O41" s="16" t="str">
        <f t="shared" si="8"/>
        <v>febrero</v>
      </c>
      <c r="Q41" s="2">
        <v>5585461</v>
      </c>
      <c r="R41" s="3">
        <v>43936</v>
      </c>
      <c r="S41" s="16" t="str">
        <f t="shared" si="9"/>
        <v>abril</v>
      </c>
      <c r="Y41" s="10">
        <v>4369095</v>
      </c>
      <c r="Z41" s="11">
        <v>43874</v>
      </c>
      <c r="AA41" s="12" t="str">
        <f t="shared" si="11"/>
        <v>febrero</v>
      </c>
      <c r="AS41" s="2">
        <v>28013876</v>
      </c>
      <c r="AT41" s="3">
        <v>43977</v>
      </c>
      <c r="AU41" s="12" t="str">
        <f t="shared" si="4"/>
        <v>mayo</v>
      </c>
    </row>
    <row r="42" spans="1:47" ht="13.5" customHeight="1" x14ac:dyDescent="0.2">
      <c r="A42" s="5">
        <v>32422191</v>
      </c>
      <c r="B42" s="6">
        <v>43971</v>
      </c>
      <c r="C42" s="4" t="str">
        <f t="shared" si="5"/>
        <v>mayo</v>
      </c>
      <c r="E42" s="10">
        <v>3487585</v>
      </c>
      <c r="F42" s="11">
        <v>43851</v>
      </c>
      <c r="G42" s="12" t="str">
        <f t="shared" si="6"/>
        <v>enero</v>
      </c>
      <c r="I42" s="14">
        <v>13877924</v>
      </c>
      <c r="J42" s="15">
        <v>43985</v>
      </c>
      <c r="K42" s="16" t="str">
        <f t="shared" si="7"/>
        <v>junio</v>
      </c>
      <c r="M42" s="14">
        <v>2775841</v>
      </c>
      <c r="N42" s="15">
        <v>43916</v>
      </c>
      <c r="O42" s="16" t="str">
        <f t="shared" si="8"/>
        <v>marzo</v>
      </c>
      <c r="Q42" s="2">
        <v>5588198</v>
      </c>
      <c r="R42" s="3">
        <v>43881</v>
      </c>
      <c r="S42" s="16" t="str">
        <f t="shared" si="9"/>
        <v>febrero</v>
      </c>
      <c r="Y42" s="10">
        <v>4511829</v>
      </c>
      <c r="Z42" s="11">
        <v>44054</v>
      </c>
      <c r="AA42" s="12" t="str">
        <f t="shared" si="11"/>
        <v>agosto</v>
      </c>
      <c r="AS42" s="2">
        <v>28737591</v>
      </c>
      <c r="AT42" s="3">
        <v>43875</v>
      </c>
      <c r="AU42" s="12" t="str">
        <f t="shared" si="4"/>
        <v>febrero</v>
      </c>
    </row>
    <row r="43" spans="1:47" ht="13.5" customHeight="1" x14ac:dyDescent="0.2">
      <c r="A43" s="5">
        <v>32443845</v>
      </c>
      <c r="B43" s="6">
        <v>43873</v>
      </c>
      <c r="C43" s="4" t="str">
        <f t="shared" si="5"/>
        <v>febrero</v>
      </c>
      <c r="E43" s="10">
        <v>3488217</v>
      </c>
      <c r="F43" s="11">
        <v>43868</v>
      </c>
      <c r="G43" s="12" t="str">
        <f t="shared" si="6"/>
        <v>febrero</v>
      </c>
      <c r="I43" s="14">
        <v>13878288</v>
      </c>
      <c r="J43" s="15">
        <v>43941</v>
      </c>
      <c r="K43" s="16" t="str">
        <f t="shared" si="7"/>
        <v>abril</v>
      </c>
      <c r="M43" s="14">
        <v>2789138</v>
      </c>
      <c r="N43" s="15">
        <v>43896</v>
      </c>
      <c r="O43" s="16" t="str">
        <f t="shared" si="8"/>
        <v>marzo</v>
      </c>
      <c r="Q43" s="2">
        <v>5589949</v>
      </c>
      <c r="R43" s="3">
        <v>43991</v>
      </c>
      <c r="S43" s="16" t="str">
        <f t="shared" si="9"/>
        <v>junio</v>
      </c>
      <c r="Y43" s="10">
        <v>5466170</v>
      </c>
      <c r="Z43" s="11">
        <v>43867</v>
      </c>
      <c r="AA43" s="12" t="str">
        <f t="shared" si="11"/>
        <v>febrero</v>
      </c>
      <c r="AS43" s="2">
        <v>28836813</v>
      </c>
      <c r="AT43" s="3">
        <v>44046</v>
      </c>
      <c r="AU43" s="12" t="str">
        <f t="shared" si="4"/>
        <v>agosto</v>
      </c>
    </row>
    <row r="44" spans="1:47" ht="13.5" customHeight="1" x14ac:dyDescent="0.2">
      <c r="A44" s="5">
        <v>32447078</v>
      </c>
      <c r="B44" s="6">
        <v>44055</v>
      </c>
      <c r="C44" s="4" t="str">
        <f t="shared" si="5"/>
        <v>agosto</v>
      </c>
      <c r="E44" s="10">
        <v>3495296</v>
      </c>
      <c r="F44" s="11">
        <v>43944</v>
      </c>
      <c r="G44" s="12" t="str">
        <f t="shared" si="6"/>
        <v>abril</v>
      </c>
      <c r="I44" s="14">
        <v>13880301</v>
      </c>
      <c r="J44" s="15">
        <v>43965</v>
      </c>
      <c r="K44" s="16" t="str">
        <f t="shared" si="7"/>
        <v>mayo</v>
      </c>
      <c r="M44" s="14">
        <v>2890394</v>
      </c>
      <c r="N44" s="15">
        <v>44127</v>
      </c>
      <c r="O44" s="16" t="str">
        <f t="shared" si="8"/>
        <v>octubre</v>
      </c>
      <c r="Q44" s="2">
        <v>5590750</v>
      </c>
      <c r="R44" s="3">
        <v>43844</v>
      </c>
      <c r="S44" s="16" t="str">
        <f t="shared" si="9"/>
        <v>enero</v>
      </c>
      <c r="Y44" s="10">
        <v>5538590</v>
      </c>
      <c r="Z44" s="11">
        <v>43852</v>
      </c>
      <c r="AA44" s="12" t="str">
        <f t="shared" si="11"/>
        <v>enero</v>
      </c>
      <c r="AS44" s="2">
        <v>29326727</v>
      </c>
      <c r="AT44" s="3">
        <v>44111</v>
      </c>
      <c r="AU44" s="12" t="str">
        <f t="shared" si="4"/>
        <v>octubre</v>
      </c>
    </row>
    <row r="45" spans="1:47" ht="13.5" customHeight="1" x14ac:dyDescent="0.2">
      <c r="A45" s="5">
        <v>32452768</v>
      </c>
      <c r="B45" s="6">
        <v>43866</v>
      </c>
      <c r="C45" s="4" t="str">
        <f t="shared" si="5"/>
        <v>febrero</v>
      </c>
      <c r="E45" s="10">
        <v>3586280</v>
      </c>
      <c r="F45" s="11">
        <v>43845</v>
      </c>
      <c r="G45" s="12" t="str">
        <f t="shared" si="6"/>
        <v>enero</v>
      </c>
      <c r="I45" s="14">
        <v>13880718</v>
      </c>
      <c r="J45" s="15">
        <v>43955</v>
      </c>
      <c r="K45" s="16" t="str">
        <f t="shared" si="7"/>
        <v>mayo</v>
      </c>
      <c r="M45" s="14">
        <v>3020290</v>
      </c>
      <c r="N45" s="15">
        <v>43838</v>
      </c>
      <c r="O45" s="16" t="str">
        <f t="shared" si="8"/>
        <v>enero</v>
      </c>
      <c r="Q45" s="2">
        <v>5590990</v>
      </c>
      <c r="R45" s="3">
        <v>43847</v>
      </c>
      <c r="S45" s="16" t="str">
        <f t="shared" si="9"/>
        <v>enero</v>
      </c>
      <c r="Y45" s="10">
        <v>5550476</v>
      </c>
      <c r="Z45" s="11">
        <v>43846</v>
      </c>
      <c r="AA45" s="12" t="str">
        <f t="shared" si="11"/>
        <v>enero</v>
      </c>
      <c r="AS45" s="2">
        <v>31292455</v>
      </c>
      <c r="AT45" s="3">
        <v>44119</v>
      </c>
      <c r="AU45" s="12" t="str">
        <f t="shared" si="4"/>
        <v>octubre</v>
      </c>
    </row>
    <row r="46" spans="1:47" ht="13.5" customHeight="1" x14ac:dyDescent="0.2">
      <c r="A46" s="5">
        <v>32641929</v>
      </c>
      <c r="B46" s="6">
        <v>43943</v>
      </c>
      <c r="C46" s="4" t="str">
        <f t="shared" si="5"/>
        <v>abril</v>
      </c>
      <c r="E46" s="10">
        <v>3605042</v>
      </c>
      <c r="F46" s="11">
        <v>43986</v>
      </c>
      <c r="G46" s="12" t="str">
        <f t="shared" si="6"/>
        <v>junio</v>
      </c>
      <c r="I46" s="14">
        <v>13881978</v>
      </c>
      <c r="J46" s="15">
        <v>43992</v>
      </c>
      <c r="K46" s="16" t="str">
        <f t="shared" si="7"/>
        <v>junio</v>
      </c>
      <c r="M46" s="14">
        <v>3051964</v>
      </c>
      <c r="N46" s="15">
        <v>43873</v>
      </c>
      <c r="O46" s="16" t="str">
        <f t="shared" si="8"/>
        <v>febrero</v>
      </c>
      <c r="Q46" s="2">
        <v>5714415</v>
      </c>
      <c r="R46" s="3">
        <v>43881</v>
      </c>
      <c r="S46" s="16" t="str">
        <f t="shared" si="9"/>
        <v>febrero</v>
      </c>
      <c r="Y46" s="10">
        <v>5560629</v>
      </c>
      <c r="Z46" s="11">
        <v>43957</v>
      </c>
      <c r="AA46" s="12" t="str">
        <f t="shared" si="11"/>
        <v>mayo</v>
      </c>
      <c r="AS46" s="2">
        <v>32017675</v>
      </c>
      <c r="AT46" s="3">
        <v>43986</v>
      </c>
      <c r="AU46" s="12" t="str">
        <f t="shared" si="4"/>
        <v>junio</v>
      </c>
    </row>
    <row r="47" spans="1:47" ht="13.5" customHeight="1" x14ac:dyDescent="0.2">
      <c r="A47" s="5">
        <v>33117911</v>
      </c>
      <c r="B47" s="6">
        <v>43971</v>
      </c>
      <c r="C47" s="4" t="str">
        <f t="shared" si="5"/>
        <v>mayo</v>
      </c>
      <c r="E47" s="10">
        <v>3620289</v>
      </c>
      <c r="F47" s="11">
        <v>43874</v>
      </c>
      <c r="G47" s="12" t="str">
        <f t="shared" si="6"/>
        <v>febrero</v>
      </c>
      <c r="I47" s="14">
        <v>13884611</v>
      </c>
      <c r="J47" s="15">
        <v>44055</v>
      </c>
      <c r="K47" s="16" t="str">
        <f t="shared" si="7"/>
        <v>agosto</v>
      </c>
      <c r="M47" s="14">
        <v>3093739</v>
      </c>
      <c r="N47" s="15">
        <v>43850</v>
      </c>
      <c r="O47" s="16" t="str">
        <f t="shared" si="8"/>
        <v>enero</v>
      </c>
      <c r="Q47" s="2">
        <v>6137147</v>
      </c>
      <c r="R47" s="3">
        <v>43917</v>
      </c>
      <c r="S47" s="16" t="str">
        <f t="shared" si="9"/>
        <v>marzo</v>
      </c>
      <c r="Y47" s="10">
        <v>5564731</v>
      </c>
      <c r="Z47" s="11">
        <v>44013</v>
      </c>
      <c r="AA47" s="12" t="str">
        <f t="shared" si="11"/>
        <v>julio</v>
      </c>
      <c r="AS47" s="2">
        <v>32207928</v>
      </c>
      <c r="AT47" s="3">
        <v>44047</v>
      </c>
      <c r="AU47" s="12" t="str">
        <f t="shared" si="4"/>
        <v>agosto</v>
      </c>
    </row>
    <row r="48" spans="1:47" ht="13.5" customHeight="1" x14ac:dyDescent="0.2">
      <c r="A48" s="5">
        <v>33123737</v>
      </c>
      <c r="B48" s="6">
        <v>44020</v>
      </c>
      <c r="C48" s="4" t="str">
        <f t="shared" si="5"/>
        <v>julio</v>
      </c>
      <c r="E48" s="10">
        <v>3620597</v>
      </c>
      <c r="F48" s="11">
        <v>43857</v>
      </c>
      <c r="G48" s="12" t="str">
        <f t="shared" si="6"/>
        <v>enero</v>
      </c>
      <c r="I48" s="14">
        <v>13887517</v>
      </c>
      <c r="J48" s="15">
        <v>44133</v>
      </c>
      <c r="K48" s="16" t="str">
        <f t="shared" si="7"/>
        <v>octubre</v>
      </c>
      <c r="M48" s="14">
        <v>3130977</v>
      </c>
      <c r="N48" s="15">
        <v>43868</v>
      </c>
      <c r="O48" s="16" t="str">
        <f t="shared" si="8"/>
        <v>febrero</v>
      </c>
      <c r="Q48" s="2">
        <v>6152250</v>
      </c>
      <c r="R48" s="3">
        <v>44029</v>
      </c>
      <c r="S48" s="16" t="str">
        <f t="shared" si="9"/>
        <v>julio</v>
      </c>
      <c r="Y48" s="10">
        <v>5582934</v>
      </c>
      <c r="Z48" s="11">
        <v>43966</v>
      </c>
      <c r="AA48" s="12" t="str">
        <f t="shared" si="11"/>
        <v>mayo</v>
      </c>
      <c r="AS48" s="2">
        <v>32303918</v>
      </c>
      <c r="AT48" s="3">
        <v>43840</v>
      </c>
      <c r="AU48" s="12" t="str">
        <f t="shared" si="4"/>
        <v>enero</v>
      </c>
    </row>
    <row r="49" spans="1:47" ht="13.5" customHeight="1" x14ac:dyDescent="0.2">
      <c r="A49" s="5">
        <v>37837840</v>
      </c>
      <c r="B49" s="6">
        <v>44006</v>
      </c>
      <c r="C49" s="4" t="str">
        <f t="shared" si="5"/>
        <v>junio</v>
      </c>
      <c r="E49" s="10">
        <v>3621103</v>
      </c>
      <c r="F49" s="11">
        <v>43944</v>
      </c>
      <c r="G49" s="12" t="str">
        <f t="shared" si="6"/>
        <v>abril</v>
      </c>
      <c r="I49" s="14">
        <v>13888708</v>
      </c>
      <c r="J49" s="15">
        <v>43942</v>
      </c>
      <c r="K49" s="16" t="str">
        <f t="shared" si="7"/>
        <v>abril</v>
      </c>
      <c r="M49" s="14">
        <v>3309823</v>
      </c>
      <c r="N49" s="15">
        <v>43951</v>
      </c>
      <c r="O49" s="16" t="str">
        <f t="shared" si="8"/>
        <v>abril</v>
      </c>
      <c r="Q49" s="2">
        <v>6871443</v>
      </c>
      <c r="R49" s="3">
        <v>43950</v>
      </c>
      <c r="S49" s="16" t="str">
        <f t="shared" si="9"/>
        <v>abril</v>
      </c>
      <c r="Y49" s="10">
        <v>5583768</v>
      </c>
      <c r="Z49" s="11">
        <v>43943</v>
      </c>
      <c r="AA49" s="12" t="str">
        <f t="shared" si="11"/>
        <v>abril</v>
      </c>
      <c r="AS49" s="2">
        <v>32311632</v>
      </c>
      <c r="AT49" s="3">
        <v>43838</v>
      </c>
      <c r="AU49" s="12" t="str">
        <f t="shared" si="4"/>
        <v>enero</v>
      </c>
    </row>
    <row r="50" spans="1:47" ht="13.5" customHeight="1" x14ac:dyDescent="0.2">
      <c r="A50" s="5">
        <v>37839578</v>
      </c>
      <c r="B50" s="6">
        <v>44006</v>
      </c>
      <c r="C50" s="4" t="str">
        <f t="shared" si="5"/>
        <v>junio</v>
      </c>
      <c r="E50" s="10">
        <v>4052821</v>
      </c>
      <c r="F50" s="11">
        <v>43888</v>
      </c>
      <c r="G50" s="12" t="str">
        <f t="shared" si="6"/>
        <v>febrero</v>
      </c>
      <c r="I50" s="14">
        <v>13892538</v>
      </c>
      <c r="J50" s="15">
        <v>44084</v>
      </c>
      <c r="K50" s="16" t="str">
        <f t="shared" si="7"/>
        <v>septiembre</v>
      </c>
      <c r="M50" s="14">
        <v>3311485</v>
      </c>
      <c r="N50" s="15">
        <v>44081</v>
      </c>
      <c r="O50" s="16" t="str">
        <f t="shared" si="8"/>
        <v>septiembre</v>
      </c>
      <c r="Q50" s="2">
        <v>8215767</v>
      </c>
      <c r="R50" s="3">
        <v>43914</v>
      </c>
      <c r="S50" s="16" t="str">
        <f t="shared" si="9"/>
        <v>marzo</v>
      </c>
      <c r="Y50" s="10">
        <v>5583777</v>
      </c>
      <c r="Z50" s="11">
        <v>43871</v>
      </c>
      <c r="AA50" s="12" t="str">
        <f t="shared" si="11"/>
        <v>febrero</v>
      </c>
      <c r="AS50" s="2">
        <v>32312425</v>
      </c>
      <c r="AT50" s="3">
        <v>44048</v>
      </c>
      <c r="AU50" s="12" t="str">
        <f t="shared" si="4"/>
        <v>agosto</v>
      </c>
    </row>
    <row r="51" spans="1:47" ht="13.5" customHeight="1" x14ac:dyDescent="0.2">
      <c r="A51" s="5">
        <v>37915254</v>
      </c>
      <c r="B51" s="6">
        <v>43936</v>
      </c>
      <c r="C51" s="4" t="str">
        <f t="shared" si="5"/>
        <v>abril</v>
      </c>
      <c r="E51" s="10">
        <v>4355244</v>
      </c>
      <c r="F51" s="11">
        <v>43895</v>
      </c>
      <c r="G51" s="12" t="str">
        <f t="shared" si="6"/>
        <v>marzo</v>
      </c>
      <c r="I51" s="14">
        <v>13894692</v>
      </c>
      <c r="J51" s="15">
        <v>44039</v>
      </c>
      <c r="K51" s="16" t="str">
        <f t="shared" si="7"/>
        <v>julio</v>
      </c>
      <c r="M51" s="14">
        <v>3331387</v>
      </c>
      <c r="N51" s="15">
        <v>43882</v>
      </c>
      <c r="O51" s="16" t="str">
        <f t="shared" si="8"/>
        <v>febrero</v>
      </c>
      <c r="Q51" s="2">
        <v>8216262</v>
      </c>
      <c r="R51" s="3">
        <v>43958</v>
      </c>
      <c r="S51" s="16" t="str">
        <f t="shared" si="9"/>
        <v>mayo</v>
      </c>
      <c r="Y51" s="10">
        <v>5584219</v>
      </c>
      <c r="Z51" s="11">
        <v>43999</v>
      </c>
      <c r="AA51" s="12" t="str">
        <f t="shared" si="11"/>
        <v>junio</v>
      </c>
      <c r="AS51" s="2">
        <v>32480770</v>
      </c>
      <c r="AT51" s="3">
        <v>44001</v>
      </c>
      <c r="AU51" s="12" t="str">
        <f t="shared" si="4"/>
        <v>junio</v>
      </c>
    </row>
    <row r="52" spans="1:47" ht="13.5" customHeight="1" x14ac:dyDescent="0.2">
      <c r="A52" s="5">
        <v>37917440</v>
      </c>
      <c r="B52" s="6">
        <v>43943</v>
      </c>
      <c r="C52" s="4" t="str">
        <f t="shared" si="5"/>
        <v>abril</v>
      </c>
      <c r="E52" s="10">
        <v>4369095</v>
      </c>
      <c r="F52" s="11">
        <v>43874</v>
      </c>
      <c r="G52" s="12" t="str">
        <f t="shared" si="6"/>
        <v>febrero</v>
      </c>
      <c r="I52" s="14">
        <v>15362955</v>
      </c>
      <c r="J52" s="15">
        <v>44057</v>
      </c>
      <c r="K52" s="16" t="str">
        <f t="shared" si="7"/>
        <v>agosto</v>
      </c>
      <c r="M52" s="14">
        <v>3333968</v>
      </c>
      <c r="N52" s="15">
        <v>43881</v>
      </c>
      <c r="O52" s="16" t="str">
        <f t="shared" si="8"/>
        <v>febrero</v>
      </c>
      <c r="Q52" s="2">
        <v>8219646</v>
      </c>
      <c r="R52" s="3">
        <v>43936</v>
      </c>
      <c r="S52" s="16" t="str">
        <f t="shared" si="9"/>
        <v>abril</v>
      </c>
      <c r="Y52" s="10">
        <v>5585461</v>
      </c>
      <c r="Z52" s="11">
        <v>43951</v>
      </c>
      <c r="AA52" s="12" t="str">
        <f t="shared" si="11"/>
        <v>abril</v>
      </c>
      <c r="AS52" s="2">
        <v>32486488</v>
      </c>
      <c r="AT52" s="3">
        <v>43854</v>
      </c>
      <c r="AU52" s="12" t="str">
        <f t="shared" si="4"/>
        <v>enero</v>
      </c>
    </row>
    <row r="53" spans="1:47" ht="13.5" customHeight="1" x14ac:dyDescent="0.2">
      <c r="A53" s="5">
        <v>37919235</v>
      </c>
      <c r="B53" s="6">
        <v>43859</v>
      </c>
      <c r="C53" s="4" t="str">
        <f t="shared" si="5"/>
        <v>enero</v>
      </c>
      <c r="E53" s="10">
        <v>4430070</v>
      </c>
      <c r="F53" s="11">
        <v>43853</v>
      </c>
      <c r="G53" s="12" t="str">
        <f t="shared" si="6"/>
        <v>enero</v>
      </c>
      <c r="I53" s="14">
        <v>15378514</v>
      </c>
      <c r="J53" s="15">
        <v>44183</v>
      </c>
      <c r="K53" s="16" t="str">
        <f t="shared" si="7"/>
        <v>diciembre</v>
      </c>
      <c r="M53" s="14">
        <v>3344106</v>
      </c>
      <c r="N53" s="15">
        <v>43872</v>
      </c>
      <c r="O53" s="16" t="str">
        <f t="shared" si="8"/>
        <v>febrero</v>
      </c>
      <c r="Q53" s="2">
        <v>8237609</v>
      </c>
      <c r="R53" s="3">
        <v>43957</v>
      </c>
      <c r="S53" s="16" t="str">
        <f t="shared" si="9"/>
        <v>mayo</v>
      </c>
      <c r="Y53" s="10">
        <v>5586501</v>
      </c>
      <c r="Z53" s="11">
        <v>43957</v>
      </c>
      <c r="AA53" s="12" t="str">
        <f t="shared" si="11"/>
        <v>mayo</v>
      </c>
      <c r="AS53" s="2">
        <v>32488381</v>
      </c>
      <c r="AT53" s="3">
        <v>44035</v>
      </c>
      <c r="AU53" s="12" t="str">
        <f t="shared" si="4"/>
        <v>julio</v>
      </c>
    </row>
    <row r="54" spans="1:47" ht="13.5" customHeight="1" x14ac:dyDescent="0.2">
      <c r="A54" s="5">
        <v>37920308</v>
      </c>
      <c r="B54" s="6">
        <v>44090</v>
      </c>
      <c r="C54" s="4" t="str">
        <f t="shared" si="5"/>
        <v>septiembre</v>
      </c>
      <c r="E54" s="10">
        <v>4511829</v>
      </c>
      <c r="F54" s="11">
        <v>43874</v>
      </c>
      <c r="G54" s="12" t="str">
        <f t="shared" si="6"/>
        <v>febrero</v>
      </c>
      <c r="I54" s="14">
        <v>17095693</v>
      </c>
      <c r="J54" s="15">
        <v>44176</v>
      </c>
      <c r="K54" s="16" t="str">
        <f t="shared" si="7"/>
        <v>diciembre</v>
      </c>
      <c r="M54" s="14">
        <v>3348790</v>
      </c>
      <c r="N54" s="15">
        <v>43951</v>
      </c>
      <c r="O54" s="16" t="str">
        <f t="shared" si="8"/>
        <v>abril</v>
      </c>
      <c r="Q54" s="2">
        <v>8268419</v>
      </c>
      <c r="R54" s="3">
        <v>43927</v>
      </c>
      <c r="S54" s="16" t="str">
        <f t="shared" si="9"/>
        <v>abril</v>
      </c>
      <c r="Y54" s="10">
        <v>5588198</v>
      </c>
      <c r="Z54" s="11">
        <v>43881</v>
      </c>
      <c r="AA54" s="12" t="str">
        <f t="shared" si="11"/>
        <v>febrero</v>
      </c>
      <c r="AS54" s="2">
        <v>32494156</v>
      </c>
      <c r="AT54" s="3">
        <v>43957</v>
      </c>
      <c r="AU54" s="12" t="str">
        <f t="shared" si="4"/>
        <v>mayo</v>
      </c>
    </row>
    <row r="55" spans="1:47" ht="13.5" customHeight="1" x14ac:dyDescent="0.2">
      <c r="A55" s="5">
        <v>37929256</v>
      </c>
      <c r="B55" s="6">
        <v>43858</v>
      </c>
      <c r="C55" s="4" t="str">
        <f t="shared" si="5"/>
        <v>enero</v>
      </c>
      <c r="E55" s="10">
        <v>4975826</v>
      </c>
      <c r="F55" s="11">
        <v>43945</v>
      </c>
      <c r="G55" s="12" t="str">
        <f t="shared" si="6"/>
        <v>abril</v>
      </c>
      <c r="I55" s="14">
        <v>17146385</v>
      </c>
      <c r="J55" s="15">
        <v>43955</v>
      </c>
      <c r="K55" s="16" t="str">
        <f t="shared" si="7"/>
        <v>mayo</v>
      </c>
      <c r="M55" s="14">
        <v>3350194</v>
      </c>
      <c r="N55" s="15">
        <v>43871</v>
      </c>
      <c r="O55" s="16" t="str">
        <f t="shared" si="8"/>
        <v>febrero</v>
      </c>
      <c r="Q55" s="2">
        <v>8283776</v>
      </c>
      <c r="R55" s="3">
        <v>43885</v>
      </c>
      <c r="S55" s="16" t="str">
        <f t="shared" si="9"/>
        <v>febrero</v>
      </c>
      <c r="Y55" s="10">
        <v>5589424</v>
      </c>
      <c r="Z55" s="11">
        <v>44053</v>
      </c>
      <c r="AA55" s="12" t="str">
        <f t="shared" si="11"/>
        <v>agosto</v>
      </c>
      <c r="AS55" s="2">
        <v>32562068</v>
      </c>
      <c r="AT55" s="3">
        <v>43971</v>
      </c>
      <c r="AU55" s="12" t="str">
        <f t="shared" si="4"/>
        <v>mayo</v>
      </c>
    </row>
    <row r="56" spans="1:47" ht="13.5" customHeight="1" x14ac:dyDescent="0.2">
      <c r="A56" s="5">
        <v>37929691</v>
      </c>
      <c r="B56" s="6">
        <v>43858</v>
      </c>
      <c r="C56" s="4" t="str">
        <f t="shared" si="5"/>
        <v>enero</v>
      </c>
      <c r="E56" s="10">
        <v>5538590</v>
      </c>
      <c r="F56" s="11">
        <v>43837</v>
      </c>
      <c r="G56" s="12" t="str">
        <f t="shared" si="6"/>
        <v>enero</v>
      </c>
      <c r="I56" s="14">
        <v>19223134</v>
      </c>
      <c r="J56" s="15">
        <v>43944</v>
      </c>
      <c r="K56" s="16" t="str">
        <f t="shared" si="7"/>
        <v>abril</v>
      </c>
      <c r="M56" s="14">
        <v>3353237</v>
      </c>
      <c r="N56" s="15">
        <v>43845</v>
      </c>
      <c r="O56" s="16" t="str">
        <f t="shared" si="8"/>
        <v>enero</v>
      </c>
      <c r="Q56" s="2">
        <v>8312661</v>
      </c>
      <c r="R56" s="3">
        <v>43879</v>
      </c>
      <c r="S56" s="16" t="str">
        <f t="shared" si="9"/>
        <v>febrero</v>
      </c>
      <c r="Y56" s="10">
        <v>5589949</v>
      </c>
      <c r="Z56" s="11">
        <v>43979</v>
      </c>
      <c r="AA56" s="12" t="str">
        <f t="shared" si="11"/>
        <v>mayo</v>
      </c>
      <c r="AS56" s="2">
        <v>32633942</v>
      </c>
      <c r="AT56" s="3">
        <v>43878</v>
      </c>
      <c r="AU56" s="12" t="str">
        <f t="shared" si="4"/>
        <v>febrero</v>
      </c>
    </row>
    <row r="57" spans="1:47" ht="13.5" customHeight="1" x14ac:dyDescent="0.2">
      <c r="A57" s="5">
        <v>39432452</v>
      </c>
      <c r="B57" s="6">
        <v>43950</v>
      </c>
      <c r="C57" s="4" t="str">
        <f t="shared" si="5"/>
        <v>abril</v>
      </c>
      <c r="E57" s="10">
        <v>5554802</v>
      </c>
      <c r="F57" s="11">
        <v>43945</v>
      </c>
      <c r="G57" s="12" t="str">
        <f t="shared" si="6"/>
        <v>abril</v>
      </c>
      <c r="I57" s="14">
        <v>19379048</v>
      </c>
      <c r="J57" s="15">
        <v>44026</v>
      </c>
      <c r="K57" s="16" t="str">
        <f t="shared" si="7"/>
        <v>julio</v>
      </c>
      <c r="M57" s="14">
        <v>3358793</v>
      </c>
      <c r="N57" s="15">
        <v>44089</v>
      </c>
      <c r="O57" s="16" t="str">
        <f t="shared" si="8"/>
        <v>septiembre</v>
      </c>
      <c r="Q57" s="2">
        <v>8336055</v>
      </c>
      <c r="R57" s="3">
        <v>43857</v>
      </c>
      <c r="S57" s="16" t="str">
        <f t="shared" si="9"/>
        <v>enero</v>
      </c>
      <c r="Y57" s="10">
        <v>5590219</v>
      </c>
      <c r="Z57" s="11">
        <v>44091</v>
      </c>
      <c r="AA57" s="12" t="str">
        <f t="shared" si="11"/>
        <v>septiembre</v>
      </c>
      <c r="AS57" s="2">
        <v>33140890</v>
      </c>
      <c r="AT57" s="3">
        <v>43978</v>
      </c>
      <c r="AU57" s="12" t="str">
        <f t="shared" si="4"/>
        <v>mayo</v>
      </c>
    </row>
    <row r="58" spans="1:47" ht="13.5" customHeight="1" x14ac:dyDescent="0.2">
      <c r="A58" s="5">
        <v>41566344</v>
      </c>
      <c r="B58" s="6">
        <v>43937</v>
      </c>
      <c r="C58" s="4" t="str">
        <f t="shared" si="5"/>
        <v>abril</v>
      </c>
      <c r="E58" s="10">
        <v>5566191</v>
      </c>
      <c r="F58" s="11">
        <v>43860</v>
      </c>
      <c r="G58" s="12" t="str">
        <f t="shared" si="6"/>
        <v>enero</v>
      </c>
      <c r="I58" s="14">
        <v>19488042</v>
      </c>
      <c r="J58" s="15">
        <v>44175</v>
      </c>
      <c r="K58" s="16" t="str">
        <f t="shared" si="7"/>
        <v>diciembre</v>
      </c>
      <c r="M58" s="14">
        <v>3419233</v>
      </c>
      <c r="N58" s="15">
        <v>43838</v>
      </c>
      <c r="O58" s="16" t="str">
        <f t="shared" si="8"/>
        <v>enero</v>
      </c>
      <c r="Q58" s="2">
        <v>8395497</v>
      </c>
      <c r="R58" s="3">
        <v>44033</v>
      </c>
      <c r="S58" s="16" t="str">
        <f t="shared" si="9"/>
        <v>julio</v>
      </c>
      <c r="Y58" s="10">
        <v>5590632</v>
      </c>
      <c r="Z58" s="11">
        <v>43858</v>
      </c>
      <c r="AA58" s="12" t="str">
        <f t="shared" si="11"/>
        <v>enero</v>
      </c>
      <c r="AS58" s="2">
        <v>33154381</v>
      </c>
      <c r="AT58" s="3">
        <v>43978</v>
      </c>
      <c r="AU58" s="12" t="str">
        <f t="shared" si="4"/>
        <v>mayo</v>
      </c>
    </row>
    <row r="59" spans="1:47" ht="13.5" customHeight="1" x14ac:dyDescent="0.2">
      <c r="A59" s="5">
        <v>41762468</v>
      </c>
      <c r="B59" s="6">
        <v>44013</v>
      </c>
      <c r="C59" s="4" t="str">
        <f t="shared" si="5"/>
        <v>julio</v>
      </c>
      <c r="E59" s="10">
        <v>5585349</v>
      </c>
      <c r="F59" s="11">
        <v>43843</v>
      </c>
      <c r="G59" s="12" t="str">
        <f t="shared" si="6"/>
        <v>enero</v>
      </c>
      <c r="I59" s="14">
        <v>20341325</v>
      </c>
      <c r="J59" s="15">
        <v>43962</v>
      </c>
      <c r="K59" s="16" t="str">
        <f t="shared" si="7"/>
        <v>mayo</v>
      </c>
      <c r="M59" s="14">
        <v>3437223</v>
      </c>
      <c r="N59" s="15">
        <v>43920</v>
      </c>
      <c r="O59" s="16" t="str">
        <f t="shared" si="8"/>
        <v>marzo</v>
      </c>
      <c r="Q59" s="2">
        <v>9069322</v>
      </c>
      <c r="R59" s="3">
        <v>43993</v>
      </c>
      <c r="S59" s="16" t="str">
        <f t="shared" si="9"/>
        <v>junio</v>
      </c>
      <c r="Y59" s="10">
        <v>5590750</v>
      </c>
      <c r="Z59" s="11">
        <v>43844</v>
      </c>
      <c r="AA59" s="12" t="str">
        <f t="shared" si="11"/>
        <v>enero</v>
      </c>
      <c r="AS59" s="2">
        <v>37177194</v>
      </c>
      <c r="AT59" s="3">
        <v>43979</v>
      </c>
      <c r="AU59" s="12" t="str">
        <f t="shared" si="4"/>
        <v>mayo</v>
      </c>
    </row>
    <row r="60" spans="1:47" ht="13.5" customHeight="1" x14ac:dyDescent="0.2">
      <c r="A60" s="5">
        <v>42987813</v>
      </c>
      <c r="B60" s="6">
        <v>43866</v>
      </c>
      <c r="C60" s="4" t="str">
        <f t="shared" si="5"/>
        <v>febrero</v>
      </c>
      <c r="E60" s="10">
        <v>5588198</v>
      </c>
      <c r="F60" s="11">
        <v>43881</v>
      </c>
      <c r="G60" s="12" t="str">
        <f t="shared" si="6"/>
        <v>febrero</v>
      </c>
      <c r="I60" s="14">
        <v>21268217</v>
      </c>
      <c r="J60" s="15">
        <v>44125</v>
      </c>
      <c r="K60" s="16" t="str">
        <f t="shared" si="7"/>
        <v>octubre</v>
      </c>
      <c r="M60" s="14">
        <v>3444781</v>
      </c>
      <c r="N60" s="15">
        <v>43921</v>
      </c>
      <c r="O60" s="16" t="str">
        <f t="shared" si="8"/>
        <v>marzo</v>
      </c>
      <c r="Q60" s="2">
        <v>9082756</v>
      </c>
      <c r="R60" s="3">
        <v>44005</v>
      </c>
      <c r="S60" s="16" t="str">
        <f t="shared" si="9"/>
        <v>junio</v>
      </c>
      <c r="Y60" s="10">
        <v>5590990</v>
      </c>
      <c r="Z60" s="11">
        <v>43846</v>
      </c>
      <c r="AA60" s="12" t="str">
        <f t="shared" si="11"/>
        <v>enero</v>
      </c>
      <c r="AS60" s="2">
        <v>37836158</v>
      </c>
      <c r="AT60" s="3">
        <v>43845</v>
      </c>
      <c r="AU60" s="12" t="str">
        <f t="shared" si="4"/>
        <v>enero</v>
      </c>
    </row>
    <row r="61" spans="1:47" ht="13.5" customHeight="1" x14ac:dyDescent="0.2">
      <c r="A61" s="5">
        <v>43039678</v>
      </c>
      <c r="B61" s="6">
        <v>43943</v>
      </c>
      <c r="C61" s="4" t="str">
        <f t="shared" si="5"/>
        <v>abril</v>
      </c>
      <c r="E61" s="10">
        <v>5588364</v>
      </c>
      <c r="F61" s="11">
        <v>44040</v>
      </c>
      <c r="G61" s="12" t="str">
        <f t="shared" si="6"/>
        <v>julio</v>
      </c>
      <c r="I61" s="14">
        <v>21268333</v>
      </c>
      <c r="J61" s="15">
        <v>43959</v>
      </c>
      <c r="K61" s="16" t="str">
        <f t="shared" si="7"/>
        <v>mayo</v>
      </c>
      <c r="M61" s="14">
        <v>3445541</v>
      </c>
      <c r="N61" s="15">
        <v>43846</v>
      </c>
      <c r="O61" s="16" t="str">
        <f t="shared" si="8"/>
        <v>enero</v>
      </c>
      <c r="Q61" s="2">
        <v>10056645</v>
      </c>
      <c r="R61" s="3">
        <v>43958</v>
      </c>
      <c r="S61" s="16" t="str">
        <f t="shared" si="9"/>
        <v>mayo</v>
      </c>
      <c r="Y61" s="10">
        <v>5591267</v>
      </c>
      <c r="Z61" s="11">
        <v>43985</v>
      </c>
      <c r="AA61" s="12" t="str">
        <f t="shared" si="11"/>
        <v>junio</v>
      </c>
      <c r="AS61" s="2">
        <v>37915179</v>
      </c>
      <c r="AT61" s="3">
        <v>44054</v>
      </c>
      <c r="AU61" s="12" t="str">
        <f t="shared" si="4"/>
        <v>agosto</v>
      </c>
    </row>
    <row r="62" spans="1:47" ht="13.5" customHeight="1" x14ac:dyDescent="0.2">
      <c r="A62" s="5">
        <v>43524265</v>
      </c>
      <c r="B62" s="6">
        <v>43873</v>
      </c>
      <c r="C62" s="4" t="str">
        <f t="shared" si="5"/>
        <v>febrero</v>
      </c>
      <c r="E62" s="10">
        <v>5589182</v>
      </c>
      <c r="F62" s="11">
        <v>43985</v>
      </c>
      <c r="G62" s="12" t="str">
        <f t="shared" si="6"/>
        <v>junio</v>
      </c>
      <c r="I62" s="14">
        <v>21277095</v>
      </c>
      <c r="J62" s="15">
        <v>43985</v>
      </c>
      <c r="K62" s="16" t="str">
        <f t="shared" si="7"/>
        <v>junio</v>
      </c>
      <c r="M62" s="14">
        <v>3445668</v>
      </c>
      <c r="N62" s="15">
        <v>43853</v>
      </c>
      <c r="O62" s="16" t="str">
        <f t="shared" si="8"/>
        <v>enero</v>
      </c>
      <c r="Q62" s="2">
        <v>10110063</v>
      </c>
      <c r="R62" s="3">
        <v>43875</v>
      </c>
      <c r="S62" s="16" t="str">
        <f t="shared" si="9"/>
        <v>febrero</v>
      </c>
      <c r="Y62" s="10">
        <v>5591623</v>
      </c>
      <c r="Z62" s="11">
        <v>43984</v>
      </c>
      <c r="AA62" s="12" t="str">
        <f t="shared" si="11"/>
        <v>junio</v>
      </c>
      <c r="AS62" s="2">
        <v>37916235</v>
      </c>
      <c r="AT62" s="3">
        <v>43840</v>
      </c>
      <c r="AU62" s="12" t="str">
        <f t="shared" si="4"/>
        <v>enero</v>
      </c>
    </row>
    <row r="63" spans="1:47" ht="13.5" customHeight="1" x14ac:dyDescent="0.2">
      <c r="A63" s="5">
        <v>45451596</v>
      </c>
      <c r="B63" s="6">
        <v>44104</v>
      </c>
      <c r="C63" s="4" t="str">
        <f t="shared" si="5"/>
        <v>septiembre</v>
      </c>
      <c r="E63" s="10">
        <v>5589424</v>
      </c>
      <c r="F63" s="11">
        <v>43881</v>
      </c>
      <c r="G63" s="12" t="str">
        <f t="shared" si="6"/>
        <v>febrero</v>
      </c>
      <c r="I63" s="14">
        <v>21299448</v>
      </c>
      <c r="J63" s="15">
        <v>44013</v>
      </c>
      <c r="K63" s="16" t="str">
        <f t="shared" si="7"/>
        <v>julio</v>
      </c>
      <c r="M63" s="14">
        <v>3446187</v>
      </c>
      <c r="N63" s="15">
        <v>43845</v>
      </c>
      <c r="O63" s="16" t="str">
        <f t="shared" si="8"/>
        <v>enero</v>
      </c>
      <c r="Q63" s="2">
        <v>12575760</v>
      </c>
      <c r="R63" s="3">
        <v>43917</v>
      </c>
      <c r="S63" s="16" t="str">
        <f t="shared" si="9"/>
        <v>marzo</v>
      </c>
      <c r="Y63" s="10">
        <v>5591679</v>
      </c>
      <c r="Z63" s="11">
        <v>44001</v>
      </c>
      <c r="AA63" s="12" t="str">
        <f t="shared" si="11"/>
        <v>junio</v>
      </c>
      <c r="AS63" s="2">
        <v>37917440</v>
      </c>
      <c r="AT63" s="3">
        <v>43871</v>
      </c>
      <c r="AU63" s="12" t="str">
        <f t="shared" si="4"/>
        <v>febrero</v>
      </c>
    </row>
    <row r="64" spans="1:47" ht="13.5" customHeight="1" x14ac:dyDescent="0.2">
      <c r="A64" s="5">
        <v>70102686</v>
      </c>
      <c r="B64" s="6">
        <v>43866</v>
      </c>
      <c r="C64" s="4" t="str">
        <f t="shared" si="5"/>
        <v>febrero</v>
      </c>
      <c r="E64" s="10">
        <v>5590493</v>
      </c>
      <c r="F64" s="11">
        <v>43932</v>
      </c>
      <c r="G64" s="12" t="str">
        <f t="shared" si="6"/>
        <v>abril</v>
      </c>
      <c r="I64" s="14">
        <v>21305520</v>
      </c>
      <c r="J64" s="15">
        <v>44165</v>
      </c>
      <c r="K64" s="16" t="str">
        <f t="shared" si="7"/>
        <v>noviembre</v>
      </c>
      <c r="M64" s="14">
        <v>3446188</v>
      </c>
      <c r="N64" s="15">
        <v>43833</v>
      </c>
      <c r="O64" s="16" t="str">
        <f t="shared" si="8"/>
        <v>enero</v>
      </c>
      <c r="Q64" s="2">
        <v>13226970</v>
      </c>
      <c r="R64" s="3">
        <v>43860</v>
      </c>
      <c r="S64" s="16" t="str">
        <f t="shared" si="9"/>
        <v>enero</v>
      </c>
      <c r="Y64" s="10">
        <v>5591699</v>
      </c>
      <c r="Z64" s="11">
        <v>43875</v>
      </c>
      <c r="AA64" s="12" t="str">
        <f t="shared" si="11"/>
        <v>febrero</v>
      </c>
      <c r="AS64" s="2">
        <v>37919679</v>
      </c>
      <c r="AT64" s="3">
        <v>43971</v>
      </c>
      <c r="AU64" s="12" t="str">
        <f t="shared" si="4"/>
        <v>mayo</v>
      </c>
    </row>
    <row r="65" spans="1:47" ht="13.5" customHeight="1" x14ac:dyDescent="0.2">
      <c r="A65" s="5">
        <v>79318680</v>
      </c>
      <c r="B65" s="6">
        <v>43992</v>
      </c>
      <c r="C65" s="4" t="str">
        <f t="shared" si="5"/>
        <v>junio</v>
      </c>
      <c r="E65" s="10">
        <v>5590990</v>
      </c>
      <c r="F65" s="11">
        <v>43846</v>
      </c>
      <c r="G65" s="12" t="str">
        <f t="shared" si="6"/>
        <v>enero</v>
      </c>
      <c r="I65" s="14">
        <v>21334303</v>
      </c>
      <c r="J65" s="15">
        <v>44113</v>
      </c>
      <c r="K65" s="16" t="str">
        <f t="shared" si="7"/>
        <v>octubre</v>
      </c>
      <c r="M65" s="14">
        <v>3451529</v>
      </c>
      <c r="N65" s="15">
        <v>43881</v>
      </c>
      <c r="O65" s="16" t="str">
        <f t="shared" si="8"/>
        <v>febrero</v>
      </c>
      <c r="Q65" s="2">
        <v>13246030</v>
      </c>
      <c r="R65" s="3">
        <v>43859</v>
      </c>
      <c r="S65" s="16" t="str">
        <f t="shared" si="9"/>
        <v>enero</v>
      </c>
      <c r="Y65" s="10">
        <v>5714415</v>
      </c>
      <c r="Z65" s="11">
        <v>43881</v>
      </c>
      <c r="AA65" s="12" t="str">
        <f t="shared" si="11"/>
        <v>febrero</v>
      </c>
      <c r="AS65" s="2">
        <v>37939956</v>
      </c>
      <c r="AT65" s="3">
        <v>43875</v>
      </c>
      <c r="AU65" s="12" t="str">
        <f t="shared" si="4"/>
        <v>febrero</v>
      </c>
    </row>
    <row r="66" spans="1:47" ht="13.5" customHeight="1" x14ac:dyDescent="0.2">
      <c r="A66" s="5">
        <v>98521010</v>
      </c>
      <c r="B66" s="6">
        <v>43943</v>
      </c>
      <c r="C66" s="4" t="str">
        <f t="shared" si="5"/>
        <v>abril</v>
      </c>
      <c r="E66" s="10">
        <v>5591679</v>
      </c>
      <c r="F66" s="11">
        <v>43945</v>
      </c>
      <c r="G66" s="12" t="str">
        <f t="shared" si="6"/>
        <v>abril</v>
      </c>
      <c r="I66" s="14">
        <v>21336717</v>
      </c>
      <c r="J66" s="15">
        <v>44160</v>
      </c>
      <c r="K66" s="16" t="str">
        <f t="shared" si="7"/>
        <v>noviembre</v>
      </c>
      <c r="M66" s="14">
        <v>3480448</v>
      </c>
      <c r="N66" s="15">
        <v>43844</v>
      </c>
      <c r="O66" s="16" t="str">
        <f t="shared" si="8"/>
        <v>enero</v>
      </c>
      <c r="Q66" s="2">
        <v>13348856</v>
      </c>
      <c r="R66" s="3">
        <v>43917</v>
      </c>
      <c r="S66" s="16" t="str">
        <f t="shared" si="9"/>
        <v>marzo</v>
      </c>
      <c r="Y66" s="10">
        <v>5945549</v>
      </c>
      <c r="Z66" s="11">
        <v>44125</v>
      </c>
      <c r="AA66" s="12" t="str">
        <f t="shared" si="11"/>
        <v>octubre</v>
      </c>
      <c r="AS66" s="2">
        <v>39162709</v>
      </c>
      <c r="AT66" s="3">
        <v>44001</v>
      </c>
      <c r="AU66" s="12" t="str">
        <f t="shared" si="4"/>
        <v>junio</v>
      </c>
    </row>
    <row r="67" spans="1:47" ht="13.5" customHeight="1" x14ac:dyDescent="0.2">
      <c r="A67" s="5">
        <v>1006557326</v>
      </c>
      <c r="B67" s="6">
        <v>43936</v>
      </c>
      <c r="C67" s="4" t="str">
        <f t="shared" si="5"/>
        <v>abril</v>
      </c>
      <c r="E67" s="10">
        <v>5591699</v>
      </c>
      <c r="F67" s="11">
        <v>43874</v>
      </c>
      <c r="G67" s="12" t="str">
        <f t="shared" si="6"/>
        <v>febrero</v>
      </c>
      <c r="I67" s="14">
        <v>21355951</v>
      </c>
      <c r="J67" s="15">
        <v>44001</v>
      </c>
      <c r="K67" s="16" t="str">
        <f t="shared" si="7"/>
        <v>junio</v>
      </c>
      <c r="M67" s="14">
        <v>3487585</v>
      </c>
      <c r="N67" s="15">
        <v>43903</v>
      </c>
      <c r="O67" s="16" t="str">
        <f t="shared" si="8"/>
        <v>marzo</v>
      </c>
      <c r="Q67" s="2">
        <v>13438683</v>
      </c>
      <c r="R67" s="3">
        <v>44014</v>
      </c>
      <c r="S67" s="16" t="str">
        <f t="shared" si="9"/>
        <v>julio</v>
      </c>
      <c r="Y67" s="10">
        <v>6152250</v>
      </c>
      <c r="Z67" s="11">
        <v>43963</v>
      </c>
      <c r="AA67" s="12" t="str">
        <f t="shared" si="11"/>
        <v>mayo</v>
      </c>
      <c r="AS67" s="2">
        <v>39350043</v>
      </c>
      <c r="AT67" s="3">
        <v>43956</v>
      </c>
      <c r="AU67" s="12" t="str">
        <f t="shared" ref="AU67:AU123" si="12">+TEXT(AT67,"MMMM")</f>
        <v>mayo</v>
      </c>
    </row>
    <row r="68" spans="1:47" ht="13.5" customHeight="1" x14ac:dyDescent="0.2">
      <c r="A68" s="5">
        <v>1036958491</v>
      </c>
      <c r="B68" s="6">
        <v>44097</v>
      </c>
      <c r="C68" s="4" t="str">
        <f t="shared" ref="C68" si="13">+TEXT(B68,"MMMM")</f>
        <v>septiembre</v>
      </c>
      <c r="E68" s="10">
        <v>5714415</v>
      </c>
      <c r="F68" s="11">
        <v>43881</v>
      </c>
      <c r="G68" s="12" t="str">
        <f t="shared" ref="G68:G131" si="14">+TEXT(F68,"MMMM")</f>
        <v>febrero</v>
      </c>
      <c r="I68" s="14">
        <v>21367124</v>
      </c>
      <c r="J68" s="15">
        <v>44018</v>
      </c>
      <c r="K68" s="16" t="str">
        <f t="shared" ref="K68:K131" si="15">+TEXT(J68,"MMMM")</f>
        <v>julio</v>
      </c>
      <c r="M68" s="14">
        <v>3488217</v>
      </c>
      <c r="N68" s="15">
        <v>43936</v>
      </c>
      <c r="O68" s="16" t="str">
        <f t="shared" ref="O68:O131" si="16">+TEXT(N68,"MMMM")</f>
        <v>abril</v>
      </c>
      <c r="Q68" s="2">
        <v>13802574</v>
      </c>
      <c r="R68" s="3">
        <v>43916</v>
      </c>
      <c r="S68" s="16" t="str">
        <f t="shared" ref="S68:S131" si="17">+TEXT(R68,"MMMM")</f>
        <v>marzo</v>
      </c>
      <c r="Y68" s="10">
        <v>6234252</v>
      </c>
      <c r="Z68" s="11">
        <v>43853</v>
      </c>
      <c r="AA68" s="12" t="str">
        <f t="shared" ref="AA68:AA131" si="18">+TEXT(Z68,"MMMM")</f>
        <v>enero</v>
      </c>
      <c r="AS68" s="2">
        <v>40036622</v>
      </c>
      <c r="AT68" s="3">
        <v>44001</v>
      </c>
      <c r="AU68" s="12" t="str">
        <f t="shared" si="12"/>
        <v>junio</v>
      </c>
    </row>
    <row r="69" spans="1:47" ht="13.5" customHeight="1" x14ac:dyDescent="0.2">
      <c r="E69" s="10">
        <v>5910608</v>
      </c>
      <c r="F69" s="11">
        <v>43930</v>
      </c>
      <c r="G69" s="12" t="str">
        <f t="shared" si="14"/>
        <v>abril</v>
      </c>
      <c r="I69" s="14">
        <v>21381791</v>
      </c>
      <c r="J69" s="15">
        <v>43944</v>
      </c>
      <c r="K69" s="16" t="str">
        <f t="shared" si="15"/>
        <v>abril</v>
      </c>
      <c r="M69" s="14">
        <v>3495296</v>
      </c>
      <c r="N69" s="15">
        <v>43886</v>
      </c>
      <c r="O69" s="16" t="str">
        <f t="shared" si="16"/>
        <v>febrero</v>
      </c>
      <c r="Q69" s="2">
        <v>13805123</v>
      </c>
      <c r="R69" s="3">
        <v>44077</v>
      </c>
      <c r="S69" s="16" t="str">
        <f t="shared" si="17"/>
        <v>septiembre</v>
      </c>
      <c r="Y69" s="10">
        <v>6785838</v>
      </c>
      <c r="Z69" s="11">
        <v>43966</v>
      </c>
      <c r="AA69" s="12" t="str">
        <f t="shared" si="18"/>
        <v>mayo</v>
      </c>
      <c r="AS69" s="2">
        <v>41936311</v>
      </c>
      <c r="AT69" s="3">
        <v>43999</v>
      </c>
      <c r="AU69" s="12" t="str">
        <f t="shared" si="12"/>
        <v>junio</v>
      </c>
    </row>
    <row r="70" spans="1:47" ht="13.5" customHeight="1" x14ac:dyDescent="0.2">
      <c r="E70" s="10">
        <v>5945549</v>
      </c>
      <c r="F70" s="11">
        <v>44022</v>
      </c>
      <c r="G70" s="12" t="str">
        <f t="shared" si="14"/>
        <v>julio</v>
      </c>
      <c r="I70" s="14">
        <v>21384626</v>
      </c>
      <c r="J70" s="15">
        <v>43941</v>
      </c>
      <c r="K70" s="16" t="str">
        <f t="shared" si="15"/>
        <v>abril</v>
      </c>
      <c r="M70" s="14">
        <v>3518572</v>
      </c>
      <c r="N70" s="15">
        <v>43847</v>
      </c>
      <c r="O70" s="16" t="str">
        <f t="shared" si="16"/>
        <v>enero</v>
      </c>
      <c r="Q70" s="2">
        <v>13818501</v>
      </c>
      <c r="R70" s="3">
        <v>44049</v>
      </c>
      <c r="S70" s="16" t="str">
        <f t="shared" si="17"/>
        <v>agosto</v>
      </c>
      <c r="Y70" s="10">
        <v>7481457</v>
      </c>
      <c r="Z70" s="11">
        <v>43970</v>
      </c>
      <c r="AA70" s="12" t="str">
        <f t="shared" si="18"/>
        <v>mayo</v>
      </c>
      <c r="AS70" s="2">
        <v>43039035</v>
      </c>
      <c r="AT70" s="3">
        <v>44061</v>
      </c>
      <c r="AU70" s="12" t="str">
        <f t="shared" si="12"/>
        <v>agosto</v>
      </c>
    </row>
    <row r="71" spans="1:47" ht="13.5" customHeight="1" x14ac:dyDescent="0.2">
      <c r="E71" s="10">
        <v>5956990</v>
      </c>
      <c r="F71" s="11">
        <v>43833</v>
      </c>
      <c r="G71" s="12" t="str">
        <f t="shared" si="14"/>
        <v>enero</v>
      </c>
      <c r="I71" s="14">
        <v>21396866</v>
      </c>
      <c r="J71" s="15">
        <v>44083</v>
      </c>
      <c r="K71" s="16" t="str">
        <f t="shared" si="15"/>
        <v>septiembre</v>
      </c>
      <c r="M71" s="14">
        <v>3549226</v>
      </c>
      <c r="N71" s="15">
        <v>43889</v>
      </c>
      <c r="O71" s="16" t="str">
        <f t="shared" si="16"/>
        <v>febrero</v>
      </c>
      <c r="Q71" s="2">
        <v>13828698</v>
      </c>
      <c r="R71" s="3">
        <v>43916</v>
      </c>
      <c r="S71" s="16" t="str">
        <f t="shared" si="17"/>
        <v>marzo</v>
      </c>
      <c r="Y71" s="10">
        <v>8215767</v>
      </c>
      <c r="Z71" s="11">
        <v>43963</v>
      </c>
      <c r="AA71" s="12" t="str">
        <f t="shared" si="18"/>
        <v>mayo</v>
      </c>
      <c r="AS71" s="2">
        <v>43061017</v>
      </c>
      <c r="AT71" s="3">
        <v>44061</v>
      </c>
      <c r="AU71" s="12" t="str">
        <f t="shared" si="12"/>
        <v>agosto</v>
      </c>
    </row>
    <row r="72" spans="1:47" ht="13.5" customHeight="1" x14ac:dyDescent="0.2">
      <c r="E72" s="10">
        <v>6137147</v>
      </c>
      <c r="F72" s="11">
        <v>43977</v>
      </c>
      <c r="G72" s="12" t="str">
        <f t="shared" si="14"/>
        <v>mayo</v>
      </c>
      <c r="I72" s="14">
        <v>21398749</v>
      </c>
      <c r="J72" s="15">
        <v>43978</v>
      </c>
      <c r="K72" s="16" t="str">
        <f t="shared" si="15"/>
        <v>mayo</v>
      </c>
      <c r="M72" s="14">
        <v>3549658</v>
      </c>
      <c r="N72" s="15">
        <v>43853</v>
      </c>
      <c r="O72" s="16" t="str">
        <f t="shared" si="16"/>
        <v>enero</v>
      </c>
      <c r="Q72" s="2">
        <v>13875767</v>
      </c>
      <c r="R72" s="3">
        <v>43994</v>
      </c>
      <c r="S72" s="16" t="str">
        <f t="shared" si="17"/>
        <v>junio</v>
      </c>
      <c r="Y72" s="10">
        <v>8216262</v>
      </c>
      <c r="Z72" s="11">
        <v>43971</v>
      </c>
      <c r="AA72" s="12" t="str">
        <f t="shared" si="18"/>
        <v>mayo</v>
      </c>
      <c r="AS72" s="2">
        <v>43067267</v>
      </c>
      <c r="AT72" s="3">
        <v>44019</v>
      </c>
      <c r="AU72" s="12" t="str">
        <f t="shared" si="12"/>
        <v>julio</v>
      </c>
    </row>
    <row r="73" spans="1:47" ht="13.5" customHeight="1" x14ac:dyDescent="0.2">
      <c r="E73" s="10">
        <v>6818151</v>
      </c>
      <c r="F73" s="11">
        <v>43888</v>
      </c>
      <c r="G73" s="12" t="str">
        <f t="shared" si="14"/>
        <v>febrero</v>
      </c>
      <c r="I73" s="14">
        <v>21399846</v>
      </c>
      <c r="J73" s="15">
        <v>44113</v>
      </c>
      <c r="K73" s="16" t="str">
        <f t="shared" si="15"/>
        <v>octubre</v>
      </c>
      <c r="M73" s="14">
        <v>3586280</v>
      </c>
      <c r="N73" s="15">
        <v>43903</v>
      </c>
      <c r="O73" s="16" t="str">
        <f t="shared" si="16"/>
        <v>marzo</v>
      </c>
      <c r="Q73" s="2">
        <v>13875771</v>
      </c>
      <c r="R73" s="3">
        <v>43993</v>
      </c>
      <c r="S73" s="16" t="str">
        <f t="shared" si="17"/>
        <v>junio</v>
      </c>
      <c r="Y73" s="10">
        <v>8237609</v>
      </c>
      <c r="Z73" s="11">
        <v>44111</v>
      </c>
      <c r="AA73" s="12" t="str">
        <f t="shared" si="18"/>
        <v>octubre</v>
      </c>
      <c r="AS73" s="2">
        <v>43079276</v>
      </c>
      <c r="AT73" s="3">
        <v>43900</v>
      </c>
      <c r="AU73" s="12" t="str">
        <f t="shared" si="12"/>
        <v>marzo</v>
      </c>
    </row>
    <row r="74" spans="1:47" ht="13.5" customHeight="1" x14ac:dyDescent="0.2">
      <c r="E74" s="10">
        <v>8216262</v>
      </c>
      <c r="F74" s="11">
        <v>43837</v>
      </c>
      <c r="G74" s="12" t="str">
        <f t="shared" si="14"/>
        <v>enero</v>
      </c>
      <c r="I74" s="14">
        <v>21458618</v>
      </c>
      <c r="J74" s="15">
        <v>44057</v>
      </c>
      <c r="K74" s="16" t="str">
        <f t="shared" si="15"/>
        <v>agosto</v>
      </c>
      <c r="M74" s="14">
        <v>3605042</v>
      </c>
      <c r="N74" s="15">
        <v>43864</v>
      </c>
      <c r="O74" s="16" t="str">
        <f t="shared" si="16"/>
        <v>febrero</v>
      </c>
      <c r="Q74" s="2">
        <v>13875824</v>
      </c>
      <c r="R74" s="3">
        <v>43962</v>
      </c>
      <c r="S74" s="16" t="str">
        <f t="shared" si="17"/>
        <v>mayo</v>
      </c>
      <c r="Y74" s="10">
        <v>8263957</v>
      </c>
      <c r="Z74" s="11">
        <v>43895</v>
      </c>
      <c r="AA74" s="12" t="str">
        <f t="shared" si="18"/>
        <v>marzo</v>
      </c>
      <c r="AS74" s="2">
        <v>43095022</v>
      </c>
      <c r="AT74" s="3">
        <v>43986</v>
      </c>
      <c r="AU74" s="12" t="str">
        <f t="shared" si="12"/>
        <v>junio</v>
      </c>
    </row>
    <row r="75" spans="1:47" ht="13.5" customHeight="1" x14ac:dyDescent="0.2">
      <c r="E75" s="10">
        <v>8225366</v>
      </c>
      <c r="F75" s="11">
        <v>43896</v>
      </c>
      <c r="G75" s="12" t="str">
        <f t="shared" si="14"/>
        <v>marzo</v>
      </c>
      <c r="I75" s="14">
        <v>21475373</v>
      </c>
      <c r="J75" s="15">
        <v>43962</v>
      </c>
      <c r="K75" s="16" t="str">
        <f t="shared" si="15"/>
        <v>mayo</v>
      </c>
      <c r="M75" s="14">
        <v>3609058</v>
      </c>
      <c r="N75" s="15">
        <v>44096</v>
      </c>
      <c r="O75" s="16" t="str">
        <f t="shared" si="16"/>
        <v>septiembre</v>
      </c>
      <c r="Q75" s="2">
        <v>13876950</v>
      </c>
      <c r="R75" s="3">
        <v>43915</v>
      </c>
      <c r="S75" s="16" t="str">
        <f t="shared" si="17"/>
        <v>marzo</v>
      </c>
      <c r="Y75" s="10">
        <v>8271859</v>
      </c>
      <c r="Z75" s="11">
        <v>43957</v>
      </c>
      <c r="AA75" s="12" t="str">
        <f t="shared" si="18"/>
        <v>mayo</v>
      </c>
      <c r="AS75" s="2">
        <v>43165425</v>
      </c>
      <c r="AT75" s="3">
        <v>43840</v>
      </c>
      <c r="AU75" s="12" t="str">
        <f t="shared" si="12"/>
        <v>enero</v>
      </c>
    </row>
    <row r="76" spans="1:47" ht="13.5" customHeight="1" x14ac:dyDescent="0.2">
      <c r="E76" s="10">
        <v>8231678</v>
      </c>
      <c r="F76" s="11">
        <v>43872</v>
      </c>
      <c r="G76" s="12" t="str">
        <f t="shared" si="14"/>
        <v>febrero</v>
      </c>
      <c r="I76" s="14">
        <v>21648491</v>
      </c>
      <c r="J76" s="15">
        <v>44088</v>
      </c>
      <c r="K76" s="16" t="str">
        <f t="shared" si="15"/>
        <v>septiembre</v>
      </c>
      <c r="M76" s="14">
        <v>3620289</v>
      </c>
      <c r="N76" s="15">
        <v>43874</v>
      </c>
      <c r="O76" s="16" t="str">
        <f t="shared" si="16"/>
        <v>febrero</v>
      </c>
      <c r="Q76" s="2">
        <v>13880301</v>
      </c>
      <c r="R76" s="3">
        <v>43984</v>
      </c>
      <c r="S76" s="16" t="str">
        <f t="shared" si="17"/>
        <v>junio</v>
      </c>
      <c r="Y76" s="10">
        <v>8276320</v>
      </c>
      <c r="Z76" s="11">
        <v>43970</v>
      </c>
      <c r="AA76" s="12" t="str">
        <f t="shared" si="18"/>
        <v>mayo</v>
      </c>
      <c r="AS76" s="2">
        <v>43428641</v>
      </c>
      <c r="AT76" s="3">
        <v>43978</v>
      </c>
      <c r="AU76" s="12" t="str">
        <f t="shared" si="12"/>
        <v>mayo</v>
      </c>
    </row>
    <row r="77" spans="1:47" ht="13.5" customHeight="1" x14ac:dyDescent="0.2">
      <c r="E77" s="10">
        <v>8237609</v>
      </c>
      <c r="F77" s="11">
        <v>43879</v>
      </c>
      <c r="G77" s="12" t="str">
        <f t="shared" si="14"/>
        <v>febrero</v>
      </c>
      <c r="I77" s="14">
        <v>21800592</v>
      </c>
      <c r="J77" s="15">
        <v>44025</v>
      </c>
      <c r="K77" s="16" t="str">
        <f t="shared" si="15"/>
        <v>julio</v>
      </c>
      <c r="M77" s="14">
        <v>3620597</v>
      </c>
      <c r="N77" s="15">
        <v>43941</v>
      </c>
      <c r="O77" s="16" t="str">
        <f t="shared" si="16"/>
        <v>abril</v>
      </c>
      <c r="Q77" s="2">
        <v>13882501</v>
      </c>
      <c r="R77" s="3">
        <v>43860</v>
      </c>
      <c r="S77" s="16" t="str">
        <f t="shared" si="17"/>
        <v>enero</v>
      </c>
      <c r="Y77" s="10">
        <v>8281419</v>
      </c>
      <c r="Z77" s="11">
        <v>43895</v>
      </c>
      <c r="AA77" s="12" t="str">
        <f t="shared" si="18"/>
        <v>marzo</v>
      </c>
      <c r="AS77" s="2">
        <v>43483263</v>
      </c>
      <c r="AT77" s="3">
        <v>43838</v>
      </c>
      <c r="AU77" s="12" t="str">
        <f t="shared" si="12"/>
        <v>enero</v>
      </c>
    </row>
    <row r="78" spans="1:47" ht="13.5" customHeight="1" x14ac:dyDescent="0.2">
      <c r="E78" s="10">
        <v>8239576</v>
      </c>
      <c r="F78" s="11">
        <v>43960</v>
      </c>
      <c r="G78" s="12" t="str">
        <f t="shared" si="14"/>
        <v>mayo</v>
      </c>
      <c r="I78" s="14">
        <v>21926583</v>
      </c>
      <c r="J78" s="15">
        <v>44006</v>
      </c>
      <c r="K78" s="16" t="str">
        <f t="shared" si="15"/>
        <v>junio</v>
      </c>
      <c r="M78" s="14">
        <v>3621103</v>
      </c>
      <c r="N78" s="15">
        <v>43879</v>
      </c>
      <c r="O78" s="16" t="str">
        <f t="shared" si="16"/>
        <v>febrero</v>
      </c>
      <c r="Q78" s="2">
        <v>13883178</v>
      </c>
      <c r="R78" s="3">
        <v>43917</v>
      </c>
      <c r="S78" s="16" t="str">
        <f t="shared" si="17"/>
        <v>marzo</v>
      </c>
      <c r="Y78" s="10">
        <v>8313020</v>
      </c>
      <c r="Z78" s="11">
        <v>44019</v>
      </c>
      <c r="AA78" s="12" t="str">
        <f t="shared" si="18"/>
        <v>julio</v>
      </c>
      <c r="AS78" s="2">
        <v>43497297</v>
      </c>
      <c r="AT78" s="3">
        <v>43979</v>
      </c>
      <c r="AU78" s="12" t="str">
        <f t="shared" si="12"/>
        <v>mayo</v>
      </c>
    </row>
    <row r="79" spans="1:47" ht="13.5" customHeight="1" x14ac:dyDescent="0.2">
      <c r="E79" s="10">
        <v>8259550</v>
      </c>
      <c r="F79" s="11">
        <v>43938</v>
      </c>
      <c r="G79" s="12" t="str">
        <f t="shared" si="14"/>
        <v>abril</v>
      </c>
      <c r="I79" s="14">
        <v>21929734</v>
      </c>
      <c r="J79" s="15">
        <v>43936</v>
      </c>
      <c r="K79" s="16" t="str">
        <f t="shared" si="15"/>
        <v>abril</v>
      </c>
      <c r="M79" s="14">
        <v>3621171</v>
      </c>
      <c r="N79" s="15">
        <v>43852</v>
      </c>
      <c r="O79" s="16" t="str">
        <f t="shared" si="16"/>
        <v>enero</v>
      </c>
      <c r="Q79" s="2">
        <v>13886687</v>
      </c>
      <c r="R79" s="3">
        <v>43903</v>
      </c>
      <c r="S79" s="16" t="str">
        <f t="shared" si="17"/>
        <v>marzo</v>
      </c>
      <c r="Y79" s="10">
        <v>8336055</v>
      </c>
      <c r="Z79" s="11">
        <v>44039</v>
      </c>
      <c r="AA79" s="12" t="str">
        <f t="shared" si="18"/>
        <v>julio</v>
      </c>
      <c r="AS79" s="2">
        <v>43536329</v>
      </c>
      <c r="AT79" s="3">
        <v>43851</v>
      </c>
      <c r="AU79" s="12" t="str">
        <f t="shared" si="12"/>
        <v>enero</v>
      </c>
    </row>
    <row r="80" spans="1:47" ht="13.5" customHeight="1" x14ac:dyDescent="0.2">
      <c r="E80" s="10">
        <v>8261579</v>
      </c>
      <c r="F80" s="11">
        <v>43895</v>
      </c>
      <c r="G80" s="12" t="str">
        <f t="shared" si="14"/>
        <v>marzo</v>
      </c>
      <c r="I80" s="14">
        <v>21930586</v>
      </c>
      <c r="J80" s="15">
        <v>43966</v>
      </c>
      <c r="K80" s="16" t="str">
        <f t="shared" si="15"/>
        <v>mayo</v>
      </c>
      <c r="M80" s="14">
        <v>3621656</v>
      </c>
      <c r="N80" s="15">
        <v>43853</v>
      </c>
      <c r="O80" s="16" t="str">
        <f t="shared" si="16"/>
        <v>enero</v>
      </c>
      <c r="Q80" s="2">
        <v>13888138</v>
      </c>
      <c r="R80" s="3">
        <v>43916</v>
      </c>
      <c r="S80" s="16" t="str">
        <f t="shared" si="17"/>
        <v>marzo</v>
      </c>
      <c r="Y80" s="10">
        <v>8395497</v>
      </c>
      <c r="Z80" s="11">
        <v>43853</v>
      </c>
      <c r="AA80" s="12" t="str">
        <f t="shared" si="18"/>
        <v>enero</v>
      </c>
      <c r="AS80" s="2">
        <v>43655957</v>
      </c>
      <c r="AT80" s="3">
        <v>43955</v>
      </c>
      <c r="AU80" s="12" t="str">
        <f t="shared" si="12"/>
        <v>mayo</v>
      </c>
    </row>
    <row r="81" spans="5:47" ht="13.5" customHeight="1" x14ac:dyDescent="0.2">
      <c r="E81" s="10">
        <v>8271859</v>
      </c>
      <c r="F81" s="11">
        <v>43837</v>
      </c>
      <c r="G81" s="12" t="str">
        <f t="shared" si="14"/>
        <v>enero</v>
      </c>
      <c r="I81" s="14">
        <v>22033813</v>
      </c>
      <c r="J81" s="15">
        <v>44019</v>
      </c>
      <c r="K81" s="16" t="str">
        <f t="shared" si="15"/>
        <v>julio</v>
      </c>
      <c r="M81" s="14">
        <v>3622284</v>
      </c>
      <c r="N81" s="15">
        <v>43852</v>
      </c>
      <c r="O81" s="16" t="str">
        <f t="shared" si="16"/>
        <v>enero</v>
      </c>
      <c r="Q81" s="2">
        <v>13889859</v>
      </c>
      <c r="R81" s="3">
        <v>43879</v>
      </c>
      <c r="S81" s="16" t="str">
        <f t="shared" si="17"/>
        <v>febrero</v>
      </c>
      <c r="Y81" s="10">
        <v>8714235</v>
      </c>
      <c r="Z81" s="11">
        <v>44091</v>
      </c>
      <c r="AA81" s="12" t="str">
        <f t="shared" si="18"/>
        <v>septiembre</v>
      </c>
      <c r="AS81" s="2">
        <v>51594904</v>
      </c>
      <c r="AT81" s="3">
        <v>43868</v>
      </c>
      <c r="AU81" s="12" t="str">
        <f t="shared" si="12"/>
        <v>febrero</v>
      </c>
    </row>
    <row r="82" spans="5:47" ht="13.5" customHeight="1" x14ac:dyDescent="0.2">
      <c r="E82" s="10">
        <v>8276320</v>
      </c>
      <c r="F82" s="11">
        <v>43844</v>
      </c>
      <c r="G82" s="12" t="str">
        <f t="shared" si="14"/>
        <v>enero</v>
      </c>
      <c r="I82" s="14">
        <v>22114003</v>
      </c>
      <c r="J82" s="15">
        <v>44041</v>
      </c>
      <c r="K82" s="16" t="str">
        <f t="shared" si="15"/>
        <v>julio</v>
      </c>
      <c r="M82" s="14">
        <v>3635522</v>
      </c>
      <c r="N82" s="15">
        <v>43837</v>
      </c>
      <c r="O82" s="16" t="str">
        <f t="shared" si="16"/>
        <v>enero</v>
      </c>
      <c r="Q82" s="2">
        <v>13890311</v>
      </c>
      <c r="R82" s="3">
        <v>43861</v>
      </c>
      <c r="S82" s="16" t="str">
        <f t="shared" si="17"/>
        <v>enero</v>
      </c>
      <c r="Y82" s="10">
        <v>9066218</v>
      </c>
      <c r="Z82" s="11">
        <v>43867</v>
      </c>
      <c r="AA82" s="12" t="str">
        <f t="shared" si="18"/>
        <v>febrero</v>
      </c>
      <c r="AS82" s="2">
        <v>51633437</v>
      </c>
      <c r="AT82" s="3">
        <v>43985</v>
      </c>
      <c r="AU82" s="12" t="str">
        <f t="shared" si="12"/>
        <v>junio</v>
      </c>
    </row>
    <row r="83" spans="5:47" ht="13.5" customHeight="1" x14ac:dyDescent="0.2">
      <c r="E83" s="10">
        <v>8281419</v>
      </c>
      <c r="F83" s="11">
        <v>43840</v>
      </c>
      <c r="G83" s="12" t="str">
        <f t="shared" si="14"/>
        <v>enero</v>
      </c>
      <c r="I83" s="14">
        <v>22153398</v>
      </c>
      <c r="J83" s="15">
        <v>44113</v>
      </c>
      <c r="K83" s="16" t="str">
        <f t="shared" si="15"/>
        <v>octubre</v>
      </c>
      <c r="M83" s="14">
        <v>3654685</v>
      </c>
      <c r="N83" s="15">
        <v>43847</v>
      </c>
      <c r="O83" s="16" t="str">
        <f t="shared" si="16"/>
        <v>enero</v>
      </c>
      <c r="Q83" s="2">
        <v>14269649</v>
      </c>
      <c r="R83" s="3">
        <v>43882</v>
      </c>
      <c r="S83" s="16" t="str">
        <f t="shared" si="17"/>
        <v>febrero</v>
      </c>
      <c r="Y83" s="10">
        <v>9070116</v>
      </c>
      <c r="Z83" s="11">
        <v>43865</v>
      </c>
      <c r="AA83" s="12" t="str">
        <f t="shared" si="18"/>
        <v>febrero</v>
      </c>
      <c r="AS83" s="2">
        <v>52370808</v>
      </c>
      <c r="AT83" s="3">
        <v>43948</v>
      </c>
      <c r="AU83" s="12" t="str">
        <f t="shared" si="12"/>
        <v>abril</v>
      </c>
    </row>
    <row r="84" spans="5:47" ht="13.5" customHeight="1" x14ac:dyDescent="0.2">
      <c r="E84" s="10">
        <v>8293903</v>
      </c>
      <c r="F84" s="11">
        <v>44041</v>
      </c>
      <c r="G84" s="12" t="str">
        <f t="shared" si="14"/>
        <v>julio</v>
      </c>
      <c r="I84" s="14">
        <v>22157414</v>
      </c>
      <c r="J84" s="15">
        <v>44123</v>
      </c>
      <c r="K84" s="16" t="str">
        <f t="shared" si="15"/>
        <v>octubre</v>
      </c>
      <c r="M84" s="14">
        <v>3657845</v>
      </c>
      <c r="N84" s="15">
        <v>43900</v>
      </c>
      <c r="O84" s="16" t="str">
        <f t="shared" si="16"/>
        <v>marzo</v>
      </c>
      <c r="Q84" s="2">
        <v>14950718</v>
      </c>
      <c r="R84" s="3">
        <v>43860</v>
      </c>
      <c r="S84" s="16" t="str">
        <f t="shared" si="17"/>
        <v>enero</v>
      </c>
      <c r="Y84" s="10">
        <v>9082756</v>
      </c>
      <c r="Z84" s="11">
        <v>43984</v>
      </c>
      <c r="AA84" s="12" t="str">
        <f t="shared" si="18"/>
        <v>junio</v>
      </c>
      <c r="AS84" s="2">
        <v>60370071</v>
      </c>
      <c r="AT84" s="3">
        <v>43973</v>
      </c>
      <c r="AU84" s="12" t="str">
        <f t="shared" si="12"/>
        <v>mayo</v>
      </c>
    </row>
    <row r="85" spans="5:47" ht="13.5" customHeight="1" x14ac:dyDescent="0.2">
      <c r="E85" s="10">
        <v>8297360</v>
      </c>
      <c r="F85" s="11">
        <v>43899</v>
      </c>
      <c r="G85" s="12" t="str">
        <f t="shared" si="14"/>
        <v>marzo</v>
      </c>
      <c r="I85" s="14">
        <v>22760109</v>
      </c>
      <c r="J85" s="15">
        <v>43950</v>
      </c>
      <c r="K85" s="16" t="str">
        <f t="shared" si="15"/>
        <v>abril</v>
      </c>
      <c r="M85" s="14">
        <v>3868302</v>
      </c>
      <c r="N85" s="15">
        <v>43888</v>
      </c>
      <c r="O85" s="16" t="str">
        <f t="shared" si="16"/>
        <v>febrero</v>
      </c>
      <c r="Q85" s="2">
        <v>14954473</v>
      </c>
      <c r="R85" s="3">
        <v>43977</v>
      </c>
      <c r="S85" s="16" t="str">
        <f t="shared" si="17"/>
        <v>mayo</v>
      </c>
      <c r="Y85" s="10">
        <v>10056645</v>
      </c>
      <c r="Z85" s="11">
        <v>43963</v>
      </c>
      <c r="AA85" s="12" t="str">
        <f t="shared" si="18"/>
        <v>mayo</v>
      </c>
      <c r="AS85" s="2">
        <v>63292782</v>
      </c>
      <c r="AT85" s="3">
        <v>44118</v>
      </c>
      <c r="AU85" s="12" t="str">
        <f t="shared" si="12"/>
        <v>octubre</v>
      </c>
    </row>
    <row r="86" spans="5:47" ht="13.5" customHeight="1" x14ac:dyDescent="0.2">
      <c r="E86" s="10">
        <v>8297677</v>
      </c>
      <c r="F86" s="11">
        <v>43867</v>
      </c>
      <c r="G86" s="12" t="str">
        <f t="shared" si="14"/>
        <v>febrero</v>
      </c>
      <c r="I86" s="14">
        <v>22940396</v>
      </c>
      <c r="J86" s="15">
        <v>43977</v>
      </c>
      <c r="K86" s="16" t="str">
        <f t="shared" si="15"/>
        <v>mayo</v>
      </c>
      <c r="M86" s="14">
        <v>4052821</v>
      </c>
      <c r="N86" s="15">
        <v>43888</v>
      </c>
      <c r="O86" s="16" t="str">
        <f t="shared" si="16"/>
        <v>febrero</v>
      </c>
      <c r="Q86" s="2">
        <v>15886064</v>
      </c>
      <c r="R86" s="3">
        <v>44049</v>
      </c>
      <c r="S86" s="16" t="str">
        <f t="shared" si="17"/>
        <v>agosto</v>
      </c>
      <c r="Y86" s="10">
        <v>10073518</v>
      </c>
      <c r="Z86" s="11">
        <v>44095</v>
      </c>
      <c r="AA86" s="12" t="str">
        <f t="shared" si="18"/>
        <v>septiembre</v>
      </c>
      <c r="AS86" s="2">
        <v>63324168</v>
      </c>
      <c r="AT86" s="3">
        <v>43833</v>
      </c>
      <c r="AU86" s="12" t="str">
        <f t="shared" si="12"/>
        <v>enero</v>
      </c>
    </row>
    <row r="87" spans="5:47" ht="13.5" customHeight="1" x14ac:dyDescent="0.2">
      <c r="E87" s="10">
        <v>8301762</v>
      </c>
      <c r="F87" s="11">
        <v>43902</v>
      </c>
      <c r="G87" s="12" t="str">
        <f t="shared" si="14"/>
        <v>marzo</v>
      </c>
      <c r="I87" s="14">
        <v>23547997</v>
      </c>
      <c r="J87" s="15">
        <v>44181</v>
      </c>
      <c r="K87" s="16" t="str">
        <f t="shared" si="15"/>
        <v>diciembre</v>
      </c>
      <c r="M87" s="14">
        <v>4317877</v>
      </c>
      <c r="N87" s="15">
        <v>44174</v>
      </c>
      <c r="O87" s="16" t="str">
        <f t="shared" si="16"/>
        <v>diciembre</v>
      </c>
      <c r="Q87" s="2">
        <v>15912873</v>
      </c>
      <c r="R87" s="3">
        <v>43872</v>
      </c>
      <c r="S87" s="16" t="str">
        <f t="shared" si="17"/>
        <v>febrero</v>
      </c>
      <c r="Y87" s="10">
        <v>10110063</v>
      </c>
      <c r="Z87" s="11">
        <v>43845</v>
      </c>
      <c r="AA87" s="12" t="str">
        <f t="shared" si="18"/>
        <v>enero</v>
      </c>
      <c r="AS87" s="2">
        <v>63324796</v>
      </c>
      <c r="AT87" s="3">
        <v>43868</v>
      </c>
      <c r="AU87" s="12" t="str">
        <f t="shared" si="12"/>
        <v>febrero</v>
      </c>
    </row>
    <row r="88" spans="5:47" ht="13.5" customHeight="1" x14ac:dyDescent="0.2">
      <c r="E88" s="10">
        <v>8311828</v>
      </c>
      <c r="F88" s="11">
        <v>43871</v>
      </c>
      <c r="G88" s="12" t="str">
        <f t="shared" si="14"/>
        <v>febrero</v>
      </c>
      <c r="I88" s="14">
        <v>24316703</v>
      </c>
      <c r="J88" s="15">
        <v>44160</v>
      </c>
      <c r="K88" s="16" t="str">
        <f t="shared" si="15"/>
        <v>noviembre</v>
      </c>
      <c r="M88" s="14">
        <v>4321721</v>
      </c>
      <c r="N88" s="15">
        <v>43850</v>
      </c>
      <c r="O88" s="16" t="str">
        <f t="shared" si="16"/>
        <v>enero</v>
      </c>
      <c r="Q88" s="2">
        <v>17121299</v>
      </c>
      <c r="R88" s="3">
        <v>43920</v>
      </c>
      <c r="S88" s="16" t="str">
        <f t="shared" si="17"/>
        <v>marzo</v>
      </c>
      <c r="Y88" s="10">
        <v>10216968</v>
      </c>
      <c r="Z88" s="11">
        <v>44034</v>
      </c>
      <c r="AA88" s="12" t="str">
        <f t="shared" si="18"/>
        <v>julio</v>
      </c>
      <c r="AS88" s="2">
        <v>63494605</v>
      </c>
      <c r="AT88" s="3">
        <v>43972</v>
      </c>
      <c r="AU88" s="12" t="str">
        <f t="shared" si="12"/>
        <v>mayo</v>
      </c>
    </row>
    <row r="89" spans="5:47" ht="13.5" customHeight="1" x14ac:dyDescent="0.2">
      <c r="E89" s="10">
        <v>8336055</v>
      </c>
      <c r="F89" s="11">
        <v>43948</v>
      </c>
      <c r="G89" s="12" t="str">
        <f t="shared" si="14"/>
        <v>abril</v>
      </c>
      <c r="I89" s="14">
        <v>24488236</v>
      </c>
      <c r="J89" s="15">
        <v>43980</v>
      </c>
      <c r="K89" s="16" t="str">
        <f t="shared" si="15"/>
        <v>mayo</v>
      </c>
      <c r="M89" s="14">
        <v>4325202</v>
      </c>
      <c r="N89" s="15">
        <v>43857</v>
      </c>
      <c r="O89" s="16" t="str">
        <f t="shared" si="16"/>
        <v>enero</v>
      </c>
      <c r="Q89" s="2">
        <v>17141380</v>
      </c>
      <c r="R89" s="3">
        <v>43864</v>
      </c>
      <c r="S89" s="16" t="str">
        <f t="shared" si="17"/>
        <v>febrero</v>
      </c>
      <c r="Y89" s="10">
        <v>12575760</v>
      </c>
      <c r="Z89" s="11">
        <v>43949</v>
      </c>
      <c r="AA89" s="12" t="str">
        <f t="shared" si="18"/>
        <v>abril</v>
      </c>
      <c r="AS89" s="2">
        <v>70037747</v>
      </c>
      <c r="AT89" s="3">
        <v>43986</v>
      </c>
      <c r="AU89" s="12" t="str">
        <f t="shared" si="12"/>
        <v>junio</v>
      </c>
    </row>
    <row r="90" spans="5:47" ht="13.5" customHeight="1" x14ac:dyDescent="0.2">
      <c r="E90" s="10">
        <v>8340078</v>
      </c>
      <c r="F90" s="11">
        <v>43948</v>
      </c>
      <c r="G90" s="12" t="str">
        <f t="shared" si="14"/>
        <v>abril</v>
      </c>
      <c r="I90" s="14">
        <v>25079170</v>
      </c>
      <c r="J90" s="15">
        <v>43934</v>
      </c>
      <c r="K90" s="16" t="str">
        <f t="shared" si="15"/>
        <v>abril</v>
      </c>
      <c r="M90" s="14">
        <v>4355244</v>
      </c>
      <c r="N90" s="15">
        <v>43895</v>
      </c>
      <c r="O90" s="16" t="str">
        <f t="shared" si="16"/>
        <v>marzo</v>
      </c>
      <c r="Q90" s="2">
        <v>17147457</v>
      </c>
      <c r="R90" s="3">
        <v>43917</v>
      </c>
      <c r="S90" s="16" t="str">
        <f t="shared" si="17"/>
        <v>marzo</v>
      </c>
      <c r="Y90" s="10">
        <v>13226970</v>
      </c>
      <c r="Z90" s="11">
        <v>43861</v>
      </c>
      <c r="AA90" s="12" t="str">
        <f t="shared" si="18"/>
        <v>enero</v>
      </c>
      <c r="AS90" s="2">
        <v>70064024</v>
      </c>
      <c r="AT90" s="3">
        <v>43864</v>
      </c>
      <c r="AU90" s="12" t="str">
        <f t="shared" si="12"/>
        <v>febrero</v>
      </c>
    </row>
    <row r="91" spans="5:47" ht="13.5" customHeight="1" x14ac:dyDescent="0.2">
      <c r="E91" s="10">
        <v>8345504</v>
      </c>
      <c r="F91" s="11">
        <v>43874</v>
      </c>
      <c r="G91" s="12" t="str">
        <f t="shared" si="14"/>
        <v>febrero</v>
      </c>
      <c r="I91" s="14">
        <v>25842107</v>
      </c>
      <c r="J91" s="15">
        <v>43945</v>
      </c>
      <c r="K91" s="16" t="str">
        <f t="shared" si="15"/>
        <v>abril</v>
      </c>
      <c r="M91" s="14">
        <v>4430070</v>
      </c>
      <c r="N91" s="15">
        <v>43853</v>
      </c>
      <c r="O91" s="16" t="str">
        <f t="shared" si="16"/>
        <v>enero</v>
      </c>
      <c r="Q91" s="2">
        <v>19130382</v>
      </c>
      <c r="R91" s="3">
        <v>43879</v>
      </c>
      <c r="S91" s="16" t="str">
        <f t="shared" si="17"/>
        <v>febrero</v>
      </c>
      <c r="Y91" s="10">
        <v>13246030</v>
      </c>
      <c r="Z91" s="11">
        <v>43867</v>
      </c>
      <c r="AA91" s="12" t="str">
        <f t="shared" si="18"/>
        <v>febrero</v>
      </c>
      <c r="AS91" s="2">
        <v>70122898</v>
      </c>
      <c r="AT91" s="3">
        <v>43865</v>
      </c>
      <c r="AU91" s="12" t="str">
        <f t="shared" si="12"/>
        <v>febrero</v>
      </c>
    </row>
    <row r="92" spans="5:47" ht="13.5" customHeight="1" x14ac:dyDescent="0.2">
      <c r="E92" s="10">
        <v>8394443</v>
      </c>
      <c r="F92" s="11">
        <v>43843</v>
      </c>
      <c r="G92" s="12" t="str">
        <f t="shared" si="14"/>
        <v>enero</v>
      </c>
      <c r="I92" s="14">
        <v>27386573</v>
      </c>
      <c r="J92" s="15">
        <v>43994</v>
      </c>
      <c r="K92" s="16" t="str">
        <f t="shared" si="15"/>
        <v>junio</v>
      </c>
      <c r="M92" s="14">
        <v>4511829</v>
      </c>
      <c r="N92" s="15">
        <v>43874</v>
      </c>
      <c r="O92" s="16" t="str">
        <f t="shared" si="16"/>
        <v>febrero</v>
      </c>
      <c r="Q92" s="2">
        <v>19215675</v>
      </c>
      <c r="R92" s="3">
        <v>43984</v>
      </c>
      <c r="S92" s="16" t="str">
        <f t="shared" si="17"/>
        <v>junio</v>
      </c>
      <c r="Y92" s="10">
        <v>13248457</v>
      </c>
      <c r="Z92" s="11">
        <v>43910</v>
      </c>
      <c r="AA92" s="12" t="str">
        <f t="shared" si="18"/>
        <v>marzo</v>
      </c>
      <c r="AS92" s="2">
        <v>70505502</v>
      </c>
      <c r="AT92" s="3">
        <v>43955</v>
      </c>
      <c r="AU92" s="12" t="str">
        <f t="shared" si="12"/>
        <v>mayo</v>
      </c>
    </row>
    <row r="93" spans="5:47" ht="13.5" customHeight="1" x14ac:dyDescent="0.2">
      <c r="E93" s="10">
        <v>8395497</v>
      </c>
      <c r="F93" s="11">
        <v>43853</v>
      </c>
      <c r="G93" s="12" t="str">
        <f t="shared" si="14"/>
        <v>enero</v>
      </c>
      <c r="I93" s="14">
        <v>27779125</v>
      </c>
      <c r="J93" s="15">
        <v>43950</v>
      </c>
      <c r="K93" s="16" t="str">
        <f t="shared" si="15"/>
        <v>abril</v>
      </c>
      <c r="M93" s="14">
        <v>5466170</v>
      </c>
      <c r="N93" s="15">
        <v>43867</v>
      </c>
      <c r="O93" s="16" t="str">
        <f t="shared" si="16"/>
        <v>febrero</v>
      </c>
      <c r="Q93" s="2">
        <v>19217939</v>
      </c>
      <c r="R93" s="3">
        <v>44096</v>
      </c>
      <c r="S93" s="16" t="str">
        <f t="shared" si="17"/>
        <v>septiembre</v>
      </c>
      <c r="Y93" s="10">
        <v>13438683</v>
      </c>
      <c r="Z93" s="11">
        <v>43943</v>
      </c>
      <c r="AA93" s="12" t="str">
        <f t="shared" si="18"/>
        <v>abril</v>
      </c>
      <c r="AS93" s="2">
        <v>71192658</v>
      </c>
      <c r="AT93" s="3">
        <v>43955</v>
      </c>
      <c r="AU93" s="12" t="str">
        <f t="shared" si="12"/>
        <v>mayo</v>
      </c>
    </row>
    <row r="94" spans="5:47" ht="13.5" customHeight="1" x14ac:dyDescent="0.2">
      <c r="E94" s="10">
        <v>9066218</v>
      </c>
      <c r="F94" s="11">
        <v>43867</v>
      </c>
      <c r="G94" s="12" t="str">
        <f t="shared" si="14"/>
        <v>febrero</v>
      </c>
      <c r="I94" s="14">
        <v>27993953</v>
      </c>
      <c r="J94" s="15">
        <v>44063</v>
      </c>
      <c r="K94" s="16" t="str">
        <f t="shared" si="15"/>
        <v>agosto</v>
      </c>
      <c r="M94" s="14">
        <v>5473193</v>
      </c>
      <c r="N94" s="15">
        <v>43889</v>
      </c>
      <c r="O94" s="16" t="str">
        <f t="shared" si="16"/>
        <v>febrero</v>
      </c>
      <c r="Q94" s="2">
        <v>19223134</v>
      </c>
      <c r="R94" s="3">
        <v>43941</v>
      </c>
      <c r="S94" s="16" t="str">
        <f t="shared" si="17"/>
        <v>abril</v>
      </c>
      <c r="Y94" s="10">
        <v>13802574</v>
      </c>
      <c r="Z94" s="11">
        <v>43984</v>
      </c>
      <c r="AA94" s="12" t="str">
        <f t="shared" si="18"/>
        <v>junio</v>
      </c>
      <c r="AS94" s="2">
        <v>87066887</v>
      </c>
      <c r="AT94" s="3">
        <v>43948</v>
      </c>
      <c r="AU94" s="12" t="str">
        <f t="shared" si="12"/>
        <v>abril</v>
      </c>
    </row>
    <row r="95" spans="5:47" ht="13.5" customHeight="1" x14ac:dyDescent="0.2">
      <c r="E95" s="10">
        <v>9070116</v>
      </c>
      <c r="F95" s="11">
        <v>43947</v>
      </c>
      <c r="G95" s="12" t="str">
        <f t="shared" si="14"/>
        <v>abril</v>
      </c>
      <c r="I95" s="14">
        <v>27997485</v>
      </c>
      <c r="J95" s="15">
        <v>44043</v>
      </c>
      <c r="K95" s="16" t="str">
        <f t="shared" si="15"/>
        <v>julio</v>
      </c>
      <c r="M95" s="14">
        <v>5537442</v>
      </c>
      <c r="N95" s="15">
        <v>43872</v>
      </c>
      <c r="O95" s="16" t="str">
        <f t="shared" si="16"/>
        <v>febrero</v>
      </c>
      <c r="Q95" s="2">
        <v>19371777</v>
      </c>
      <c r="R95" s="3">
        <v>43914</v>
      </c>
      <c r="S95" s="16" t="str">
        <f t="shared" si="17"/>
        <v>marzo</v>
      </c>
      <c r="Y95" s="10">
        <v>13821044</v>
      </c>
      <c r="Z95" s="11">
        <v>43951</v>
      </c>
      <c r="AA95" s="12" t="str">
        <f t="shared" si="18"/>
        <v>abril</v>
      </c>
      <c r="AS95" s="2">
        <v>91207900</v>
      </c>
      <c r="AT95" s="3">
        <v>44119</v>
      </c>
      <c r="AU95" s="12" t="str">
        <f t="shared" si="12"/>
        <v>octubre</v>
      </c>
    </row>
    <row r="96" spans="5:47" ht="13.5" customHeight="1" x14ac:dyDescent="0.2">
      <c r="E96" s="10">
        <v>9074119</v>
      </c>
      <c r="F96" s="11">
        <v>43879</v>
      </c>
      <c r="G96" s="12" t="str">
        <f t="shared" si="14"/>
        <v>febrero</v>
      </c>
      <c r="I96" s="14">
        <v>27999323</v>
      </c>
      <c r="J96" s="15">
        <v>44047</v>
      </c>
      <c r="K96" s="16" t="str">
        <f t="shared" si="15"/>
        <v>agosto</v>
      </c>
      <c r="M96" s="14">
        <v>5537819</v>
      </c>
      <c r="N96" s="15">
        <v>43857</v>
      </c>
      <c r="O96" s="16" t="str">
        <f t="shared" si="16"/>
        <v>enero</v>
      </c>
      <c r="Q96" s="2">
        <v>19379048</v>
      </c>
      <c r="R96" s="3">
        <v>43838</v>
      </c>
      <c r="S96" s="16" t="str">
        <f t="shared" si="17"/>
        <v>enero</v>
      </c>
      <c r="Y96" s="10">
        <v>13821520</v>
      </c>
      <c r="Z96" s="11">
        <v>43990</v>
      </c>
      <c r="AA96" s="12" t="str">
        <f t="shared" si="18"/>
        <v>junio</v>
      </c>
      <c r="AS96" s="2">
        <v>98514932</v>
      </c>
      <c r="AT96" s="3">
        <v>43948</v>
      </c>
      <c r="AU96" s="12" t="str">
        <f t="shared" si="12"/>
        <v>abril</v>
      </c>
    </row>
    <row r="97" spans="5:47" ht="13.5" customHeight="1" x14ac:dyDescent="0.2">
      <c r="E97" s="10">
        <v>9084261</v>
      </c>
      <c r="F97" s="11">
        <v>43872</v>
      </c>
      <c r="G97" s="12" t="str">
        <f t="shared" si="14"/>
        <v>febrero</v>
      </c>
      <c r="I97" s="14">
        <v>28001979</v>
      </c>
      <c r="J97" s="15">
        <v>44001</v>
      </c>
      <c r="K97" s="16" t="str">
        <f t="shared" si="15"/>
        <v>junio</v>
      </c>
      <c r="M97" s="14">
        <v>5538590</v>
      </c>
      <c r="N97" s="15">
        <v>43872</v>
      </c>
      <c r="O97" s="16" t="str">
        <f t="shared" si="16"/>
        <v>febrero</v>
      </c>
      <c r="Q97" s="2">
        <v>20630299</v>
      </c>
      <c r="R97" s="3">
        <v>44007</v>
      </c>
      <c r="S97" s="16" t="str">
        <f t="shared" si="17"/>
        <v>junio</v>
      </c>
      <c r="Y97" s="10">
        <v>13843182</v>
      </c>
      <c r="Z97" s="11">
        <v>43899</v>
      </c>
      <c r="AA97" s="12" t="str">
        <f t="shared" si="18"/>
        <v>marzo</v>
      </c>
      <c r="AS97" s="2">
        <v>98582356</v>
      </c>
      <c r="AT97" s="3">
        <v>43948</v>
      </c>
      <c r="AU97" s="12" t="str">
        <f t="shared" si="12"/>
        <v>abril</v>
      </c>
    </row>
    <row r="98" spans="5:47" ht="13.5" customHeight="1" x14ac:dyDescent="0.2">
      <c r="E98" s="10">
        <v>9085533</v>
      </c>
      <c r="F98" s="11">
        <v>43888</v>
      </c>
      <c r="G98" s="12" t="str">
        <f t="shared" si="14"/>
        <v>febrero</v>
      </c>
      <c r="I98" s="14">
        <v>28006698</v>
      </c>
      <c r="J98" s="15">
        <v>44046</v>
      </c>
      <c r="K98" s="16" t="str">
        <f t="shared" si="15"/>
        <v>agosto</v>
      </c>
      <c r="M98" s="14">
        <v>5550476</v>
      </c>
      <c r="N98" s="15">
        <v>43846</v>
      </c>
      <c r="O98" s="16" t="str">
        <f t="shared" si="16"/>
        <v>enero</v>
      </c>
      <c r="Q98" s="2">
        <v>21255779</v>
      </c>
      <c r="R98" s="3">
        <v>43858</v>
      </c>
      <c r="S98" s="16" t="str">
        <f t="shared" si="17"/>
        <v>enero</v>
      </c>
      <c r="Y98" s="10">
        <v>13875702</v>
      </c>
      <c r="Z98" s="11">
        <v>43977</v>
      </c>
      <c r="AA98" s="12" t="str">
        <f t="shared" si="18"/>
        <v>mayo</v>
      </c>
      <c r="AS98" s="2">
        <v>98647912</v>
      </c>
      <c r="AT98" s="3">
        <v>43955</v>
      </c>
      <c r="AU98" s="12" t="str">
        <f t="shared" si="12"/>
        <v>mayo</v>
      </c>
    </row>
    <row r="99" spans="5:47" ht="13.5" customHeight="1" x14ac:dyDescent="0.2">
      <c r="E99" s="10">
        <v>9127736</v>
      </c>
      <c r="F99" s="11">
        <v>43895</v>
      </c>
      <c r="G99" s="12" t="str">
        <f t="shared" si="14"/>
        <v>marzo</v>
      </c>
      <c r="I99" s="14">
        <v>28006948</v>
      </c>
      <c r="J99" s="15">
        <v>43971</v>
      </c>
      <c r="K99" s="16" t="str">
        <f t="shared" si="15"/>
        <v>mayo</v>
      </c>
      <c r="M99" s="14">
        <v>5554802</v>
      </c>
      <c r="N99" s="15">
        <v>43864</v>
      </c>
      <c r="O99" s="16" t="str">
        <f t="shared" si="16"/>
        <v>febrero</v>
      </c>
      <c r="Q99" s="2">
        <v>21259082</v>
      </c>
      <c r="R99" s="3">
        <v>43888</v>
      </c>
      <c r="S99" s="16" t="str">
        <f t="shared" si="17"/>
        <v>febrero</v>
      </c>
      <c r="Y99" s="10">
        <v>13876624</v>
      </c>
      <c r="Z99" s="11">
        <v>44167</v>
      </c>
      <c r="AA99" s="12" t="str">
        <f t="shared" si="18"/>
        <v>diciembre</v>
      </c>
      <c r="AS99" s="2">
        <v>1001011554</v>
      </c>
      <c r="AT99" s="3">
        <v>43843</v>
      </c>
      <c r="AU99" s="12" t="str">
        <f t="shared" si="12"/>
        <v>enero</v>
      </c>
    </row>
    <row r="100" spans="5:47" ht="13.5" customHeight="1" x14ac:dyDescent="0.2">
      <c r="E100" s="10">
        <v>9133004</v>
      </c>
      <c r="F100" s="11">
        <v>43853</v>
      </c>
      <c r="G100" s="12" t="str">
        <f t="shared" si="14"/>
        <v>enero</v>
      </c>
      <c r="I100" s="14">
        <v>28007177</v>
      </c>
      <c r="J100" s="15">
        <v>44175</v>
      </c>
      <c r="K100" s="16" t="str">
        <f t="shared" si="15"/>
        <v>diciembre</v>
      </c>
      <c r="M100" s="14">
        <v>5559654</v>
      </c>
      <c r="N100" s="15">
        <v>43847</v>
      </c>
      <c r="O100" s="16" t="str">
        <f t="shared" si="16"/>
        <v>enero</v>
      </c>
      <c r="Q100" s="2">
        <v>21268217</v>
      </c>
      <c r="R100" s="3">
        <v>43886</v>
      </c>
      <c r="S100" s="16" t="str">
        <f t="shared" si="17"/>
        <v>febrero</v>
      </c>
      <c r="Y100" s="10">
        <v>13876950</v>
      </c>
      <c r="Z100" s="11">
        <v>43850</v>
      </c>
      <c r="AA100" s="12" t="str">
        <f t="shared" si="18"/>
        <v>enero</v>
      </c>
      <c r="AS100" s="2">
        <v>1005179851</v>
      </c>
      <c r="AT100" s="3">
        <v>43866</v>
      </c>
      <c r="AU100" s="12" t="str">
        <f t="shared" si="12"/>
        <v>febrero</v>
      </c>
    </row>
    <row r="101" spans="5:47" ht="13.5" customHeight="1" x14ac:dyDescent="0.2">
      <c r="E101" s="10">
        <v>9306855</v>
      </c>
      <c r="F101" s="11">
        <v>43871</v>
      </c>
      <c r="G101" s="12" t="str">
        <f t="shared" si="14"/>
        <v>febrero</v>
      </c>
      <c r="I101" s="14">
        <v>28007266</v>
      </c>
      <c r="J101" s="15">
        <v>44013</v>
      </c>
      <c r="K101" s="16" t="str">
        <f t="shared" si="15"/>
        <v>julio</v>
      </c>
      <c r="M101" s="14">
        <v>5560629</v>
      </c>
      <c r="N101" s="15">
        <v>43865</v>
      </c>
      <c r="O101" s="16" t="str">
        <f t="shared" si="16"/>
        <v>febrero</v>
      </c>
      <c r="Q101" s="2">
        <v>21268333</v>
      </c>
      <c r="R101" s="3">
        <v>43837</v>
      </c>
      <c r="S101" s="16" t="str">
        <f t="shared" si="17"/>
        <v>enero</v>
      </c>
      <c r="Y101" s="10">
        <v>13877406</v>
      </c>
      <c r="Z101" s="11">
        <v>43838</v>
      </c>
      <c r="AA101" s="12" t="str">
        <f t="shared" si="18"/>
        <v>enero</v>
      </c>
      <c r="AS101" s="2">
        <v>1005186344</v>
      </c>
      <c r="AT101" s="3">
        <v>43845</v>
      </c>
      <c r="AU101" s="12" t="str">
        <f t="shared" si="12"/>
        <v>enero</v>
      </c>
    </row>
    <row r="102" spans="5:47" ht="13.5" customHeight="1" x14ac:dyDescent="0.2">
      <c r="E102" s="10">
        <v>10058152</v>
      </c>
      <c r="F102" s="11">
        <v>44029</v>
      </c>
      <c r="G102" s="12" t="str">
        <f t="shared" si="14"/>
        <v>julio</v>
      </c>
      <c r="I102" s="14">
        <v>28007473</v>
      </c>
      <c r="J102" s="15">
        <v>44144</v>
      </c>
      <c r="K102" s="16" t="str">
        <f t="shared" si="15"/>
        <v>noviembre</v>
      </c>
      <c r="M102" s="14">
        <v>5561689</v>
      </c>
      <c r="N102" s="15">
        <v>43923</v>
      </c>
      <c r="O102" s="16" t="str">
        <f t="shared" si="16"/>
        <v>abril</v>
      </c>
      <c r="Q102" s="2">
        <v>21274605</v>
      </c>
      <c r="R102" s="3">
        <v>43998</v>
      </c>
      <c r="S102" s="16" t="str">
        <f t="shared" si="17"/>
        <v>junio</v>
      </c>
      <c r="Y102" s="10">
        <v>13877924</v>
      </c>
      <c r="Z102" s="11">
        <v>43948</v>
      </c>
      <c r="AA102" s="12" t="str">
        <f t="shared" si="18"/>
        <v>abril</v>
      </c>
      <c r="AS102" s="2">
        <v>1005186748</v>
      </c>
      <c r="AT102" s="3">
        <v>43986</v>
      </c>
      <c r="AU102" s="12" t="str">
        <f t="shared" si="12"/>
        <v>junio</v>
      </c>
    </row>
    <row r="103" spans="5:47" ht="13.5" customHeight="1" x14ac:dyDescent="0.2">
      <c r="E103" s="10">
        <v>10110063</v>
      </c>
      <c r="F103" s="11">
        <v>43875</v>
      </c>
      <c r="G103" s="12" t="str">
        <f t="shared" si="14"/>
        <v>febrero</v>
      </c>
      <c r="I103" s="14">
        <v>28007767</v>
      </c>
      <c r="J103" s="15">
        <v>44130</v>
      </c>
      <c r="K103" s="16" t="str">
        <f t="shared" si="15"/>
        <v>octubre</v>
      </c>
      <c r="M103" s="14">
        <v>5564731</v>
      </c>
      <c r="N103" s="15">
        <v>43858</v>
      </c>
      <c r="O103" s="16" t="str">
        <f t="shared" si="16"/>
        <v>enero</v>
      </c>
      <c r="Q103" s="2">
        <v>21277095</v>
      </c>
      <c r="R103" s="3">
        <v>43867</v>
      </c>
      <c r="S103" s="16" t="str">
        <f t="shared" si="17"/>
        <v>febrero</v>
      </c>
      <c r="Y103" s="10">
        <v>13879324</v>
      </c>
      <c r="Z103" s="11">
        <v>44055</v>
      </c>
      <c r="AA103" s="12" t="str">
        <f t="shared" si="18"/>
        <v>agosto</v>
      </c>
      <c r="AS103" s="2">
        <v>1007568292</v>
      </c>
      <c r="AT103" s="3">
        <v>43840</v>
      </c>
      <c r="AU103" s="12" t="str">
        <f t="shared" si="12"/>
        <v>enero</v>
      </c>
    </row>
    <row r="104" spans="5:47" ht="13.5" customHeight="1" x14ac:dyDescent="0.2">
      <c r="E104" s="10">
        <v>10239192</v>
      </c>
      <c r="F104" s="11">
        <v>43948</v>
      </c>
      <c r="G104" s="12" t="str">
        <f t="shared" si="14"/>
        <v>abril</v>
      </c>
      <c r="I104" s="14">
        <v>28007860</v>
      </c>
      <c r="J104" s="15">
        <v>43935</v>
      </c>
      <c r="K104" s="16" t="str">
        <f t="shared" si="15"/>
        <v>abril</v>
      </c>
      <c r="M104" s="14">
        <v>5582934</v>
      </c>
      <c r="N104" s="15">
        <v>43865</v>
      </c>
      <c r="O104" s="16" t="str">
        <f t="shared" si="16"/>
        <v>febrero</v>
      </c>
      <c r="Q104" s="2">
        <v>21278585</v>
      </c>
      <c r="R104" s="3">
        <v>43846</v>
      </c>
      <c r="S104" s="16" t="str">
        <f t="shared" si="17"/>
        <v>enero</v>
      </c>
      <c r="Y104" s="10">
        <v>13879761</v>
      </c>
      <c r="Z104" s="11">
        <v>43978</v>
      </c>
      <c r="AA104" s="12" t="str">
        <f t="shared" si="18"/>
        <v>mayo</v>
      </c>
      <c r="AS104" s="2">
        <v>1011518250</v>
      </c>
      <c r="AT104" s="3">
        <v>43983</v>
      </c>
      <c r="AU104" s="12" t="str">
        <f t="shared" si="12"/>
        <v>junio</v>
      </c>
    </row>
    <row r="105" spans="5:47" ht="13.5" customHeight="1" x14ac:dyDescent="0.2">
      <c r="E105" s="10">
        <v>11298936</v>
      </c>
      <c r="F105" s="11">
        <v>44000</v>
      </c>
      <c r="G105" s="12" t="str">
        <f t="shared" si="14"/>
        <v>junio</v>
      </c>
      <c r="I105" s="14">
        <v>28009232</v>
      </c>
      <c r="J105" s="15">
        <v>44154</v>
      </c>
      <c r="K105" s="16" t="str">
        <f t="shared" si="15"/>
        <v>noviembre</v>
      </c>
      <c r="M105" s="14">
        <v>5583768</v>
      </c>
      <c r="N105" s="15">
        <v>43944</v>
      </c>
      <c r="O105" s="16" t="str">
        <f t="shared" si="16"/>
        <v>abril</v>
      </c>
      <c r="Q105" s="2">
        <v>21305520</v>
      </c>
      <c r="R105" s="3">
        <v>44007</v>
      </c>
      <c r="S105" s="16" t="str">
        <f t="shared" si="17"/>
        <v>junio</v>
      </c>
      <c r="Y105" s="10">
        <v>13880301</v>
      </c>
      <c r="Z105" s="11">
        <v>43949</v>
      </c>
      <c r="AA105" s="12" t="str">
        <f t="shared" si="18"/>
        <v>abril</v>
      </c>
      <c r="AS105" s="2">
        <v>1014876440</v>
      </c>
      <c r="AT105" s="3">
        <v>43984</v>
      </c>
      <c r="AU105" s="12" t="str">
        <f t="shared" si="12"/>
        <v>junio</v>
      </c>
    </row>
    <row r="106" spans="5:47" ht="13.5" customHeight="1" x14ac:dyDescent="0.2">
      <c r="E106" s="10">
        <v>12094741</v>
      </c>
      <c r="F106" s="11">
        <v>43878</v>
      </c>
      <c r="G106" s="12" t="str">
        <f t="shared" si="14"/>
        <v>febrero</v>
      </c>
      <c r="I106" s="14">
        <v>28010262</v>
      </c>
      <c r="J106" s="15">
        <v>44187</v>
      </c>
      <c r="K106" s="16" t="str">
        <f t="shared" si="15"/>
        <v>diciembre</v>
      </c>
      <c r="M106" s="14">
        <v>5584219</v>
      </c>
      <c r="N106" s="15">
        <v>43879</v>
      </c>
      <c r="O106" s="16" t="str">
        <f t="shared" si="16"/>
        <v>febrero</v>
      </c>
      <c r="Q106" s="2">
        <v>21323277</v>
      </c>
      <c r="R106" s="3">
        <v>43867</v>
      </c>
      <c r="S106" s="16" t="str">
        <f t="shared" si="17"/>
        <v>febrero</v>
      </c>
      <c r="Y106" s="10">
        <v>13881978</v>
      </c>
      <c r="Z106" s="11">
        <v>43951</v>
      </c>
      <c r="AA106" s="12" t="str">
        <f t="shared" si="18"/>
        <v>abril</v>
      </c>
      <c r="AS106" s="2">
        <v>1017248611</v>
      </c>
      <c r="AT106" s="3">
        <v>43861</v>
      </c>
      <c r="AU106" s="12" t="str">
        <f t="shared" si="12"/>
        <v>enero</v>
      </c>
    </row>
    <row r="107" spans="5:47" ht="13.5" customHeight="1" x14ac:dyDescent="0.2">
      <c r="E107" s="10">
        <v>13246030</v>
      </c>
      <c r="F107" s="11">
        <v>43859</v>
      </c>
      <c r="G107" s="12" t="str">
        <f t="shared" si="14"/>
        <v>enero</v>
      </c>
      <c r="I107" s="14">
        <v>28011150</v>
      </c>
      <c r="J107" s="15">
        <v>44172</v>
      </c>
      <c r="K107" s="16" t="str">
        <f t="shared" si="15"/>
        <v>diciembre</v>
      </c>
      <c r="M107" s="14">
        <v>5585081</v>
      </c>
      <c r="N107" s="15">
        <v>44193</v>
      </c>
      <c r="O107" s="16" t="str">
        <f t="shared" si="16"/>
        <v>diciembre</v>
      </c>
      <c r="Q107" s="2">
        <v>21374581</v>
      </c>
      <c r="R107" s="3">
        <v>43837</v>
      </c>
      <c r="S107" s="16" t="str">
        <f t="shared" si="17"/>
        <v>enero</v>
      </c>
      <c r="Y107" s="10">
        <v>13882501</v>
      </c>
      <c r="Z107" s="11">
        <v>44019</v>
      </c>
      <c r="AA107" s="12" t="str">
        <f t="shared" si="18"/>
        <v>julio</v>
      </c>
      <c r="AS107" s="2">
        <v>1017274290</v>
      </c>
      <c r="AT107" s="3">
        <v>43851</v>
      </c>
      <c r="AU107" s="12" t="str">
        <f t="shared" si="12"/>
        <v>enero</v>
      </c>
    </row>
    <row r="108" spans="5:47" ht="13.5" customHeight="1" x14ac:dyDescent="0.2">
      <c r="E108" s="10">
        <v>13818501</v>
      </c>
      <c r="F108" s="11">
        <v>43852</v>
      </c>
      <c r="G108" s="12" t="str">
        <f t="shared" si="14"/>
        <v>enero</v>
      </c>
      <c r="I108" s="14">
        <v>28012236</v>
      </c>
      <c r="J108" s="15">
        <v>43948</v>
      </c>
      <c r="K108" s="16" t="str">
        <f t="shared" si="15"/>
        <v>abril</v>
      </c>
      <c r="M108" s="14">
        <v>5585461</v>
      </c>
      <c r="N108" s="15">
        <v>43861</v>
      </c>
      <c r="O108" s="16" t="str">
        <f t="shared" si="16"/>
        <v>enero</v>
      </c>
      <c r="Q108" s="2">
        <v>21375522</v>
      </c>
      <c r="R108" s="3">
        <v>44018</v>
      </c>
      <c r="S108" s="16" t="str">
        <f t="shared" si="17"/>
        <v>julio</v>
      </c>
      <c r="Y108" s="10">
        <v>13883317</v>
      </c>
      <c r="Z108" s="11">
        <v>43984</v>
      </c>
      <c r="AA108" s="12" t="str">
        <f t="shared" si="18"/>
        <v>junio</v>
      </c>
      <c r="AS108" s="2">
        <v>1018263697</v>
      </c>
      <c r="AT108" s="3">
        <v>43955</v>
      </c>
      <c r="AU108" s="12" t="str">
        <f t="shared" si="12"/>
        <v>mayo</v>
      </c>
    </row>
    <row r="109" spans="5:47" ht="13.5" customHeight="1" x14ac:dyDescent="0.2">
      <c r="E109" s="10">
        <v>13821520</v>
      </c>
      <c r="F109" s="11">
        <v>43889</v>
      </c>
      <c r="G109" s="12" t="str">
        <f t="shared" si="14"/>
        <v>febrero</v>
      </c>
      <c r="I109" s="14">
        <v>28012314</v>
      </c>
      <c r="J109" s="15">
        <v>44025</v>
      </c>
      <c r="K109" s="16" t="str">
        <f t="shared" si="15"/>
        <v>julio</v>
      </c>
      <c r="M109" s="14">
        <v>5586501</v>
      </c>
      <c r="N109" s="15">
        <v>43917</v>
      </c>
      <c r="O109" s="16" t="str">
        <f t="shared" si="16"/>
        <v>marzo</v>
      </c>
      <c r="Q109" s="2">
        <v>21381791</v>
      </c>
      <c r="R109" s="3">
        <v>43875</v>
      </c>
      <c r="S109" s="16" t="str">
        <f t="shared" si="17"/>
        <v>febrero</v>
      </c>
      <c r="Y109" s="10">
        <v>13884430</v>
      </c>
      <c r="Z109" s="11">
        <v>43857</v>
      </c>
      <c r="AA109" s="12" t="str">
        <f t="shared" si="18"/>
        <v>enero</v>
      </c>
      <c r="AS109" s="2">
        <v>1020306359</v>
      </c>
      <c r="AT109" s="3">
        <v>44043</v>
      </c>
      <c r="AU109" s="12" t="str">
        <f t="shared" si="12"/>
        <v>julio</v>
      </c>
    </row>
    <row r="110" spans="5:47" ht="13.5" customHeight="1" x14ac:dyDescent="0.2">
      <c r="E110" s="10">
        <v>13837942</v>
      </c>
      <c r="F110" s="11">
        <v>43930</v>
      </c>
      <c r="G110" s="12" t="str">
        <f t="shared" si="14"/>
        <v>abril</v>
      </c>
      <c r="I110" s="14">
        <v>28012319</v>
      </c>
      <c r="J110" s="15">
        <v>43979</v>
      </c>
      <c r="K110" s="16" t="str">
        <f t="shared" si="15"/>
        <v>mayo</v>
      </c>
      <c r="M110" s="14">
        <v>5587576</v>
      </c>
      <c r="N110" s="15">
        <v>43847</v>
      </c>
      <c r="O110" s="16" t="str">
        <f t="shared" si="16"/>
        <v>enero</v>
      </c>
      <c r="Q110" s="2">
        <v>21398749</v>
      </c>
      <c r="R110" s="3">
        <v>43873</v>
      </c>
      <c r="S110" s="16" t="str">
        <f t="shared" si="17"/>
        <v>febrero</v>
      </c>
      <c r="Y110" s="10">
        <v>13887468</v>
      </c>
      <c r="Z110" s="11">
        <v>43929</v>
      </c>
      <c r="AA110" s="12" t="str">
        <f t="shared" si="18"/>
        <v>abril</v>
      </c>
      <c r="AS110" s="2">
        <v>1020477598</v>
      </c>
      <c r="AT110" s="3">
        <v>44055</v>
      </c>
      <c r="AU110" s="12" t="str">
        <f t="shared" si="12"/>
        <v>agosto</v>
      </c>
    </row>
    <row r="111" spans="5:47" ht="13.5" customHeight="1" x14ac:dyDescent="0.2">
      <c r="E111" s="10">
        <v>13840740</v>
      </c>
      <c r="F111" s="11">
        <v>43864</v>
      </c>
      <c r="G111" s="12" t="str">
        <f t="shared" si="14"/>
        <v>febrero</v>
      </c>
      <c r="I111" s="14">
        <v>28012479</v>
      </c>
      <c r="J111" s="15">
        <v>44092</v>
      </c>
      <c r="K111" s="16" t="str">
        <f t="shared" si="15"/>
        <v>septiembre</v>
      </c>
      <c r="M111" s="14">
        <v>5587728</v>
      </c>
      <c r="N111" s="15">
        <v>43844</v>
      </c>
      <c r="O111" s="16" t="str">
        <f t="shared" si="16"/>
        <v>enero</v>
      </c>
      <c r="Q111" s="2">
        <v>21399846</v>
      </c>
      <c r="R111" s="3">
        <v>43893</v>
      </c>
      <c r="S111" s="16" t="str">
        <f t="shared" si="17"/>
        <v>marzo</v>
      </c>
      <c r="Y111" s="10">
        <v>13890388</v>
      </c>
      <c r="Z111" s="11">
        <v>44019</v>
      </c>
      <c r="AA111" s="12" t="str">
        <f t="shared" si="18"/>
        <v>julio</v>
      </c>
      <c r="AS111" s="2">
        <v>1029992374</v>
      </c>
      <c r="AT111" s="3">
        <v>43882</v>
      </c>
      <c r="AU111" s="12" t="str">
        <f t="shared" si="12"/>
        <v>febrero</v>
      </c>
    </row>
    <row r="112" spans="5:47" ht="13.5" customHeight="1" x14ac:dyDescent="0.2">
      <c r="E112" s="10">
        <v>13843182</v>
      </c>
      <c r="F112" s="11">
        <v>43880</v>
      </c>
      <c r="G112" s="12" t="str">
        <f t="shared" si="14"/>
        <v>febrero</v>
      </c>
      <c r="I112" s="14">
        <v>28013419</v>
      </c>
      <c r="J112" s="15">
        <v>44067</v>
      </c>
      <c r="K112" s="16" t="str">
        <f t="shared" si="15"/>
        <v>agosto</v>
      </c>
      <c r="M112" s="14">
        <v>5587793</v>
      </c>
      <c r="N112" s="15">
        <v>44143</v>
      </c>
      <c r="O112" s="16" t="str">
        <f t="shared" si="16"/>
        <v>noviembre</v>
      </c>
      <c r="Q112" s="2">
        <v>21404041</v>
      </c>
      <c r="R112" s="3">
        <v>43860</v>
      </c>
      <c r="S112" s="16" t="str">
        <f t="shared" si="17"/>
        <v>enero</v>
      </c>
      <c r="Y112" s="10">
        <v>13922021</v>
      </c>
      <c r="Z112" s="11">
        <v>43873</v>
      </c>
      <c r="AA112" s="12" t="str">
        <f t="shared" si="18"/>
        <v>febrero</v>
      </c>
      <c r="AS112" s="2">
        <v>1032018219</v>
      </c>
      <c r="AT112" s="3">
        <v>44063</v>
      </c>
      <c r="AU112" s="12" t="str">
        <f t="shared" si="12"/>
        <v>agosto</v>
      </c>
    </row>
    <row r="113" spans="5:47" ht="13.5" customHeight="1" x14ac:dyDescent="0.2">
      <c r="E113" s="10">
        <v>13875767</v>
      </c>
      <c r="F113" s="11">
        <v>43871</v>
      </c>
      <c r="G113" s="12" t="str">
        <f t="shared" si="14"/>
        <v>febrero</v>
      </c>
      <c r="I113" s="14">
        <v>28014332</v>
      </c>
      <c r="J113" s="15">
        <v>43965</v>
      </c>
      <c r="K113" s="16" t="str">
        <f t="shared" si="15"/>
        <v>mayo</v>
      </c>
      <c r="M113" s="14">
        <v>5588198</v>
      </c>
      <c r="N113" s="15">
        <v>43881</v>
      </c>
      <c r="O113" s="16" t="str">
        <f t="shared" si="16"/>
        <v>febrero</v>
      </c>
      <c r="Q113" s="2">
        <v>21428468</v>
      </c>
      <c r="R113" s="3">
        <v>43928</v>
      </c>
      <c r="S113" s="16" t="str">
        <f t="shared" si="17"/>
        <v>abril</v>
      </c>
      <c r="Y113" s="10">
        <v>14269649</v>
      </c>
      <c r="Z113" s="11">
        <v>43882</v>
      </c>
      <c r="AA113" s="12" t="str">
        <f t="shared" si="18"/>
        <v>febrero</v>
      </c>
      <c r="AS113" s="2">
        <v>1037238630</v>
      </c>
      <c r="AT113" s="3">
        <v>43873</v>
      </c>
      <c r="AU113" s="12" t="str">
        <f t="shared" si="12"/>
        <v>febrero</v>
      </c>
    </row>
    <row r="114" spans="5:47" ht="13.5" customHeight="1" x14ac:dyDescent="0.2">
      <c r="E114" s="10">
        <v>13875824</v>
      </c>
      <c r="F114" s="11">
        <v>43854</v>
      </c>
      <c r="G114" s="12" t="str">
        <f t="shared" si="14"/>
        <v>enero</v>
      </c>
      <c r="I114" s="14">
        <v>28014344</v>
      </c>
      <c r="J114" s="15">
        <v>43970</v>
      </c>
      <c r="K114" s="16" t="str">
        <f t="shared" si="15"/>
        <v>mayo</v>
      </c>
      <c r="M114" s="14">
        <v>5588364</v>
      </c>
      <c r="N114" s="15">
        <v>43874</v>
      </c>
      <c r="O114" s="16" t="str">
        <f t="shared" si="16"/>
        <v>febrero</v>
      </c>
      <c r="Q114" s="2">
        <v>21453623</v>
      </c>
      <c r="R114" s="3">
        <v>43860</v>
      </c>
      <c r="S114" s="16" t="str">
        <f t="shared" si="17"/>
        <v>enero</v>
      </c>
      <c r="Y114" s="10">
        <v>14954473</v>
      </c>
      <c r="Z114" s="11">
        <v>43951</v>
      </c>
      <c r="AA114" s="12" t="str">
        <f t="shared" si="18"/>
        <v>abril</v>
      </c>
      <c r="AS114" s="2">
        <v>1037635304</v>
      </c>
      <c r="AT114" s="3">
        <v>44075</v>
      </c>
      <c r="AU114" s="12" t="str">
        <f t="shared" si="12"/>
        <v>septiembre</v>
      </c>
    </row>
    <row r="115" spans="5:47" ht="13.5" customHeight="1" x14ac:dyDescent="0.2">
      <c r="E115" s="10">
        <v>13878842</v>
      </c>
      <c r="F115" s="11">
        <v>43993</v>
      </c>
      <c r="G115" s="12" t="str">
        <f t="shared" si="14"/>
        <v>junio</v>
      </c>
      <c r="I115" s="14">
        <v>28014472</v>
      </c>
      <c r="J115" s="15">
        <v>43972</v>
      </c>
      <c r="K115" s="16" t="str">
        <f t="shared" si="15"/>
        <v>mayo</v>
      </c>
      <c r="M115" s="14">
        <v>5589172</v>
      </c>
      <c r="N115" s="15">
        <v>43858</v>
      </c>
      <c r="O115" s="16" t="str">
        <f t="shared" si="16"/>
        <v>enero</v>
      </c>
      <c r="Q115" s="2">
        <v>21475373</v>
      </c>
      <c r="R115" s="3">
        <v>43878</v>
      </c>
      <c r="S115" s="16" t="str">
        <f t="shared" si="17"/>
        <v>febrero</v>
      </c>
      <c r="Y115" s="10">
        <v>15361996</v>
      </c>
      <c r="Z115" s="11">
        <v>43950</v>
      </c>
      <c r="AA115" s="12" t="str">
        <f t="shared" si="18"/>
        <v>abril</v>
      </c>
      <c r="AS115" s="2">
        <v>1037661058</v>
      </c>
      <c r="AT115" s="3">
        <v>44039</v>
      </c>
      <c r="AU115" s="12" t="str">
        <f t="shared" si="12"/>
        <v>julio</v>
      </c>
    </row>
    <row r="116" spans="5:47" ht="13.5" customHeight="1" x14ac:dyDescent="0.2">
      <c r="E116" s="10">
        <v>13881249</v>
      </c>
      <c r="F116" s="11">
        <v>43873</v>
      </c>
      <c r="G116" s="12" t="str">
        <f t="shared" si="14"/>
        <v>febrero</v>
      </c>
      <c r="I116" s="14">
        <v>28014934</v>
      </c>
      <c r="J116" s="15">
        <v>43951</v>
      </c>
      <c r="K116" s="16" t="str">
        <f t="shared" si="15"/>
        <v>abril</v>
      </c>
      <c r="M116" s="14">
        <v>5589182</v>
      </c>
      <c r="N116" s="15">
        <v>43867</v>
      </c>
      <c r="O116" s="16" t="str">
        <f t="shared" si="16"/>
        <v>febrero</v>
      </c>
      <c r="Q116" s="2">
        <v>21520185</v>
      </c>
      <c r="R116" s="3">
        <v>44005</v>
      </c>
      <c r="S116" s="16" t="str">
        <f t="shared" si="17"/>
        <v>junio</v>
      </c>
      <c r="Y116" s="10">
        <v>15912873</v>
      </c>
      <c r="Z116" s="11">
        <v>43879</v>
      </c>
      <c r="AA116" s="12" t="str">
        <f t="shared" si="18"/>
        <v>febrero</v>
      </c>
      <c r="AS116" s="2">
        <v>1039686729</v>
      </c>
      <c r="AT116" s="3">
        <v>44147</v>
      </c>
      <c r="AU116" s="12" t="str">
        <f t="shared" si="12"/>
        <v>noviembre</v>
      </c>
    </row>
    <row r="117" spans="5:47" ht="13.5" customHeight="1" x14ac:dyDescent="0.2">
      <c r="E117" s="10">
        <v>13881517</v>
      </c>
      <c r="F117" s="11">
        <v>43861</v>
      </c>
      <c r="G117" s="12" t="str">
        <f t="shared" si="14"/>
        <v>enero</v>
      </c>
      <c r="I117" s="14">
        <v>28015352</v>
      </c>
      <c r="J117" s="15">
        <v>43937</v>
      </c>
      <c r="K117" s="16" t="str">
        <f t="shared" si="15"/>
        <v>abril</v>
      </c>
      <c r="M117" s="14">
        <v>5589308</v>
      </c>
      <c r="N117" s="15">
        <v>43984</v>
      </c>
      <c r="O117" s="16" t="str">
        <f t="shared" si="16"/>
        <v>junio</v>
      </c>
      <c r="Q117" s="2">
        <v>21543992</v>
      </c>
      <c r="R117" s="3">
        <v>43895</v>
      </c>
      <c r="S117" s="16" t="str">
        <f t="shared" si="17"/>
        <v>marzo</v>
      </c>
      <c r="Y117" s="10">
        <v>17076434</v>
      </c>
      <c r="Z117" s="11">
        <v>43950</v>
      </c>
      <c r="AA117" s="12" t="str">
        <f t="shared" si="18"/>
        <v>abril</v>
      </c>
      <c r="AS117" s="2">
        <v>1041057573</v>
      </c>
      <c r="AT117" s="3">
        <v>43955</v>
      </c>
      <c r="AU117" s="12" t="str">
        <f t="shared" si="12"/>
        <v>mayo</v>
      </c>
    </row>
    <row r="118" spans="5:47" ht="13.5" customHeight="1" x14ac:dyDescent="0.2">
      <c r="E118" s="10">
        <v>13881702</v>
      </c>
      <c r="F118" s="11">
        <v>43873</v>
      </c>
      <c r="G118" s="12" t="str">
        <f t="shared" si="14"/>
        <v>febrero</v>
      </c>
      <c r="I118" s="14">
        <v>28016234</v>
      </c>
      <c r="J118" s="15">
        <v>44070</v>
      </c>
      <c r="K118" s="16" t="str">
        <f t="shared" si="15"/>
        <v>agosto</v>
      </c>
      <c r="M118" s="14">
        <v>5589424</v>
      </c>
      <c r="N118" s="15">
        <v>43881</v>
      </c>
      <c r="O118" s="16" t="str">
        <f t="shared" si="16"/>
        <v>febrero</v>
      </c>
      <c r="Q118" s="2">
        <v>21547136</v>
      </c>
      <c r="R118" s="3">
        <v>43857</v>
      </c>
      <c r="S118" s="16" t="str">
        <f t="shared" si="17"/>
        <v>enero</v>
      </c>
      <c r="Y118" s="10">
        <v>17095693</v>
      </c>
      <c r="Z118" s="11">
        <v>43847</v>
      </c>
      <c r="AA118" s="12" t="str">
        <f t="shared" si="18"/>
        <v>enero</v>
      </c>
      <c r="AS118" s="2">
        <v>1090489320</v>
      </c>
      <c r="AT118" s="3">
        <v>44071</v>
      </c>
      <c r="AU118" s="12" t="str">
        <f t="shared" si="12"/>
        <v>agosto</v>
      </c>
    </row>
    <row r="119" spans="5:47" ht="13.5" customHeight="1" x14ac:dyDescent="0.2">
      <c r="E119" s="10">
        <v>13881978</v>
      </c>
      <c r="F119" s="11">
        <v>43987</v>
      </c>
      <c r="G119" s="12" t="str">
        <f t="shared" si="14"/>
        <v>junio</v>
      </c>
      <c r="I119" s="14">
        <v>28017059</v>
      </c>
      <c r="J119" s="15">
        <v>43957</v>
      </c>
      <c r="K119" s="16" t="str">
        <f t="shared" si="15"/>
        <v>mayo</v>
      </c>
      <c r="M119" s="14">
        <v>5590219</v>
      </c>
      <c r="N119" s="15">
        <v>43879</v>
      </c>
      <c r="O119" s="16" t="str">
        <f t="shared" si="16"/>
        <v>febrero</v>
      </c>
      <c r="Q119" s="2">
        <v>21632310</v>
      </c>
      <c r="R119" s="3">
        <v>43871</v>
      </c>
      <c r="S119" s="16" t="str">
        <f t="shared" si="17"/>
        <v>febrero</v>
      </c>
      <c r="Y119" s="10">
        <v>17121299</v>
      </c>
      <c r="Z119" s="11">
        <v>43985</v>
      </c>
      <c r="AA119" s="12" t="str">
        <f t="shared" si="18"/>
        <v>junio</v>
      </c>
      <c r="AS119" s="2">
        <v>1094279743</v>
      </c>
      <c r="AT119" s="3">
        <v>44155</v>
      </c>
      <c r="AU119" s="12" t="str">
        <f t="shared" si="12"/>
        <v>noviembre</v>
      </c>
    </row>
    <row r="120" spans="5:47" ht="13.5" customHeight="1" x14ac:dyDescent="0.2">
      <c r="E120" s="10">
        <v>13882501</v>
      </c>
      <c r="F120" s="11">
        <v>43860</v>
      </c>
      <c r="G120" s="12" t="str">
        <f t="shared" si="14"/>
        <v>enero</v>
      </c>
      <c r="I120" s="14">
        <v>28070396</v>
      </c>
      <c r="J120" s="15">
        <v>44175</v>
      </c>
      <c r="K120" s="16" t="str">
        <f t="shared" si="15"/>
        <v>diciembre</v>
      </c>
      <c r="M120" s="14">
        <v>5590332</v>
      </c>
      <c r="N120" s="15">
        <v>43858</v>
      </c>
      <c r="O120" s="16" t="str">
        <f t="shared" si="16"/>
        <v>enero</v>
      </c>
      <c r="Q120" s="2">
        <v>21648491</v>
      </c>
      <c r="R120" s="3">
        <v>44083</v>
      </c>
      <c r="S120" s="16" t="str">
        <f t="shared" si="17"/>
        <v>septiembre</v>
      </c>
      <c r="Y120" s="10">
        <v>17950829</v>
      </c>
      <c r="Z120" s="11">
        <v>44069</v>
      </c>
      <c r="AA120" s="12" t="str">
        <f t="shared" si="18"/>
        <v>agosto</v>
      </c>
      <c r="AS120" s="2">
        <v>1127391605</v>
      </c>
      <c r="AT120" s="3">
        <v>43977</v>
      </c>
      <c r="AU120" s="12" t="str">
        <f t="shared" si="12"/>
        <v>mayo</v>
      </c>
    </row>
    <row r="121" spans="5:47" ht="13.5" customHeight="1" x14ac:dyDescent="0.2">
      <c r="E121" s="10">
        <v>13884430</v>
      </c>
      <c r="F121" s="11">
        <v>43873</v>
      </c>
      <c r="G121" s="12" t="str">
        <f t="shared" si="14"/>
        <v>febrero</v>
      </c>
      <c r="I121" s="14">
        <v>28531088</v>
      </c>
      <c r="J121" s="15">
        <v>44055</v>
      </c>
      <c r="K121" s="16" t="str">
        <f t="shared" si="15"/>
        <v>agosto</v>
      </c>
      <c r="M121" s="14">
        <v>5590493</v>
      </c>
      <c r="N121" s="15">
        <v>44174</v>
      </c>
      <c r="O121" s="16" t="str">
        <f t="shared" si="16"/>
        <v>diciembre</v>
      </c>
      <c r="Q121" s="2">
        <v>21651330</v>
      </c>
      <c r="R121" s="3">
        <v>43844</v>
      </c>
      <c r="S121" s="16" t="str">
        <f t="shared" si="17"/>
        <v>enero</v>
      </c>
      <c r="Y121" s="10">
        <v>19130382</v>
      </c>
      <c r="Z121" s="11">
        <v>43879</v>
      </c>
      <c r="AA121" s="12" t="str">
        <f t="shared" si="18"/>
        <v>febrero</v>
      </c>
      <c r="AS121" s="2">
        <v>1152214104</v>
      </c>
      <c r="AT121" s="3">
        <v>43979</v>
      </c>
      <c r="AU121" s="12" t="str">
        <f t="shared" si="12"/>
        <v>mayo</v>
      </c>
    </row>
    <row r="122" spans="5:47" ht="13.5" customHeight="1" x14ac:dyDescent="0.2">
      <c r="E122" s="10">
        <v>13884611</v>
      </c>
      <c r="F122" s="11">
        <v>43864</v>
      </c>
      <c r="G122" s="12" t="str">
        <f t="shared" si="14"/>
        <v>febrero</v>
      </c>
      <c r="I122" s="14">
        <v>28739041</v>
      </c>
      <c r="J122" s="15">
        <v>43938</v>
      </c>
      <c r="K122" s="16" t="str">
        <f t="shared" si="15"/>
        <v>abril</v>
      </c>
      <c r="M122" s="14">
        <v>5590557</v>
      </c>
      <c r="N122" s="15">
        <v>43844</v>
      </c>
      <c r="O122" s="16" t="str">
        <f t="shared" si="16"/>
        <v>enero</v>
      </c>
      <c r="Q122" s="2">
        <v>21651627</v>
      </c>
      <c r="R122" s="3">
        <v>43914</v>
      </c>
      <c r="S122" s="16" t="str">
        <f t="shared" si="17"/>
        <v>marzo</v>
      </c>
      <c r="Y122" s="10">
        <v>19215675</v>
      </c>
      <c r="Z122" s="11">
        <v>43859</v>
      </c>
      <c r="AA122" s="12" t="str">
        <f t="shared" si="18"/>
        <v>enero</v>
      </c>
      <c r="AS122" s="2">
        <v>1193540410</v>
      </c>
      <c r="AT122" s="3">
        <v>43847</v>
      </c>
      <c r="AU122" s="12" t="str">
        <f t="shared" si="12"/>
        <v>enero</v>
      </c>
    </row>
    <row r="123" spans="5:47" ht="13.5" customHeight="1" x14ac:dyDescent="0.2">
      <c r="E123" s="10">
        <v>13885054</v>
      </c>
      <c r="F123" s="11">
        <v>43845</v>
      </c>
      <c r="G123" s="12" t="str">
        <f t="shared" si="14"/>
        <v>enero</v>
      </c>
      <c r="I123" s="14">
        <v>30714821</v>
      </c>
      <c r="J123" s="15">
        <v>43956</v>
      </c>
      <c r="K123" s="16" t="str">
        <f t="shared" si="15"/>
        <v>mayo</v>
      </c>
      <c r="M123" s="14">
        <v>5590632</v>
      </c>
      <c r="N123" s="15">
        <v>43858</v>
      </c>
      <c r="O123" s="16" t="str">
        <f t="shared" si="16"/>
        <v>enero</v>
      </c>
      <c r="Q123" s="2">
        <v>21700022</v>
      </c>
      <c r="R123" s="3">
        <v>43859</v>
      </c>
      <c r="S123" s="16" t="str">
        <f t="shared" si="17"/>
        <v>enero</v>
      </c>
      <c r="Y123" s="10">
        <v>19223134</v>
      </c>
      <c r="Z123" s="11">
        <v>43859</v>
      </c>
      <c r="AA123" s="12" t="str">
        <f t="shared" si="18"/>
        <v>enero</v>
      </c>
      <c r="AS123" s="2">
        <v>1193562367</v>
      </c>
      <c r="AT123" s="3">
        <v>43899</v>
      </c>
      <c r="AU123" s="12" t="str">
        <f t="shared" si="12"/>
        <v>marzo</v>
      </c>
    </row>
    <row r="124" spans="5:47" ht="13.5" customHeight="1" x14ac:dyDescent="0.2">
      <c r="E124" s="10">
        <v>13885200</v>
      </c>
      <c r="F124" s="11">
        <v>43837</v>
      </c>
      <c r="G124" s="12" t="str">
        <f t="shared" si="14"/>
        <v>enero</v>
      </c>
      <c r="I124" s="14">
        <v>31252218</v>
      </c>
      <c r="J124" s="15">
        <v>43949</v>
      </c>
      <c r="K124" s="16" t="str">
        <f t="shared" si="15"/>
        <v>abril</v>
      </c>
      <c r="M124" s="14">
        <v>5590750</v>
      </c>
      <c r="N124" s="15">
        <v>43837</v>
      </c>
      <c r="O124" s="16" t="str">
        <f t="shared" si="16"/>
        <v>enero</v>
      </c>
      <c r="Q124" s="2">
        <v>21721177</v>
      </c>
      <c r="R124" s="3">
        <v>43920</v>
      </c>
      <c r="S124" s="16" t="str">
        <f t="shared" si="17"/>
        <v>marzo</v>
      </c>
      <c r="Y124" s="10">
        <v>19458869</v>
      </c>
      <c r="Z124" s="11">
        <v>44076</v>
      </c>
      <c r="AA124" s="12" t="str">
        <f t="shared" si="18"/>
        <v>septiembre</v>
      </c>
    </row>
    <row r="125" spans="5:47" ht="13.5" customHeight="1" x14ac:dyDescent="0.2">
      <c r="E125" s="10">
        <v>13885798</v>
      </c>
      <c r="F125" s="11">
        <v>43844</v>
      </c>
      <c r="G125" s="12" t="str">
        <f t="shared" si="14"/>
        <v>enero</v>
      </c>
      <c r="I125" s="14">
        <v>32017618</v>
      </c>
      <c r="J125" s="15">
        <v>44018</v>
      </c>
      <c r="K125" s="16" t="str">
        <f t="shared" si="15"/>
        <v>julio</v>
      </c>
      <c r="M125" s="14">
        <v>5590990</v>
      </c>
      <c r="N125" s="15">
        <v>43846</v>
      </c>
      <c r="O125" s="16" t="str">
        <f t="shared" si="16"/>
        <v>enero</v>
      </c>
      <c r="Q125" s="2">
        <v>21735502</v>
      </c>
      <c r="R125" s="3">
        <v>44013</v>
      </c>
      <c r="S125" s="16" t="str">
        <f t="shared" si="17"/>
        <v>julio</v>
      </c>
      <c r="Y125" s="10">
        <v>20324534</v>
      </c>
      <c r="Z125" s="11">
        <v>44012</v>
      </c>
      <c r="AA125" s="12" t="str">
        <f t="shared" si="18"/>
        <v>junio</v>
      </c>
    </row>
    <row r="126" spans="5:47" ht="13.5" customHeight="1" x14ac:dyDescent="0.2">
      <c r="E126" s="10">
        <v>13886687</v>
      </c>
      <c r="F126" s="11">
        <v>43843</v>
      </c>
      <c r="G126" s="12" t="str">
        <f t="shared" si="14"/>
        <v>enero</v>
      </c>
      <c r="I126" s="14">
        <v>32017675</v>
      </c>
      <c r="J126" s="15">
        <v>43935</v>
      </c>
      <c r="K126" s="16" t="str">
        <f t="shared" si="15"/>
        <v>abril</v>
      </c>
      <c r="M126" s="14">
        <v>5591623</v>
      </c>
      <c r="N126" s="15">
        <v>43833</v>
      </c>
      <c r="O126" s="16" t="str">
        <f t="shared" si="16"/>
        <v>enero</v>
      </c>
      <c r="Q126" s="2">
        <v>21764429</v>
      </c>
      <c r="R126" s="3">
        <v>43916</v>
      </c>
      <c r="S126" s="16" t="str">
        <f t="shared" si="17"/>
        <v>marzo</v>
      </c>
      <c r="Y126" s="10">
        <v>20341325</v>
      </c>
      <c r="Z126" s="11">
        <v>43958</v>
      </c>
      <c r="AA126" s="12" t="str">
        <f t="shared" si="18"/>
        <v>mayo</v>
      </c>
    </row>
    <row r="127" spans="5:47" ht="13.5" customHeight="1" x14ac:dyDescent="0.2">
      <c r="E127" s="10">
        <v>13887327</v>
      </c>
      <c r="F127" s="11">
        <v>43958</v>
      </c>
      <c r="G127" s="12" t="str">
        <f t="shared" si="14"/>
        <v>mayo</v>
      </c>
      <c r="I127" s="14">
        <v>32018026</v>
      </c>
      <c r="J127" s="15">
        <v>43990</v>
      </c>
      <c r="K127" s="16" t="str">
        <f t="shared" si="15"/>
        <v>junio</v>
      </c>
      <c r="M127" s="14">
        <v>5591679</v>
      </c>
      <c r="N127" s="15">
        <v>43889</v>
      </c>
      <c r="O127" s="16" t="str">
        <f t="shared" si="16"/>
        <v>febrero</v>
      </c>
      <c r="Q127" s="2">
        <v>21845178</v>
      </c>
      <c r="R127" s="3">
        <v>43916</v>
      </c>
      <c r="S127" s="16" t="str">
        <f t="shared" si="17"/>
        <v>marzo</v>
      </c>
      <c r="Y127" s="10">
        <v>20630299</v>
      </c>
      <c r="Z127" s="11">
        <v>43964</v>
      </c>
      <c r="AA127" s="12" t="str">
        <f t="shared" si="18"/>
        <v>mayo</v>
      </c>
    </row>
    <row r="128" spans="5:47" ht="13.5" customHeight="1" x14ac:dyDescent="0.2">
      <c r="E128" s="10">
        <v>13887751</v>
      </c>
      <c r="F128" s="11">
        <v>43986</v>
      </c>
      <c r="G128" s="12" t="str">
        <f t="shared" si="14"/>
        <v>junio</v>
      </c>
      <c r="I128" s="14">
        <v>32018478</v>
      </c>
      <c r="J128" s="15">
        <v>43955</v>
      </c>
      <c r="K128" s="16" t="str">
        <f t="shared" si="15"/>
        <v>mayo</v>
      </c>
      <c r="M128" s="14">
        <v>5591681</v>
      </c>
      <c r="N128" s="15">
        <v>43878</v>
      </c>
      <c r="O128" s="16" t="str">
        <f t="shared" si="16"/>
        <v>febrero</v>
      </c>
      <c r="Q128" s="2">
        <v>21925145</v>
      </c>
      <c r="R128" s="3">
        <v>44070</v>
      </c>
      <c r="S128" s="16" t="str">
        <f t="shared" si="17"/>
        <v>agosto</v>
      </c>
      <c r="Y128" s="10">
        <v>21259082</v>
      </c>
      <c r="Z128" s="11">
        <v>43888</v>
      </c>
      <c r="AA128" s="12" t="str">
        <f t="shared" si="18"/>
        <v>febrero</v>
      </c>
    </row>
    <row r="129" spans="5:27" ht="13.5" customHeight="1" x14ac:dyDescent="0.2">
      <c r="E129" s="10">
        <v>13888138</v>
      </c>
      <c r="F129" s="11">
        <v>43837</v>
      </c>
      <c r="G129" s="12" t="str">
        <f t="shared" si="14"/>
        <v>enero</v>
      </c>
      <c r="I129" s="14">
        <v>32076556</v>
      </c>
      <c r="J129" s="15">
        <v>44187</v>
      </c>
      <c r="K129" s="16" t="str">
        <f t="shared" si="15"/>
        <v>diciembre</v>
      </c>
      <c r="M129" s="14">
        <v>5591699</v>
      </c>
      <c r="N129" s="15">
        <v>43874</v>
      </c>
      <c r="O129" s="16" t="str">
        <f t="shared" si="16"/>
        <v>febrero</v>
      </c>
      <c r="Q129" s="2">
        <v>21930586</v>
      </c>
      <c r="R129" s="3">
        <v>43857</v>
      </c>
      <c r="S129" s="16" t="str">
        <f t="shared" si="17"/>
        <v>enero</v>
      </c>
      <c r="Y129" s="10">
        <v>21268217</v>
      </c>
      <c r="Z129" s="11">
        <v>43892</v>
      </c>
      <c r="AA129" s="12" t="str">
        <f t="shared" si="18"/>
        <v>marzo</v>
      </c>
    </row>
    <row r="130" spans="5:27" ht="13.5" customHeight="1" x14ac:dyDescent="0.2">
      <c r="E130" s="10">
        <v>13888553</v>
      </c>
      <c r="F130" s="11">
        <v>43903</v>
      </c>
      <c r="G130" s="12" t="str">
        <f t="shared" si="14"/>
        <v>marzo</v>
      </c>
      <c r="I130" s="14">
        <v>32141678</v>
      </c>
      <c r="J130" s="15">
        <v>43934</v>
      </c>
      <c r="K130" s="16" t="str">
        <f t="shared" si="15"/>
        <v>abril</v>
      </c>
      <c r="M130" s="14">
        <v>5591862</v>
      </c>
      <c r="N130" s="15">
        <v>43866</v>
      </c>
      <c r="O130" s="16" t="str">
        <f t="shared" si="16"/>
        <v>febrero</v>
      </c>
      <c r="Q130" s="2">
        <v>21932635</v>
      </c>
      <c r="R130" s="3">
        <v>43875</v>
      </c>
      <c r="S130" s="16" t="str">
        <f t="shared" si="17"/>
        <v>febrero</v>
      </c>
      <c r="Y130" s="10">
        <v>21268333</v>
      </c>
      <c r="Z130" s="11">
        <v>43871</v>
      </c>
      <c r="AA130" s="12" t="str">
        <f t="shared" si="18"/>
        <v>febrero</v>
      </c>
    </row>
    <row r="131" spans="5:27" ht="13.5" customHeight="1" x14ac:dyDescent="0.2">
      <c r="E131" s="10">
        <v>13888708</v>
      </c>
      <c r="F131" s="11">
        <v>43857</v>
      </c>
      <c r="G131" s="12" t="str">
        <f t="shared" si="14"/>
        <v>enero</v>
      </c>
      <c r="I131" s="14">
        <v>32332879</v>
      </c>
      <c r="J131" s="15">
        <v>44127</v>
      </c>
      <c r="K131" s="16" t="str">
        <f t="shared" si="15"/>
        <v>octubre</v>
      </c>
      <c r="M131" s="14">
        <v>5669874</v>
      </c>
      <c r="N131" s="15">
        <v>43963</v>
      </c>
      <c r="O131" s="16" t="str">
        <f t="shared" si="16"/>
        <v>mayo</v>
      </c>
      <c r="Q131" s="2">
        <v>22115294</v>
      </c>
      <c r="R131" s="3">
        <v>44015</v>
      </c>
      <c r="S131" s="16" t="str">
        <f t="shared" si="17"/>
        <v>julio</v>
      </c>
      <c r="Y131" s="10">
        <v>21274605</v>
      </c>
      <c r="Z131" s="11">
        <v>43865</v>
      </c>
      <c r="AA131" s="12" t="str">
        <f t="shared" si="18"/>
        <v>febrero</v>
      </c>
    </row>
    <row r="132" spans="5:27" ht="13.5" customHeight="1" x14ac:dyDescent="0.2">
      <c r="E132" s="10">
        <v>13889859</v>
      </c>
      <c r="F132" s="11">
        <v>43949</v>
      </c>
      <c r="G132" s="12" t="str">
        <f t="shared" ref="G132:G195" si="19">+TEXT(F132,"MMMM")</f>
        <v>abril</v>
      </c>
      <c r="I132" s="14">
        <v>32410156</v>
      </c>
      <c r="J132" s="15">
        <v>44160</v>
      </c>
      <c r="K132" s="16" t="str">
        <f t="shared" ref="K132:K195" si="20">+TEXT(J132,"MMMM")</f>
        <v>noviembre</v>
      </c>
      <c r="M132" s="14">
        <v>5714415</v>
      </c>
      <c r="N132" s="15">
        <v>43881</v>
      </c>
      <c r="O132" s="16" t="str">
        <f t="shared" ref="O132:O195" si="21">+TEXT(N132,"MMMM")</f>
        <v>febrero</v>
      </c>
      <c r="Q132" s="2">
        <v>22171805</v>
      </c>
      <c r="R132" s="3">
        <v>43938</v>
      </c>
      <c r="S132" s="16" t="str">
        <f t="shared" ref="S132:S195" si="22">+TEXT(R132,"MMMM")</f>
        <v>abril</v>
      </c>
      <c r="Y132" s="10">
        <v>21278585</v>
      </c>
      <c r="Z132" s="11">
        <v>43846</v>
      </c>
      <c r="AA132" s="12" t="str">
        <f t="shared" ref="AA132:AA195" si="23">+TEXT(Z132,"MMMM")</f>
        <v>enero</v>
      </c>
    </row>
    <row r="133" spans="5:27" ht="13.5" customHeight="1" x14ac:dyDescent="0.2">
      <c r="E133" s="10">
        <v>13889992</v>
      </c>
      <c r="F133" s="11">
        <v>43850</v>
      </c>
      <c r="G133" s="12" t="str">
        <f t="shared" si="19"/>
        <v>enero</v>
      </c>
      <c r="I133" s="14">
        <v>32433056</v>
      </c>
      <c r="J133" s="15">
        <v>43935</v>
      </c>
      <c r="K133" s="16" t="str">
        <f t="shared" si="20"/>
        <v>abril</v>
      </c>
      <c r="M133" s="14">
        <v>5752990</v>
      </c>
      <c r="N133" s="15">
        <v>43916</v>
      </c>
      <c r="O133" s="16" t="str">
        <f t="shared" si="21"/>
        <v>marzo</v>
      </c>
      <c r="Q133" s="2">
        <v>22223187</v>
      </c>
      <c r="R133" s="3">
        <v>43874</v>
      </c>
      <c r="S133" s="16" t="str">
        <f t="shared" si="22"/>
        <v>febrero</v>
      </c>
      <c r="Y133" s="10">
        <v>21279201</v>
      </c>
      <c r="Z133" s="11">
        <v>44055</v>
      </c>
      <c r="AA133" s="12" t="str">
        <f t="shared" si="23"/>
        <v>agosto</v>
      </c>
    </row>
    <row r="134" spans="5:27" ht="13.5" customHeight="1" x14ac:dyDescent="0.2">
      <c r="E134" s="10">
        <v>13894692</v>
      </c>
      <c r="F134" s="11">
        <v>43894</v>
      </c>
      <c r="G134" s="12" t="str">
        <f t="shared" si="19"/>
        <v>marzo</v>
      </c>
      <c r="I134" s="14">
        <v>32457889</v>
      </c>
      <c r="J134" s="15">
        <v>44046</v>
      </c>
      <c r="K134" s="16" t="str">
        <f t="shared" si="20"/>
        <v>agosto</v>
      </c>
      <c r="M134" s="14">
        <v>5945549</v>
      </c>
      <c r="N134" s="15">
        <v>43832</v>
      </c>
      <c r="O134" s="16" t="str">
        <f t="shared" si="21"/>
        <v>enero</v>
      </c>
      <c r="Q134" s="2">
        <v>22235887</v>
      </c>
      <c r="R134" s="3">
        <v>43837</v>
      </c>
      <c r="S134" s="16" t="str">
        <f t="shared" si="22"/>
        <v>enero</v>
      </c>
      <c r="Y134" s="10">
        <v>21305520</v>
      </c>
      <c r="Z134" s="11">
        <v>43957</v>
      </c>
      <c r="AA134" s="12" t="str">
        <f t="shared" si="23"/>
        <v>mayo</v>
      </c>
    </row>
    <row r="135" spans="5:27" ht="13.5" customHeight="1" x14ac:dyDescent="0.2">
      <c r="E135" s="10">
        <v>15360220</v>
      </c>
      <c r="F135" s="11">
        <v>43861</v>
      </c>
      <c r="G135" s="12" t="str">
        <f t="shared" si="19"/>
        <v>enero</v>
      </c>
      <c r="I135" s="14">
        <v>32491349</v>
      </c>
      <c r="J135" s="15">
        <v>43962</v>
      </c>
      <c r="K135" s="16" t="str">
        <f t="shared" si="20"/>
        <v>mayo</v>
      </c>
      <c r="M135" s="14">
        <v>5956990</v>
      </c>
      <c r="N135" s="15">
        <v>43893</v>
      </c>
      <c r="O135" s="16" t="str">
        <f t="shared" si="21"/>
        <v>marzo</v>
      </c>
      <c r="Q135" s="2">
        <v>22308884</v>
      </c>
      <c r="R135" s="3">
        <v>43920</v>
      </c>
      <c r="S135" s="16" t="str">
        <f t="shared" si="22"/>
        <v>marzo</v>
      </c>
      <c r="Y135" s="10">
        <v>21309140</v>
      </c>
      <c r="Z135" s="11">
        <v>43985</v>
      </c>
      <c r="AA135" s="12" t="str">
        <f t="shared" si="23"/>
        <v>junio</v>
      </c>
    </row>
    <row r="136" spans="5:27" ht="13.5" customHeight="1" x14ac:dyDescent="0.2">
      <c r="E136" s="10">
        <v>15362955</v>
      </c>
      <c r="F136" s="11">
        <v>43947</v>
      </c>
      <c r="G136" s="12" t="str">
        <f t="shared" si="19"/>
        <v>abril</v>
      </c>
      <c r="I136" s="14">
        <v>32501542</v>
      </c>
      <c r="J136" s="15">
        <v>44055</v>
      </c>
      <c r="K136" s="16" t="str">
        <f t="shared" si="20"/>
        <v>agosto</v>
      </c>
      <c r="M136" s="14">
        <v>6152250</v>
      </c>
      <c r="N136" s="15">
        <v>43851</v>
      </c>
      <c r="O136" s="16" t="str">
        <f t="shared" si="21"/>
        <v>enero</v>
      </c>
      <c r="Q136" s="2">
        <v>22780959</v>
      </c>
      <c r="R136" s="3">
        <v>43893</v>
      </c>
      <c r="S136" s="16" t="str">
        <f t="shared" si="22"/>
        <v>marzo</v>
      </c>
      <c r="Y136" s="10">
        <v>21313746</v>
      </c>
      <c r="Z136" s="11">
        <v>44020</v>
      </c>
      <c r="AA136" s="12" t="str">
        <f t="shared" si="23"/>
        <v>julio</v>
      </c>
    </row>
    <row r="137" spans="5:27" ht="13.5" customHeight="1" x14ac:dyDescent="0.2">
      <c r="E137" s="10">
        <v>15363782</v>
      </c>
      <c r="F137" s="11">
        <v>43950</v>
      </c>
      <c r="G137" s="12" t="str">
        <f t="shared" si="19"/>
        <v>abril</v>
      </c>
      <c r="I137" s="14">
        <v>32517173</v>
      </c>
      <c r="J137" s="15">
        <v>44111</v>
      </c>
      <c r="K137" s="16" t="str">
        <f t="shared" si="20"/>
        <v>octubre</v>
      </c>
      <c r="M137" s="14">
        <v>6208722</v>
      </c>
      <c r="N137" s="15">
        <v>43854</v>
      </c>
      <c r="O137" s="16" t="str">
        <f t="shared" si="21"/>
        <v>enero</v>
      </c>
      <c r="Q137" s="2">
        <v>22940396</v>
      </c>
      <c r="R137" s="3">
        <v>43874</v>
      </c>
      <c r="S137" s="16" t="str">
        <f t="shared" si="22"/>
        <v>febrero</v>
      </c>
      <c r="Y137" s="10">
        <v>21314632</v>
      </c>
      <c r="Z137" s="11">
        <v>44076</v>
      </c>
      <c r="AA137" s="12" t="str">
        <f t="shared" si="23"/>
        <v>septiembre</v>
      </c>
    </row>
    <row r="138" spans="5:27" ht="13.5" customHeight="1" x14ac:dyDescent="0.2">
      <c r="E138" s="10">
        <v>15421379</v>
      </c>
      <c r="F138" s="11">
        <v>43950</v>
      </c>
      <c r="G138" s="12" t="str">
        <f t="shared" si="19"/>
        <v>abril</v>
      </c>
      <c r="I138" s="14">
        <v>33153182</v>
      </c>
      <c r="J138" s="15">
        <v>43984</v>
      </c>
      <c r="K138" s="16" t="str">
        <f t="shared" si="20"/>
        <v>junio</v>
      </c>
      <c r="M138" s="14">
        <v>6481351</v>
      </c>
      <c r="N138" s="15">
        <v>43857</v>
      </c>
      <c r="O138" s="16" t="str">
        <f t="shared" si="21"/>
        <v>enero</v>
      </c>
      <c r="Q138" s="2">
        <v>23897357</v>
      </c>
      <c r="R138" s="3">
        <v>43984</v>
      </c>
      <c r="S138" s="16" t="str">
        <f t="shared" si="22"/>
        <v>junio</v>
      </c>
      <c r="Y138" s="10">
        <v>21323277</v>
      </c>
      <c r="Z138" s="11">
        <v>43867</v>
      </c>
      <c r="AA138" s="12" t="str">
        <f t="shared" si="23"/>
        <v>febrero</v>
      </c>
    </row>
    <row r="139" spans="5:27" ht="13.5" customHeight="1" x14ac:dyDescent="0.2">
      <c r="E139" s="10">
        <v>15421683</v>
      </c>
      <c r="F139" s="11">
        <v>43844</v>
      </c>
      <c r="G139" s="12" t="str">
        <f t="shared" si="19"/>
        <v>enero</v>
      </c>
      <c r="I139" s="14">
        <v>33154381</v>
      </c>
      <c r="J139" s="15">
        <v>44053</v>
      </c>
      <c r="K139" s="16" t="str">
        <f t="shared" si="20"/>
        <v>agosto</v>
      </c>
      <c r="M139" s="14">
        <v>6656022</v>
      </c>
      <c r="N139" s="15">
        <v>43847</v>
      </c>
      <c r="O139" s="16" t="str">
        <f t="shared" si="21"/>
        <v>enero</v>
      </c>
      <c r="Q139" s="2">
        <v>24291045</v>
      </c>
      <c r="R139" s="3">
        <v>43860</v>
      </c>
      <c r="S139" s="16" t="str">
        <f t="shared" si="22"/>
        <v>enero</v>
      </c>
      <c r="Y139" s="10">
        <v>21331742</v>
      </c>
      <c r="Z139" s="11">
        <v>43860</v>
      </c>
      <c r="AA139" s="12" t="str">
        <f t="shared" si="23"/>
        <v>enero</v>
      </c>
    </row>
    <row r="140" spans="5:27" ht="13.5" customHeight="1" x14ac:dyDescent="0.2">
      <c r="E140" s="10">
        <v>15912873</v>
      </c>
      <c r="F140" s="11">
        <v>43858</v>
      </c>
      <c r="G140" s="12" t="str">
        <f t="shared" si="19"/>
        <v>enero</v>
      </c>
      <c r="I140" s="14">
        <v>34958989</v>
      </c>
      <c r="J140" s="15">
        <v>43979</v>
      </c>
      <c r="K140" s="16" t="str">
        <f t="shared" si="20"/>
        <v>mayo</v>
      </c>
      <c r="M140" s="14">
        <v>6785838</v>
      </c>
      <c r="N140" s="15">
        <v>43916</v>
      </c>
      <c r="O140" s="16" t="str">
        <f t="shared" si="21"/>
        <v>marzo</v>
      </c>
      <c r="Q140" s="2">
        <v>24316703</v>
      </c>
      <c r="R140" s="3">
        <v>43866</v>
      </c>
      <c r="S140" s="16" t="str">
        <f t="shared" si="22"/>
        <v>febrero</v>
      </c>
      <c r="Y140" s="10">
        <v>21336717</v>
      </c>
      <c r="Z140" s="11">
        <v>44076</v>
      </c>
      <c r="AA140" s="12" t="str">
        <f t="shared" si="23"/>
        <v>septiembre</v>
      </c>
    </row>
    <row r="141" spans="5:27" ht="13.5" customHeight="1" x14ac:dyDescent="0.2">
      <c r="E141" s="10">
        <v>17065997</v>
      </c>
      <c r="F141" s="11">
        <v>43879</v>
      </c>
      <c r="G141" s="12" t="str">
        <f t="shared" si="19"/>
        <v>febrero</v>
      </c>
      <c r="I141" s="14">
        <v>34963099</v>
      </c>
      <c r="J141" s="15">
        <v>43950</v>
      </c>
      <c r="K141" s="16" t="str">
        <f t="shared" si="20"/>
        <v>abril</v>
      </c>
      <c r="M141" s="14">
        <v>7062060</v>
      </c>
      <c r="N141" s="15">
        <v>43903</v>
      </c>
      <c r="O141" s="16" t="str">
        <f t="shared" si="21"/>
        <v>marzo</v>
      </c>
      <c r="Q141" s="2">
        <v>24472354</v>
      </c>
      <c r="R141" s="3">
        <v>43929</v>
      </c>
      <c r="S141" s="16" t="str">
        <f t="shared" si="22"/>
        <v>abril</v>
      </c>
      <c r="Y141" s="10">
        <v>21339526</v>
      </c>
      <c r="Z141" s="11">
        <v>43853</v>
      </c>
      <c r="AA141" s="12" t="str">
        <f t="shared" si="23"/>
        <v>enero</v>
      </c>
    </row>
    <row r="142" spans="5:27" ht="13.5" customHeight="1" x14ac:dyDescent="0.2">
      <c r="E142" s="10">
        <v>17076434</v>
      </c>
      <c r="F142" s="11">
        <v>43950</v>
      </c>
      <c r="G142" s="12" t="str">
        <f t="shared" si="19"/>
        <v>abril</v>
      </c>
      <c r="I142" s="14">
        <v>34993357</v>
      </c>
      <c r="J142" s="15">
        <v>44018</v>
      </c>
      <c r="K142" s="16" t="str">
        <f t="shared" si="20"/>
        <v>julio</v>
      </c>
      <c r="M142" s="14">
        <v>7182327</v>
      </c>
      <c r="N142" s="15">
        <v>43852</v>
      </c>
      <c r="O142" s="16" t="str">
        <f t="shared" si="21"/>
        <v>enero</v>
      </c>
      <c r="Q142" s="2">
        <v>24488236</v>
      </c>
      <c r="R142" s="3">
        <v>43972</v>
      </c>
      <c r="S142" s="16" t="str">
        <f t="shared" si="22"/>
        <v>mayo</v>
      </c>
      <c r="Y142" s="10">
        <v>21352779</v>
      </c>
      <c r="Z142" s="11">
        <v>43941</v>
      </c>
      <c r="AA142" s="12" t="str">
        <f t="shared" si="23"/>
        <v>abril</v>
      </c>
    </row>
    <row r="143" spans="5:27" ht="13.5" customHeight="1" x14ac:dyDescent="0.2">
      <c r="E143" s="10">
        <v>17111706</v>
      </c>
      <c r="F143" s="11">
        <v>43896</v>
      </c>
      <c r="G143" s="12" t="str">
        <f t="shared" si="19"/>
        <v>marzo</v>
      </c>
      <c r="I143" s="14">
        <v>36147803</v>
      </c>
      <c r="J143" s="15">
        <v>44042</v>
      </c>
      <c r="K143" s="16" t="str">
        <f t="shared" si="20"/>
        <v>julio</v>
      </c>
      <c r="M143" s="14">
        <v>7425748</v>
      </c>
      <c r="N143" s="15">
        <v>43844</v>
      </c>
      <c r="O143" s="16" t="str">
        <f t="shared" si="21"/>
        <v>enero</v>
      </c>
      <c r="Q143" s="2">
        <v>24702679</v>
      </c>
      <c r="R143" s="3">
        <v>43872</v>
      </c>
      <c r="S143" s="16" t="str">
        <f t="shared" si="22"/>
        <v>febrero</v>
      </c>
      <c r="Y143" s="10">
        <v>21365658</v>
      </c>
      <c r="Z143" s="11">
        <v>43942</v>
      </c>
      <c r="AA143" s="12" t="str">
        <f t="shared" si="23"/>
        <v>abril</v>
      </c>
    </row>
    <row r="144" spans="5:27" ht="13.5" customHeight="1" x14ac:dyDescent="0.2">
      <c r="E144" s="10">
        <v>17146385</v>
      </c>
      <c r="F144" s="11">
        <v>43972</v>
      </c>
      <c r="G144" s="12" t="str">
        <f t="shared" si="19"/>
        <v>mayo</v>
      </c>
      <c r="I144" s="14">
        <v>37177194</v>
      </c>
      <c r="J144" s="15">
        <v>43984</v>
      </c>
      <c r="K144" s="16" t="str">
        <f t="shared" si="20"/>
        <v>junio</v>
      </c>
      <c r="M144" s="14">
        <v>7481457</v>
      </c>
      <c r="N144" s="15">
        <v>43873</v>
      </c>
      <c r="O144" s="16" t="str">
        <f t="shared" si="21"/>
        <v>febrero</v>
      </c>
      <c r="Q144" s="2">
        <v>24898243</v>
      </c>
      <c r="R144" s="3">
        <v>44126</v>
      </c>
      <c r="S144" s="16" t="str">
        <f t="shared" si="22"/>
        <v>octubre</v>
      </c>
      <c r="Y144" s="10">
        <v>21375176</v>
      </c>
      <c r="Z144" s="11">
        <v>44005</v>
      </c>
      <c r="AA144" s="12" t="str">
        <f t="shared" si="23"/>
        <v>junio</v>
      </c>
    </row>
    <row r="145" spans="5:27" ht="13.5" customHeight="1" x14ac:dyDescent="0.2">
      <c r="E145" s="10">
        <v>17147457</v>
      </c>
      <c r="F145" s="11">
        <v>43878</v>
      </c>
      <c r="G145" s="12" t="str">
        <f t="shared" si="19"/>
        <v>febrero</v>
      </c>
      <c r="I145" s="14">
        <v>37229523</v>
      </c>
      <c r="J145" s="15">
        <v>44183</v>
      </c>
      <c r="K145" s="16" t="str">
        <f t="shared" si="20"/>
        <v>diciembre</v>
      </c>
      <c r="M145" s="14">
        <v>8102794</v>
      </c>
      <c r="N145" s="15">
        <v>44074</v>
      </c>
      <c r="O145" s="16" t="str">
        <f t="shared" si="21"/>
        <v>agosto</v>
      </c>
      <c r="Q145" s="2">
        <v>24910111</v>
      </c>
      <c r="R145" s="3">
        <v>43873</v>
      </c>
      <c r="S145" s="16" t="str">
        <f t="shared" si="22"/>
        <v>febrero</v>
      </c>
      <c r="Y145" s="10">
        <v>21381791</v>
      </c>
      <c r="Z145" s="11">
        <v>43843</v>
      </c>
      <c r="AA145" s="12" t="str">
        <f t="shared" si="23"/>
        <v>enero</v>
      </c>
    </row>
    <row r="146" spans="5:27" ht="13.5" customHeight="1" x14ac:dyDescent="0.2">
      <c r="E146" s="10">
        <v>17183461</v>
      </c>
      <c r="F146" s="11">
        <v>43932</v>
      </c>
      <c r="G146" s="12" t="str">
        <f t="shared" si="19"/>
        <v>abril</v>
      </c>
      <c r="I146" s="14">
        <v>37915310</v>
      </c>
      <c r="J146" s="15">
        <v>44035</v>
      </c>
      <c r="K146" s="16" t="str">
        <f t="shared" si="20"/>
        <v>julio</v>
      </c>
      <c r="M146" s="14">
        <v>8103911</v>
      </c>
      <c r="N146" s="15">
        <v>43922</v>
      </c>
      <c r="O146" s="16" t="str">
        <f t="shared" si="21"/>
        <v>abril</v>
      </c>
      <c r="Q146" s="2">
        <v>24918359</v>
      </c>
      <c r="R146" s="3">
        <v>44099</v>
      </c>
      <c r="S146" s="16" t="str">
        <f t="shared" si="22"/>
        <v>septiembre</v>
      </c>
      <c r="Y146" s="10">
        <v>21391741</v>
      </c>
      <c r="Z146" s="11">
        <v>43962</v>
      </c>
      <c r="AA146" s="12" t="str">
        <f t="shared" si="23"/>
        <v>mayo</v>
      </c>
    </row>
    <row r="147" spans="5:27" ht="13.5" customHeight="1" x14ac:dyDescent="0.2">
      <c r="E147" s="10">
        <v>17337182</v>
      </c>
      <c r="F147" s="11">
        <v>44018</v>
      </c>
      <c r="G147" s="12" t="str">
        <f t="shared" si="19"/>
        <v>julio</v>
      </c>
      <c r="I147" s="14">
        <v>37915423</v>
      </c>
      <c r="J147" s="15">
        <v>43985</v>
      </c>
      <c r="K147" s="16" t="str">
        <f t="shared" si="20"/>
        <v>junio</v>
      </c>
      <c r="M147" s="14">
        <v>8211437</v>
      </c>
      <c r="N147" s="15">
        <v>43917</v>
      </c>
      <c r="O147" s="16" t="str">
        <f t="shared" si="21"/>
        <v>marzo</v>
      </c>
      <c r="Q147" s="2">
        <v>25208785</v>
      </c>
      <c r="R147" s="3">
        <v>44018</v>
      </c>
      <c r="S147" s="16" t="str">
        <f t="shared" si="22"/>
        <v>julio</v>
      </c>
      <c r="Y147" s="10">
        <v>21395305</v>
      </c>
      <c r="Z147" s="11">
        <v>43979</v>
      </c>
      <c r="AA147" s="12" t="str">
        <f t="shared" si="23"/>
        <v>mayo</v>
      </c>
    </row>
    <row r="148" spans="5:27" ht="13.5" customHeight="1" x14ac:dyDescent="0.2">
      <c r="E148" s="10">
        <v>19179040</v>
      </c>
      <c r="F148" s="11">
        <v>43847</v>
      </c>
      <c r="G148" s="12" t="str">
        <f t="shared" si="19"/>
        <v>enero</v>
      </c>
      <c r="I148" s="14">
        <v>37915426</v>
      </c>
      <c r="J148" s="15">
        <v>43941</v>
      </c>
      <c r="K148" s="16" t="str">
        <f t="shared" si="20"/>
        <v>abril</v>
      </c>
      <c r="M148" s="14">
        <v>8215767</v>
      </c>
      <c r="N148" s="15">
        <v>43843</v>
      </c>
      <c r="O148" s="16" t="str">
        <f t="shared" si="21"/>
        <v>enero</v>
      </c>
      <c r="Q148" s="2">
        <v>25218631</v>
      </c>
      <c r="R148" s="3">
        <v>43859</v>
      </c>
      <c r="S148" s="16" t="str">
        <f t="shared" si="22"/>
        <v>enero</v>
      </c>
      <c r="Y148" s="10">
        <v>21399846</v>
      </c>
      <c r="Z148" s="11">
        <v>43858</v>
      </c>
      <c r="AA148" s="12" t="str">
        <f t="shared" si="23"/>
        <v>enero</v>
      </c>
    </row>
    <row r="149" spans="5:27" ht="13.5" customHeight="1" x14ac:dyDescent="0.2">
      <c r="E149" s="10">
        <v>19186026</v>
      </c>
      <c r="F149" s="11">
        <v>43882</v>
      </c>
      <c r="G149" s="12" t="str">
        <f t="shared" si="19"/>
        <v>febrero</v>
      </c>
      <c r="I149" s="14">
        <v>37916116</v>
      </c>
      <c r="J149" s="15">
        <v>43935</v>
      </c>
      <c r="K149" s="16" t="str">
        <f t="shared" si="20"/>
        <v>abril</v>
      </c>
      <c r="M149" s="14">
        <v>8216262</v>
      </c>
      <c r="N149" s="15">
        <v>43957</v>
      </c>
      <c r="O149" s="16" t="str">
        <f t="shared" si="21"/>
        <v>mayo</v>
      </c>
      <c r="Q149" s="2">
        <v>25762971</v>
      </c>
      <c r="R149" s="3">
        <v>43888</v>
      </c>
      <c r="S149" s="16" t="str">
        <f t="shared" si="22"/>
        <v>febrero</v>
      </c>
      <c r="Y149" s="10">
        <v>21407901</v>
      </c>
      <c r="Z149" s="11">
        <v>44022</v>
      </c>
      <c r="AA149" s="12" t="str">
        <f t="shared" si="23"/>
        <v>julio</v>
      </c>
    </row>
    <row r="150" spans="5:27" ht="13.5" customHeight="1" x14ac:dyDescent="0.2">
      <c r="E150" s="10">
        <v>19215675</v>
      </c>
      <c r="F150" s="11">
        <v>43859</v>
      </c>
      <c r="G150" s="12" t="str">
        <f t="shared" si="19"/>
        <v>enero</v>
      </c>
      <c r="I150" s="14">
        <v>37918303</v>
      </c>
      <c r="J150" s="15">
        <v>43992</v>
      </c>
      <c r="K150" s="16" t="str">
        <f t="shared" si="20"/>
        <v>junio</v>
      </c>
      <c r="M150" s="14">
        <v>8219646</v>
      </c>
      <c r="N150" s="15">
        <v>43864</v>
      </c>
      <c r="O150" s="16" t="str">
        <f t="shared" si="21"/>
        <v>febrero</v>
      </c>
      <c r="Q150" s="2">
        <v>27352862</v>
      </c>
      <c r="R150" s="3">
        <v>43845</v>
      </c>
      <c r="S150" s="16" t="str">
        <f t="shared" si="22"/>
        <v>enero</v>
      </c>
      <c r="Y150" s="10">
        <v>21428468</v>
      </c>
      <c r="Z150" s="11">
        <v>43938</v>
      </c>
      <c r="AA150" s="12" t="str">
        <f t="shared" si="23"/>
        <v>abril</v>
      </c>
    </row>
    <row r="151" spans="5:27" ht="13.5" customHeight="1" x14ac:dyDescent="0.2">
      <c r="E151" s="10">
        <v>19223957</v>
      </c>
      <c r="F151" s="11">
        <v>43999</v>
      </c>
      <c r="G151" s="12" t="str">
        <f t="shared" si="19"/>
        <v>junio</v>
      </c>
      <c r="I151" s="14">
        <v>37918904</v>
      </c>
      <c r="J151" s="15">
        <v>44145</v>
      </c>
      <c r="K151" s="16" t="str">
        <f t="shared" si="20"/>
        <v>noviembre</v>
      </c>
      <c r="M151" s="14">
        <v>8225366</v>
      </c>
      <c r="N151" s="15">
        <v>43843</v>
      </c>
      <c r="O151" s="16" t="str">
        <f t="shared" si="21"/>
        <v>enero</v>
      </c>
      <c r="Q151" s="2">
        <v>27779682</v>
      </c>
      <c r="R151" s="3">
        <v>43874</v>
      </c>
      <c r="S151" s="16" t="str">
        <f t="shared" si="22"/>
        <v>febrero</v>
      </c>
      <c r="Y151" s="10">
        <v>21443199</v>
      </c>
      <c r="Z151" s="11">
        <v>43859</v>
      </c>
      <c r="AA151" s="12" t="str">
        <f t="shared" si="23"/>
        <v>enero</v>
      </c>
    </row>
    <row r="152" spans="5:27" ht="13.5" customHeight="1" x14ac:dyDescent="0.2">
      <c r="E152" s="10">
        <v>19379048</v>
      </c>
      <c r="F152" s="11">
        <v>43838</v>
      </c>
      <c r="G152" s="12" t="str">
        <f t="shared" si="19"/>
        <v>enero</v>
      </c>
      <c r="I152" s="14">
        <v>37920308</v>
      </c>
      <c r="J152" s="15">
        <v>44126</v>
      </c>
      <c r="K152" s="16" t="str">
        <f t="shared" si="20"/>
        <v>octubre</v>
      </c>
      <c r="M152" s="14">
        <v>8228955</v>
      </c>
      <c r="N152" s="15">
        <v>44095</v>
      </c>
      <c r="O152" s="16" t="str">
        <f t="shared" si="21"/>
        <v>septiembre</v>
      </c>
      <c r="Q152" s="2">
        <v>27949330</v>
      </c>
      <c r="R152" s="3">
        <v>43872</v>
      </c>
      <c r="S152" s="16" t="str">
        <f t="shared" si="22"/>
        <v>febrero</v>
      </c>
      <c r="Y152" s="10">
        <v>21453623</v>
      </c>
      <c r="Z152" s="11">
        <v>43860</v>
      </c>
      <c r="AA152" s="12" t="str">
        <f t="shared" si="23"/>
        <v>enero</v>
      </c>
    </row>
    <row r="153" spans="5:27" ht="13.5" customHeight="1" x14ac:dyDescent="0.2">
      <c r="E153" s="10">
        <v>19409461</v>
      </c>
      <c r="F153" s="11">
        <v>43868</v>
      </c>
      <c r="G153" s="12" t="str">
        <f t="shared" si="19"/>
        <v>febrero</v>
      </c>
      <c r="I153" s="14">
        <v>37923439</v>
      </c>
      <c r="J153" s="15">
        <v>43962</v>
      </c>
      <c r="K153" s="16" t="str">
        <f t="shared" si="20"/>
        <v>mayo</v>
      </c>
      <c r="M153" s="14">
        <v>8231136</v>
      </c>
      <c r="N153" s="15">
        <v>43875</v>
      </c>
      <c r="O153" s="16" t="str">
        <f t="shared" si="21"/>
        <v>febrero</v>
      </c>
      <c r="Q153" s="2">
        <v>27953980</v>
      </c>
      <c r="R153" s="3">
        <v>43895</v>
      </c>
      <c r="S153" s="16" t="str">
        <f t="shared" si="22"/>
        <v>marzo</v>
      </c>
      <c r="Y153" s="10">
        <v>21458618</v>
      </c>
      <c r="Z153" s="11">
        <v>44047</v>
      </c>
      <c r="AA153" s="12" t="str">
        <f t="shared" si="23"/>
        <v>agosto</v>
      </c>
    </row>
    <row r="154" spans="5:27" ht="13.5" customHeight="1" x14ac:dyDescent="0.2">
      <c r="E154" s="10">
        <v>21080682</v>
      </c>
      <c r="F154" s="11">
        <v>43980</v>
      </c>
      <c r="G154" s="12" t="str">
        <f t="shared" si="19"/>
        <v>mayo</v>
      </c>
      <c r="I154" s="14">
        <v>37927818</v>
      </c>
      <c r="J154" s="15">
        <v>43945</v>
      </c>
      <c r="K154" s="16" t="str">
        <f t="shared" si="20"/>
        <v>abril</v>
      </c>
      <c r="M154" s="14">
        <v>8231678</v>
      </c>
      <c r="N154" s="15">
        <v>43939</v>
      </c>
      <c r="O154" s="16" t="str">
        <f t="shared" si="21"/>
        <v>abril</v>
      </c>
      <c r="Q154" s="2">
        <v>27994690</v>
      </c>
      <c r="R154" s="3">
        <v>44141</v>
      </c>
      <c r="S154" s="16" t="str">
        <f t="shared" si="22"/>
        <v>noviembre</v>
      </c>
      <c r="Y154" s="10">
        <v>21475373</v>
      </c>
      <c r="Z154" s="11">
        <v>43951</v>
      </c>
      <c r="AA154" s="12" t="str">
        <f t="shared" si="23"/>
        <v>abril</v>
      </c>
    </row>
    <row r="155" spans="5:27" ht="13.5" customHeight="1" x14ac:dyDescent="0.2">
      <c r="E155" s="10">
        <v>21259082</v>
      </c>
      <c r="F155" s="11">
        <v>43888</v>
      </c>
      <c r="G155" s="12" t="str">
        <f t="shared" si="19"/>
        <v>febrero</v>
      </c>
      <c r="I155" s="14">
        <v>37929724</v>
      </c>
      <c r="J155" s="15">
        <v>44159</v>
      </c>
      <c r="K155" s="16" t="str">
        <f t="shared" si="20"/>
        <v>noviembre</v>
      </c>
      <c r="M155" s="14">
        <v>8237609</v>
      </c>
      <c r="N155" s="15">
        <v>43903</v>
      </c>
      <c r="O155" s="16" t="str">
        <f t="shared" si="21"/>
        <v>marzo</v>
      </c>
      <c r="Q155" s="2">
        <v>27995250</v>
      </c>
      <c r="R155" s="3">
        <v>43846</v>
      </c>
      <c r="S155" s="16" t="str">
        <f t="shared" si="22"/>
        <v>enero</v>
      </c>
      <c r="Y155" s="10">
        <v>21489216</v>
      </c>
      <c r="Z155" s="11">
        <v>43888</v>
      </c>
      <c r="AA155" s="12" t="str">
        <f t="shared" si="23"/>
        <v>febrero</v>
      </c>
    </row>
    <row r="156" spans="5:27" ht="13.5" customHeight="1" x14ac:dyDescent="0.2">
      <c r="E156" s="10">
        <v>21278585</v>
      </c>
      <c r="F156" s="11">
        <v>43846</v>
      </c>
      <c r="G156" s="12" t="str">
        <f t="shared" si="19"/>
        <v>enero</v>
      </c>
      <c r="I156" s="14">
        <v>37930846</v>
      </c>
      <c r="J156" s="15">
        <v>43999</v>
      </c>
      <c r="K156" s="16" t="str">
        <f t="shared" si="20"/>
        <v>junio</v>
      </c>
      <c r="M156" s="14">
        <v>8238525</v>
      </c>
      <c r="N156" s="15">
        <v>43844</v>
      </c>
      <c r="O156" s="16" t="str">
        <f t="shared" si="21"/>
        <v>enero</v>
      </c>
      <c r="Q156" s="2">
        <v>27997485</v>
      </c>
      <c r="R156" s="3">
        <v>43874</v>
      </c>
      <c r="S156" s="16" t="str">
        <f t="shared" si="22"/>
        <v>febrero</v>
      </c>
      <c r="Y156" s="10">
        <v>21538631</v>
      </c>
      <c r="Z156" s="11">
        <v>44020</v>
      </c>
      <c r="AA156" s="12" t="str">
        <f t="shared" si="23"/>
        <v>julio</v>
      </c>
    </row>
    <row r="157" spans="5:27" ht="13.5" customHeight="1" x14ac:dyDescent="0.2">
      <c r="E157" s="10">
        <v>21279201</v>
      </c>
      <c r="F157" s="11">
        <v>43853</v>
      </c>
      <c r="G157" s="12" t="str">
        <f t="shared" si="19"/>
        <v>enero</v>
      </c>
      <c r="I157" s="14">
        <v>37931338</v>
      </c>
      <c r="J157" s="15">
        <v>43936</v>
      </c>
      <c r="K157" s="16" t="str">
        <f t="shared" si="20"/>
        <v>abril</v>
      </c>
      <c r="M157" s="14">
        <v>8245750</v>
      </c>
      <c r="N157" s="15">
        <v>43924</v>
      </c>
      <c r="O157" s="16" t="str">
        <f t="shared" si="21"/>
        <v>abril</v>
      </c>
      <c r="Q157" s="2">
        <v>27998859</v>
      </c>
      <c r="R157" s="3">
        <v>43871</v>
      </c>
      <c r="S157" s="16" t="str">
        <f t="shared" si="22"/>
        <v>febrero</v>
      </c>
      <c r="Y157" s="10">
        <v>21547136</v>
      </c>
      <c r="Z157" s="11">
        <v>43892</v>
      </c>
      <c r="AA157" s="12" t="str">
        <f t="shared" si="23"/>
        <v>marzo</v>
      </c>
    </row>
    <row r="158" spans="5:27" ht="13.5" customHeight="1" x14ac:dyDescent="0.2">
      <c r="E158" s="10">
        <v>21309140</v>
      </c>
      <c r="F158" s="11">
        <v>43873</v>
      </c>
      <c r="G158" s="12" t="str">
        <f t="shared" si="19"/>
        <v>febrero</v>
      </c>
      <c r="I158" s="14">
        <v>37932648</v>
      </c>
      <c r="J158" s="15">
        <v>44074</v>
      </c>
      <c r="K158" s="16" t="str">
        <f t="shared" si="20"/>
        <v>agosto</v>
      </c>
      <c r="M158" s="14">
        <v>8248605</v>
      </c>
      <c r="N158" s="15">
        <v>43941</v>
      </c>
      <c r="O158" s="16" t="str">
        <f t="shared" si="21"/>
        <v>abril</v>
      </c>
      <c r="Q158" s="2">
        <v>27999540</v>
      </c>
      <c r="R158" s="3">
        <v>44118</v>
      </c>
      <c r="S158" s="16" t="str">
        <f t="shared" si="22"/>
        <v>octubre</v>
      </c>
      <c r="Y158" s="10">
        <v>21632310</v>
      </c>
      <c r="Z158" s="11">
        <v>43871</v>
      </c>
      <c r="AA158" s="12" t="str">
        <f t="shared" si="23"/>
        <v>febrero</v>
      </c>
    </row>
    <row r="159" spans="5:27" ht="13.5" customHeight="1" x14ac:dyDescent="0.2">
      <c r="E159" s="10">
        <v>21314459</v>
      </c>
      <c r="F159" s="11">
        <v>43847</v>
      </c>
      <c r="G159" s="12" t="str">
        <f t="shared" si="19"/>
        <v>enero</v>
      </c>
      <c r="I159" s="14">
        <v>38961328</v>
      </c>
      <c r="J159" s="15">
        <v>44048</v>
      </c>
      <c r="K159" s="16" t="str">
        <f t="shared" si="20"/>
        <v>agosto</v>
      </c>
      <c r="M159" s="14">
        <v>8256194</v>
      </c>
      <c r="N159" s="15">
        <v>43844</v>
      </c>
      <c r="O159" s="16" t="str">
        <f t="shared" si="21"/>
        <v>enero</v>
      </c>
      <c r="Q159" s="2">
        <v>28001473</v>
      </c>
      <c r="R159" s="3">
        <v>43853</v>
      </c>
      <c r="S159" s="16" t="str">
        <f t="shared" si="22"/>
        <v>enero</v>
      </c>
      <c r="Y159" s="10">
        <v>21650878</v>
      </c>
      <c r="Z159" s="11">
        <v>44103</v>
      </c>
      <c r="AA159" s="12" t="str">
        <f t="shared" si="23"/>
        <v>septiembre</v>
      </c>
    </row>
    <row r="160" spans="5:27" ht="13.5" customHeight="1" x14ac:dyDescent="0.2">
      <c r="E160" s="10">
        <v>21314632</v>
      </c>
      <c r="F160" s="11">
        <v>43893</v>
      </c>
      <c r="G160" s="12" t="str">
        <f t="shared" si="19"/>
        <v>marzo</v>
      </c>
      <c r="I160" s="14">
        <v>39352285</v>
      </c>
      <c r="J160" s="15">
        <v>43985</v>
      </c>
      <c r="K160" s="16" t="str">
        <f t="shared" si="20"/>
        <v>junio</v>
      </c>
      <c r="M160" s="14">
        <v>8259550</v>
      </c>
      <c r="N160" s="15">
        <v>43847</v>
      </c>
      <c r="O160" s="16" t="str">
        <f t="shared" si="21"/>
        <v>enero</v>
      </c>
      <c r="Q160" s="2">
        <v>28001979</v>
      </c>
      <c r="R160" s="3">
        <v>43888</v>
      </c>
      <c r="S160" s="16" t="str">
        <f t="shared" si="22"/>
        <v>febrero</v>
      </c>
      <c r="Y160" s="10">
        <v>21651330</v>
      </c>
      <c r="Z160" s="11">
        <v>44020</v>
      </c>
      <c r="AA160" s="12" t="str">
        <f t="shared" si="23"/>
        <v>julio</v>
      </c>
    </row>
    <row r="161" spans="5:27" ht="13.5" customHeight="1" x14ac:dyDescent="0.2">
      <c r="E161" s="10">
        <v>21323277</v>
      </c>
      <c r="F161" s="11">
        <v>43867</v>
      </c>
      <c r="G161" s="12" t="str">
        <f t="shared" si="19"/>
        <v>febrero</v>
      </c>
      <c r="I161" s="14">
        <v>40036622</v>
      </c>
      <c r="J161" s="15">
        <v>43962</v>
      </c>
      <c r="K161" s="16" t="str">
        <f t="shared" si="20"/>
        <v>mayo</v>
      </c>
      <c r="M161" s="14">
        <v>8261579</v>
      </c>
      <c r="N161" s="15">
        <v>43895</v>
      </c>
      <c r="O161" s="16" t="str">
        <f t="shared" si="21"/>
        <v>marzo</v>
      </c>
      <c r="Q161" s="2">
        <v>28002082</v>
      </c>
      <c r="R161" s="3">
        <v>43852</v>
      </c>
      <c r="S161" s="16" t="str">
        <f t="shared" si="22"/>
        <v>enero</v>
      </c>
      <c r="Y161" s="10">
        <v>21666156</v>
      </c>
      <c r="Z161" s="11">
        <v>43957</v>
      </c>
      <c r="AA161" s="12" t="str">
        <f t="shared" si="23"/>
        <v>mayo</v>
      </c>
    </row>
    <row r="162" spans="5:27" ht="13.5" customHeight="1" x14ac:dyDescent="0.2">
      <c r="E162" s="10">
        <v>21334303</v>
      </c>
      <c r="F162" s="11">
        <v>43851</v>
      </c>
      <c r="G162" s="12" t="str">
        <f t="shared" si="19"/>
        <v>enero</v>
      </c>
      <c r="I162" s="14">
        <v>41373566</v>
      </c>
      <c r="J162" s="15">
        <v>43964</v>
      </c>
      <c r="K162" s="16" t="str">
        <f t="shared" si="20"/>
        <v>mayo</v>
      </c>
      <c r="M162" s="14">
        <v>8262723</v>
      </c>
      <c r="N162" s="15">
        <v>43857</v>
      </c>
      <c r="O162" s="16" t="str">
        <f t="shared" si="21"/>
        <v>enero</v>
      </c>
      <c r="Q162" s="2">
        <v>28002439</v>
      </c>
      <c r="R162" s="3">
        <v>43853</v>
      </c>
      <c r="S162" s="16" t="str">
        <f t="shared" si="22"/>
        <v>enero</v>
      </c>
      <c r="Y162" s="10">
        <v>21720176</v>
      </c>
      <c r="Z162" s="11">
        <v>43949</v>
      </c>
      <c r="AA162" s="12" t="str">
        <f t="shared" si="23"/>
        <v>abril</v>
      </c>
    </row>
    <row r="163" spans="5:27" ht="13.5" customHeight="1" x14ac:dyDescent="0.2">
      <c r="E163" s="10">
        <v>21336717</v>
      </c>
      <c r="F163" s="11">
        <v>43845</v>
      </c>
      <c r="G163" s="12" t="str">
        <f t="shared" si="19"/>
        <v>enero</v>
      </c>
      <c r="I163" s="14">
        <v>41538613</v>
      </c>
      <c r="J163" s="15">
        <v>43971</v>
      </c>
      <c r="K163" s="16" t="str">
        <f t="shared" si="20"/>
        <v>mayo</v>
      </c>
      <c r="M163" s="14">
        <v>8264918</v>
      </c>
      <c r="N163" s="15">
        <v>43866</v>
      </c>
      <c r="O163" s="16" t="str">
        <f t="shared" si="21"/>
        <v>febrero</v>
      </c>
      <c r="Q163" s="2">
        <v>28002723</v>
      </c>
      <c r="R163" s="3">
        <v>43874</v>
      </c>
      <c r="S163" s="16" t="str">
        <f t="shared" si="22"/>
        <v>febrero</v>
      </c>
      <c r="Y163" s="10">
        <v>21721177</v>
      </c>
      <c r="Z163" s="11">
        <v>44020</v>
      </c>
      <c r="AA163" s="12" t="str">
        <f t="shared" si="23"/>
        <v>julio</v>
      </c>
    </row>
    <row r="164" spans="5:27" ht="13.5" customHeight="1" x14ac:dyDescent="0.2">
      <c r="E164" s="10">
        <v>21355951</v>
      </c>
      <c r="F164" s="11">
        <v>43854</v>
      </c>
      <c r="G164" s="12" t="str">
        <f t="shared" si="19"/>
        <v>enero</v>
      </c>
      <c r="I164" s="14">
        <v>41630192</v>
      </c>
      <c r="J164" s="15">
        <v>43934</v>
      </c>
      <c r="K164" s="16" t="str">
        <f t="shared" si="20"/>
        <v>abril</v>
      </c>
      <c r="M164" s="14">
        <v>8268419</v>
      </c>
      <c r="N164" s="15">
        <v>43886</v>
      </c>
      <c r="O164" s="16" t="str">
        <f t="shared" si="21"/>
        <v>febrero</v>
      </c>
      <c r="Q164" s="2">
        <v>28003247</v>
      </c>
      <c r="R164" s="3">
        <v>43921</v>
      </c>
      <c r="S164" s="16" t="str">
        <f t="shared" si="22"/>
        <v>marzo</v>
      </c>
      <c r="Y164" s="10">
        <v>21729190</v>
      </c>
      <c r="Z164" s="11">
        <v>44043</v>
      </c>
      <c r="AA164" s="12" t="str">
        <f t="shared" si="23"/>
        <v>julio</v>
      </c>
    </row>
    <row r="165" spans="5:27" ht="13.5" customHeight="1" x14ac:dyDescent="0.2">
      <c r="E165" s="10">
        <v>21357951</v>
      </c>
      <c r="F165" s="11">
        <v>43878</v>
      </c>
      <c r="G165" s="12" t="str">
        <f t="shared" si="19"/>
        <v>febrero</v>
      </c>
      <c r="I165" s="14">
        <v>42769329</v>
      </c>
      <c r="J165" s="15">
        <v>44027</v>
      </c>
      <c r="K165" s="16" t="str">
        <f t="shared" si="20"/>
        <v>julio</v>
      </c>
      <c r="M165" s="14">
        <v>8271859</v>
      </c>
      <c r="N165" s="15">
        <v>43896</v>
      </c>
      <c r="O165" s="16" t="str">
        <f t="shared" si="21"/>
        <v>marzo</v>
      </c>
      <c r="Q165" s="2">
        <v>28004547</v>
      </c>
      <c r="R165" s="3">
        <v>43874</v>
      </c>
      <c r="S165" s="16" t="str">
        <f t="shared" si="22"/>
        <v>febrero</v>
      </c>
      <c r="Y165" s="10">
        <v>21735502</v>
      </c>
      <c r="Z165" s="11">
        <v>43857</v>
      </c>
      <c r="AA165" s="12" t="str">
        <f t="shared" si="23"/>
        <v>enero</v>
      </c>
    </row>
    <row r="166" spans="5:27" ht="13.5" customHeight="1" x14ac:dyDescent="0.2">
      <c r="E166" s="10">
        <v>21365658</v>
      </c>
      <c r="F166" s="11">
        <v>43987</v>
      </c>
      <c r="G166" s="12" t="str">
        <f t="shared" si="19"/>
        <v>junio</v>
      </c>
      <c r="I166" s="14">
        <v>42771236</v>
      </c>
      <c r="J166" s="15">
        <v>44078</v>
      </c>
      <c r="K166" s="16" t="str">
        <f t="shared" si="20"/>
        <v>septiembre</v>
      </c>
      <c r="M166" s="14">
        <v>8274791</v>
      </c>
      <c r="N166" s="15">
        <v>43858</v>
      </c>
      <c r="O166" s="16" t="str">
        <f t="shared" si="21"/>
        <v>enero</v>
      </c>
      <c r="Q166" s="2">
        <v>28004935</v>
      </c>
      <c r="R166" s="3">
        <v>43992</v>
      </c>
      <c r="S166" s="16" t="str">
        <f t="shared" si="22"/>
        <v>junio</v>
      </c>
      <c r="Y166" s="10">
        <v>21761482</v>
      </c>
      <c r="Z166" s="11">
        <v>43964</v>
      </c>
      <c r="AA166" s="12" t="str">
        <f t="shared" si="23"/>
        <v>mayo</v>
      </c>
    </row>
    <row r="167" spans="5:27" ht="13.5" customHeight="1" x14ac:dyDescent="0.2">
      <c r="E167" s="10">
        <v>21384626</v>
      </c>
      <c r="F167" s="11">
        <v>43958</v>
      </c>
      <c r="G167" s="12" t="str">
        <f t="shared" si="19"/>
        <v>mayo</v>
      </c>
      <c r="I167" s="14">
        <v>42883754</v>
      </c>
      <c r="J167" s="15">
        <v>44048</v>
      </c>
      <c r="K167" s="16" t="str">
        <f t="shared" si="20"/>
        <v>agosto</v>
      </c>
      <c r="M167" s="14">
        <v>8275324</v>
      </c>
      <c r="N167" s="15">
        <v>43964</v>
      </c>
      <c r="O167" s="16" t="str">
        <f t="shared" si="21"/>
        <v>mayo</v>
      </c>
      <c r="Q167" s="2">
        <v>28005675</v>
      </c>
      <c r="R167" s="3">
        <v>43917</v>
      </c>
      <c r="S167" s="16" t="str">
        <f t="shared" si="22"/>
        <v>marzo</v>
      </c>
      <c r="Y167" s="10">
        <v>21797089</v>
      </c>
      <c r="Z167" s="11">
        <v>43971</v>
      </c>
      <c r="AA167" s="12" t="str">
        <f t="shared" si="23"/>
        <v>mayo</v>
      </c>
    </row>
    <row r="168" spans="5:27" ht="13.5" customHeight="1" x14ac:dyDescent="0.2">
      <c r="E168" s="10">
        <v>21385007</v>
      </c>
      <c r="F168" s="11">
        <v>43899</v>
      </c>
      <c r="G168" s="12" t="str">
        <f t="shared" si="19"/>
        <v>marzo</v>
      </c>
      <c r="I168" s="14">
        <v>42895360</v>
      </c>
      <c r="J168" s="15">
        <v>43936</v>
      </c>
      <c r="K168" s="16" t="str">
        <f t="shared" si="20"/>
        <v>abril</v>
      </c>
      <c r="M168" s="14">
        <v>8276320</v>
      </c>
      <c r="N168" s="15">
        <v>43893</v>
      </c>
      <c r="O168" s="16" t="str">
        <f t="shared" si="21"/>
        <v>marzo</v>
      </c>
      <c r="Q168" s="2">
        <v>28006948</v>
      </c>
      <c r="R168" s="3">
        <v>43903</v>
      </c>
      <c r="S168" s="16" t="str">
        <f t="shared" si="22"/>
        <v>marzo</v>
      </c>
      <c r="Y168" s="10">
        <v>21800592</v>
      </c>
      <c r="Z168" s="11">
        <v>44025</v>
      </c>
      <c r="AA168" s="12" t="str">
        <f t="shared" si="23"/>
        <v>julio</v>
      </c>
    </row>
    <row r="169" spans="5:27" ht="13.5" customHeight="1" x14ac:dyDescent="0.2">
      <c r="E169" s="10">
        <v>21398749</v>
      </c>
      <c r="F169" s="11">
        <v>43858</v>
      </c>
      <c r="G169" s="12" t="str">
        <f t="shared" si="19"/>
        <v>enero</v>
      </c>
      <c r="I169" s="14">
        <v>42962931</v>
      </c>
      <c r="J169" s="15">
        <v>44070</v>
      </c>
      <c r="K169" s="16" t="str">
        <f t="shared" si="20"/>
        <v>agosto</v>
      </c>
      <c r="M169" s="14">
        <v>8278045</v>
      </c>
      <c r="N169" s="15">
        <v>43875</v>
      </c>
      <c r="O169" s="16" t="str">
        <f t="shared" si="21"/>
        <v>febrero</v>
      </c>
      <c r="Q169" s="2">
        <v>28007266</v>
      </c>
      <c r="R169" s="3">
        <v>43920</v>
      </c>
      <c r="S169" s="16" t="str">
        <f t="shared" si="22"/>
        <v>marzo</v>
      </c>
      <c r="Y169" s="10">
        <v>21828784</v>
      </c>
      <c r="Z169" s="11">
        <v>43843</v>
      </c>
      <c r="AA169" s="12" t="str">
        <f t="shared" si="23"/>
        <v>enero</v>
      </c>
    </row>
    <row r="170" spans="5:27" ht="13.5" customHeight="1" x14ac:dyDescent="0.2">
      <c r="E170" s="10">
        <v>21404041</v>
      </c>
      <c r="F170" s="11">
        <v>43860</v>
      </c>
      <c r="G170" s="12" t="str">
        <f t="shared" si="19"/>
        <v>enero</v>
      </c>
      <c r="I170" s="14">
        <v>42986829</v>
      </c>
      <c r="J170" s="15">
        <v>44183</v>
      </c>
      <c r="K170" s="16" t="str">
        <f t="shared" si="20"/>
        <v>diciembre</v>
      </c>
      <c r="M170" s="14">
        <v>8278357</v>
      </c>
      <c r="N170" s="15">
        <v>43894</v>
      </c>
      <c r="O170" s="16" t="str">
        <f t="shared" si="21"/>
        <v>marzo</v>
      </c>
      <c r="Q170" s="2">
        <v>28007299</v>
      </c>
      <c r="R170" s="3">
        <v>43917</v>
      </c>
      <c r="S170" s="16" t="str">
        <f t="shared" si="22"/>
        <v>marzo</v>
      </c>
      <c r="Y170" s="10">
        <v>21845178</v>
      </c>
      <c r="Z170" s="11">
        <v>43854</v>
      </c>
      <c r="AA170" s="12" t="str">
        <f t="shared" si="23"/>
        <v>enero</v>
      </c>
    </row>
    <row r="171" spans="5:27" ht="13.5" customHeight="1" x14ac:dyDescent="0.2">
      <c r="E171" s="10">
        <v>21443199</v>
      </c>
      <c r="F171" s="11">
        <v>44021</v>
      </c>
      <c r="G171" s="12" t="str">
        <f t="shared" si="19"/>
        <v>julio</v>
      </c>
      <c r="I171" s="14">
        <v>43039678</v>
      </c>
      <c r="J171" s="15">
        <v>44021</v>
      </c>
      <c r="K171" s="16" t="str">
        <f t="shared" si="20"/>
        <v>julio</v>
      </c>
      <c r="M171" s="14">
        <v>8280059</v>
      </c>
      <c r="N171" s="15">
        <v>43944</v>
      </c>
      <c r="O171" s="16" t="str">
        <f t="shared" si="21"/>
        <v>abril</v>
      </c>
      <c r="Q171" s="2">
        <v>28007473</v>
      </c>
      <c r="R171" s="3">
        <v>44126</v>
      </c>
      <c r="S171" s="16" t="str">
        <f t="shared" si="22"/>
        <v>octubre</v>
      </c>
      <c r="Y171" s="10">
        <v>21925145</v>
      </c>
      <c r="Z171" s="11">
        <v>44077</v>
      </c>
      <c r="AA171" s="12" t="str">
        <f t="shared" si="23"/>
        <v>septiembre</v>
      </c>
    </row>
    <row r="172" spans="5:27" ht="13.5" customHeight="1" x14ac:dyDescent="0.2">
      <c r="E172" s="10">
        <v>21460935</v>
      </c>
      <c r="F172" s="11">
        <v>44014</v>
      </c>
      <c r="G172" s="12" t="str">
        <f t="shared" si="19"/>
        <v>julio</v>
      </c>
      <c r="I172" s="14">
        <v>43061017</v>
      </c>
      <c r="J172" s="15">
        <v>44175</v>
      </c>
      <c r="K172" s="16" t="str">
        <f t="shared" si="20"/>
        <v>diciembre</v>
      </c>
      <c r="M172" s="14">
        <v>8281419</v>
      </c>
      <c r="N172" s="15">
        <v>43895</v>
      </c>
      <c r="O172" s="16" t="str">
        <f t="shared" si="21"/>
        <v>marzo</v>
      </c>
      <c r="Q172" s="2">
        <v>28007482</v>
      </c>
      <c r="R172" s="3">
        <v>43916</v>
      </c>
      <c r="S172" s="16" t="str">
        <f t="shared" si="22"/>
        <v>marzo</v>
      </c>
      <c r="Y172" s="10">
        <v>21925895</v>
      </c>
      <c r="Z172" s="11">
        <v>43998</v>
      </c>
      <c r="AA172" s="12" t="str">
        <f t="shared" si="23"/>
        <v>junio</v>
      </c>
    </row>
    <row r="173" spans="5:27" ht="13.5" customHeight="1" x14ac:dyDescent="0.2">
      <c r="E173" s="10">
        <v>21514929</v>
      </c>
      <c r="F173" s="11">
        <v>43878</v>
      </c>
      <c r="G173" s="12" t="str">
        <f t="shared" si="19"/>
        <v>febrero</v>
      </c>
      <c r="I173" s="14">
        <v>43072277</v>
      </c>
      <c r="J173" s="15">
        <v>44070</v>
      </c>
      <c r="K173" s="16" t="str">
        <f t="shared" si="20"/>
        <v>agosto</v>
      </c>
      <c r="M173" s="14">
        <v>8283776</v>
      </c>
      <c r="N173" s="15">
        <v>43861</v>
      </c>
      <c r="O173" s="16" t="str">
        <f t="shared" si="21"/>
        <v>enero</v>
      </c>
      <c r="Q173" s="2">
        <v>28007767</v>
      </c>
      <c r="R173" s="3">
        <v>43871</v>
      </c>
      <c r="S173" s="16" t="str">
        <f t="shared" si="22"/>
        <v>febrero</v>
      </c>
      <c r="Y173" s="10">
        <v>21927769</v>
      </c>
      <c r="Z173" s="11">
        <v>43886</v>
      </c>
      <c r="AA173" s="12" t="str">
        <f t="shared" si="23"/>
        <v>febrero</v>
      </c>
    </row>
    <row r="174" spans="5:27" ht="13.5" customHeight="1" x14ac:dyDescent="0.2">
      <c r="E174" s="10">
        <v>21543992</v>
      </c>
      <c r="F174" s="11">
        <v>43895</v>
      </c>
      <c r="G174" s="12" t="str">
        <f t="shared" si="19"/>
        <v>marzo</v>
      </c>
      <c r="I174" s="14">
        <v>43073261</v>
      </c>
      <c r="J174" s="15">
        <v>44104</v>
      </c>
      <c r="K174" s="16" t="str">
        <f t="shared" si="20"/>
        <v>septiembre</v>
      </c>
      <c r="M174" s="14">
        <v>8293903</v>
      </c>
      <c r="N174" s="15">
        <v>43955</v>
      </c>
      <c r="O174" s="16" t="str">
        <f t="shared" si="21"/>
        <v>mayo</v>
      </c>
      <c r="Q174" s="2">
        <v>28008735</v>
      </c>
      <c r="R174" s="3">
        <v>43885</v>
      </c>
      <c r="S174" s="16" t="str">
        <f t="shared" si="22"/>
        <v>febrero</v>
      </c>
      <c r="Y174" s="10">
        <v>21929976</v>
      </c>
      <c r="Z174" s="11">
        <v>44141</v>
      </c>
      <c r="AA174" s="12" t="str">
        <f t="shared" si="23"/>
        <v>noviembre</v>
      </c>
    </row>
    <row r="175" spans="5:27" ht="13.5" customHeight="1" x14ac:dyDescent="0.2">
      <c r="E175" s="10">
        <v>21544739</v>
      </c>
      <c r="F175" s="11">
        <v>43902</v>
      </c>
      <c r="G175" s="12" t="str">
        <f t="shared" si="19"/>
        <v>marzo</v>
      </c>
      <c r="I175" s="14">
        <v>43088577</v>
      </c>
      <c r="J175" s="15">
        <v>43943</v>
      </c>
      <c r="K175" s="16" t="str">
        <f t="shared" si="20"/>
        <v>abril</v>
      </c>
      <c r="M175" s="14">
        <v>8294879</v>
      </c>
      <c r="N175" s="15">
        <v>43864</v>
      </c>
      <c r="O175" s="16" t="str">
        <f t="shared" si="21"/>
        <v>febrero</v>
      </c>
      <c r="Q175" s="2">
        <v>28008923</v>
      </c>
      <c r="R175" s="3">
        <v>43864</v>
      </c>
      <c r="S175" s="16" t="str">
        <f t="shared" si="22"/>
        <v>febrero</v>
      </c>
      <c r="Y175" s="10">
        <v>21930586</v>
      </c>
      <c r="Z175" s="11">
        <v>43873</v>
      </c>
      <c r="AA175" s="12" t="str">
        <f t="shared" si="23"/>
        <v>febrero</v>
      </c>
    </row>
    <row r="176" spans="5:27" ht="13.5" customHeight="1" x14ac:dyDescent="0.2">
      <c r="E176" s="10">
        <v>21547136</v>
      </c>
      <c r="F176" s="11">
        <v>43987</v>
      </c>
      <c r="G176" s="12" t="str">
        <f t="shared" si="19"/>
        <v>junio</v>
      </c>
      <c r="I176" s="14">
        <v>43269697</v>
      </c>
      <c r="J176" s="15">
        <v>43992</v>
      </c>
      <c r="K176" s="16" t="str">
        <f t="shared" si="20"/>
        <v>junio</v>
      </c>
      <c r="M176" s="14">
        <v>8296724</v>
      </c>
      <c r="N176" s="15">
        <v>43861</v>
      </c>
      <c r="O176" s="16" t="str">
        <f t="shared" si="21"/>
        <v>enero</v>
      </c>
      <c r="Q176" s="2">
        <v>28009797</v>
      </c>
      <c r="R176" s="3">
        <v>44144</v>
      </c>
      <c r="S176" s="16" t="str">
        <f t="shared" si="22"/>
        <v>noviembre</v>
      </c>
      <c r="Y176" s="10">
        <v>21933693</v>
      </c>
      <c r="Z176" s="11">
        <v>43936</v>
      </c>
      <c r="AA176" s="12" t="str">
        <f t="shared" si="23"/>
        <v>abril</v>
      </c>
    </row>
    <row r="177" spans="5:27" ht="13.5" customHeight="1" x14ac:dyDescent="0.2">
      <c r="E177" s="10">
        <v>21651627</v>
      </c>
      <c r="F177" s="11">
        <v>43896</v>
      </c>
      <c r="G177" s="12" t="str">
        <f t="shared" si="19"/>
        <v>marzo</v>
      </c>
      <c r="I177" s="14">
        <v>43524265</v>
      </c>
      <c r="J177" s="15">
        <v>44123</v>
      </c>
      <c r="K177" s="16" t="str">
        <f t="shared" si="20"/>
        <v>octubre</v>
      </c>
      <c r="M177" s="14">
        <v>8297360</v>
      </c>
      <c r="N177" s="15">
        <v>43840</v>
      </c>
      <c r="O177" s="16" t="str">
        <f t="shared" si="21"/>
        <v>enero</v>
      </c>
      <c r="Q177" s="2">
        <v>28010050</v>
      </c>
      <c r="R177" s="3">
        <v>43902</v>
      </c>
      <c r="S177" s="16" t="str">
        <f t="shared" si="22"/>
        <v>marzo</v>
      </c>
      <c r="Y177" s="10">
        <v>21953049</v>
      </c>
      <c r="Z177" s="11">
        <v>44006</v>
      </c>
      <c r="AA177" s="12" t="str">
        <f t="shared" si="23"/>
        <v>junio</v>
      </c>
    </row>
    <row r="178" spans="5:27" ht="13.5" customHeight="1" x14ac:dyDescent="0.2">
      <c r="E178" s="10">
        <v>21666156</v>
      </c>
      <c r="F178" s="11">
        <v>43955</v>
      </c>
      <c r="G178" s="12" t="str">
        <f t="shared" si="19"/>
        <v>mayo</v>
      </c>
      <c r="I178" s="14">
        <v>43535069</v>
      </c>
      <c r="J178" s="15">
        <v>44034</v>
      </c>
      <c r="K178" s="16" t="str">
        <f t="shared" si="20"/>
        <v>julio</v>
      </c>
      <c r="M178" s="14">
        <v>8297677</v>
      </c>
      <c r="N178" s="15">
        <v>43867</v>
      </c>
      <c r="O178" s="16" t="str">
        <f t="shared" si="21"/>
        <v>febrero</v>
      </c>
      <c r="Q178" s="2">
        <v>28010261</v>
      </c>
      <c r="R178" s="3">
        <v>43882</v>
      </c>
      <c r="S178" s="16" t="str">
        <f t="shared" si="22"/>
        <v>febrero</v>
      </c>
      <c r="Y178" s="10">
        <v>22013477</v>
      </c>
      <c r="Z178" s="11">
        <v>43903</v>
      </c>
      <c r="AA178" s="12" t="str">
        <f t="shared" si="23"/>
        <v>marzo</v>
      </c>
    </row>
    <row r="179" spans="5:27" ht="13.5" customHeight="1" x14ac:dyDescent="0.2">
      <c r="E179" s="10">
        <v>21700022</v>
      </c>
      <c r="F179" s="11">
        <v>43859</v>
      </c>
      <c r="G179" s="12" t="str">
        <f t="shared" si="19"/>
        <v>enero</v>
      </c>
      <c r="I179" s="14">
        <v>43544792</v>
      </c>
      <c r="J179" s="15">
        <v>43991</v>
      </c>
      <c r="K179" s="16" t="str">
        <f t="shared" si="20"/>
        <v>junio</v>
      </c>
      <c r="M179" s="14">
        <v>8299870</v>
      </c>
      <c r="N179" s="15">
        <v>43895</v>
      </c>
      <c r="O179" s="16" t="str">
        <f t="shared" si="21"/>
        <v>marzo</v>
      </c>
      <c r="Q179" s="2">
        <v>28010831</v>
      </c>
      <c r="R179" s="3">
        <v>43915</v>
      </c>
      <c r="S179" s="16" t="str">
        <f t="shared" si="22"/>
        <v>marzo</v>
      </c>
      <c r="Y179" s="10">
        <v>22028017</v>
      </c>
      <c r="Z179" s="11">
        <v>44012</v>
      </c>
      <c r="AA179" s="12" t="str">
        <f t="shared" si="23"/>
        <v>junio</v>
      </c>
    </row>
    <row r="180" spans="5:27" ht="13.5" customHeight="1" x14ac:dyDescent="0.2">
      <c r="E180" s="10">
        <v>21729190</v>
      </c>
      <c r="F180" s="11">
        <v>43873</v>
      </c>
      <c r="G180" s="12" t="str">
        <f t="shared" si="19"/>
        <v>febrero</v>
      </c>
      <c r="I180" s="14">
        <v>43547456</v>
      </c>
      <c r="J180" s="15">
        <v>43936</v>
      </c>
      <c r="K180" s="16" t="str">
        <f t="shared" si="20"/>
        <v>abril</v>
      </c>
      <c r="M180" s="14">
        <v>8300960</v>
      </c>
      <c r="N180" s="15">
        <v>43861</v>
      </c>
      <c r="O180" s="16" t="str">
        <f t="shared" si="21"/>
        <v>enero</v>
      </c>
      <c r="Q180" s="2">
        <v>28011180</v>
      </c>
      <c r="R180" s="3">
        <v>43917</v>
      </c>
      <c r="S180" s="16" t="str">
        <f t="shared" si="22"/>
        <v>marzo</v>
      </c>
      <c r="Y180" s="10">
        <v>22049584</v>
      </c>
      <c r="Z180" s="11">
        <v>44020</v>
      </c>
      <c r="AA180" s="12" t="str">
        <f t="shared" si="23"/>
        <v>julio</v>
      </c>
    </row>
    <row r="181" spans="5:27" ht="13.5" customHeight="1" x14ac:dyDescent="0.2">
      <c r="E181" s="10">
        <v>21735502</v>
      </c>
      <c r="F181" s="11">
        <v>43871</v>
      </c>
      <c r="G181" s="12" t="str">
        <f t="shared" si="19"/>
        <v>febrero</v>
      </c>
      <c r="I181" s="14">
        <v>43732785</v>
      </c>
      <c r="J181" s="15">
        <v>44113</v>
      </c>
      <c r="K181" s="16" t="str">
        <f t="shared" si="20"/>
        <v>octubre</v>
      </c>
      <c r="M181" s="14">
        <v>8301762</v>
      </c>
      <c r="N181" s="15">
        <v>43838</v>
      </c>
      <c r="O181" s="16" t="str">
        <f t="shared" si="21"/>
        <v>enero</v>
      </c>
      <c r="Q181" s="2">
        <v>28011322</v>
      </c>
      <c r="R181" s="3">
        <v>43868</v>
      </c>
      <c r="S181" s="16" t="str">
        <f t="shared" si="22"/>
        <v>febrero</v>
      </c>
      <c r="Y181" s="10">
        <v>22087287</v>
      </c>
      <c r="Z181" s="11">
        <v>43865</v>
      </c>
      <c r="AA181" s="12" t="str">
        <f t="shared" si="23"/>
        <v>febrero</v>
      </c>
    </row>
    <row r="182" spans="5:27" ht="13.5" customHeight="1" x14ac:dyDescent="0.2">
      <c r="E182" s="10">
        <v>21761482</v>
      </c>
      <c r="F182" s="11">
        <v>43857</v>
      </c>
      <c r="G182" s="12" t="str">
        <f t="shared" si="19"/>
        <v>enero</v>
      </c>
      <c r="I182" s="14">
        <v>43839874</v>
      </c>
      <c r="J182" s="15">
        <v>43941</v>
      </c>
      <c r="K182" s="16" t="str">
        <f t="shared" si="20"/>
        <v>abril</v>
      </c>
      <c r="M182" s="14">
        <v>8309320</v>
      </c>
      <c r="N182" s="15">
        <v>43865</v>
      </c>
      <c r="O182" s="16" t="str">
        <f t="shared" si="21"/>
        <v>febrero</v>
      </c>
      <c r="Q182" s="2">
        <v>28011670</v>
      </c>
      <c r="R182" s="3">
        <v>43917</v>
      </c>
      <c r="S182" s="16" t="str">
        <f t="shared" si="22"/>
        <v>marzo</v>
      </c>
      <c r="Y182" s="10">
        <v>22096059</v>
      </c>
      <c r="Z182" s="11">
        <v>44020</v>
      </c>
      <c r="AA182" s="12" t="str">
        <f t="shared" si="23"/>
        <v>julio</v>
      </c>
    </row>
    <row r="183" spans="5:27" ht="13.5" customHeight="1" x14ac:dyDescent="0.2">
      <c r="E183" s="10">
        <v>21800592</v>
      </c>
      <c r="F183" s="11">
        <v>43990</v>
      </c>
      <c r="G183" s="12" t="str">
        <f t="shared" si="19"/>
        <v>junio</v>
      </c>
      <c r="I183" s="14">
        <v>43978432</v>
      </c>
      <c r="J183" s="15">
        <v>44183</v>
      </c>
      <c r="K183" s="16" t="str">
        <f t="shared" si="20"/>
        <v>diciembre</v>
      </c>
      <c r="M183" s="14">
        <v>8311828</v>
      </c>
      <c r="N183" s="15">
        <v>43894</v>
      </c>
      <c r="O183" s="16" t="str">
        <f t="shared" si="21"/>
        <v>marzo</v>
      </c>
      <c r="Q183" s="2">
        <v>28012316</v>
      </c>
      <c r="R183" s="3">
        <v>43857</v>
      </c>
      <c r="S183" s="16" t="str">
        <f t="shared" si="22"/>
        <v>enero</v>
      </c>
      <c r="Y183" s="10">
        <v>22100492</v>
      </c>
      <c r="Z183" s="11">
        <v>43914</v>
      </c>
      <c r="AA183" s="12" t="str">
        <f t="shared" si="23"/>
        <v>marzo</v>
      </c>
    </row>
    <row r="184" spans="5:27" ht="13.5" customHeight="1" x14ac:dyDescent="0.2">
      <c r="E184" s="10">
        <v>21845178</v>
      </c>
      <c r="F184" s="11">
        <v>43833</v>
      </c>
      <c r="G184" s="12" t="str">
        <f t="shared" si="19"/>
        <v>enero</v>
      </c>
      <c r="I184" s="14">
        <v>51594904</v>
      </c>
      <c r="J184" s="15">
        <v>43944</v>
      </c>
      <c r="K184" s="16" t="str">
        <f t="shared" si="20"/>
        <v>abril</v>
      </c>
      <c r="M184" s="14">
        <v>8312661</v>
      </c>
      <c r="N184" s="15">
        <v>43882</v>
      </c>
      <c r="O184" s="16" t="str">
        <f t="shared" si="21"/>
        <v>febrero</v>
      </c>
      <c r="Q184" s="2">
        <v>28013460</v>
      </c>
      <c r="R184" s="3">
        <v>43860</v>
      </c>
      <c r="S184" s="16" t="str">
        <f t="shared" si="22"/>
        <v>enero</v>
      </c>
      <c r="Y184" s="10">
        <v>22113906</v>
      </c>
      <c r="Z184" s="11">
        <v>43859</v>
      </c>
      <c r="AA184" s="12" t="str">
        <f t="shared" si="23"/>
        <v>enero</v>
      </c>
    </row>
    <row r="185" spans="5:27" ht="13.5" customHeight="1" x14ac:dyDescent="0.2">
      <c r="E185" s="10">
        <v>21847702</v>
      </c>
      <c r="F185" s="11">
        <v>43955</v>
      </c>
      <c r="G185" s="12" t="str">
        <f t="shared" si="19"/>
        <v>mayo</v>
      </c>
      <c r="I185" s="14">
        <v>52260808</v>
      </c>
      <c r="J185" s="15">
        <v>43950</v>
      </c>
      <c r="K185" s="16" t="str">
        <f t="shared" si="20"/>
        <v>abril</v>
      </c>
      <c r="M185" s="14">
        <v>8313020</v>
      </c>
      <c r="N185" s="15">
        <v>43860</v>
      </c>
      <c r="O185" s="16" t="str">
        <f t="shared" si="21"/>
        <v>enero</v>
      </c>
      <c r="Q185" s="2">
        <v>28014119</v>
      </c>
      <c r="R185" s="3">
        <v>43878</v>
      </c>
      <c r="S185" s="16" t="str">
        <f t="shared" si="22"/>
        <v>febrero</v>
      </c>
      <c r="Y185" s="10">
        <v>22115294</v>
      </c>
      <c r="Z185" s="11">
        <v>44020</v>
      </c>
      <c r="AA185" s="12" t="str">
        <f t="shared" si="23"/>
        <v>julio</v>
      </c>
    </row>
    <row r="186" spans="5:27" ht="13.5" customHeight="1" x14ac:dyDescent="0.2">
      <c r="E186" s="10">
        <v>21924525</v>
      </c>
      <c r="F186" s="11">
        <v>43881</v>
      </c>
      <c r="G186" s="12" t="str">
        <f t="shared" si="19"/>
        <v>febrero</v>
      </c>
      <c r="I186" s="14">
        <v>52416145</v>
      </c>
      <c r="J186" s="15">
        <v>44131</v>
      </c>
      <c r="K186" s="16" t="str">
        <f t="shared" si="20"/>
        <v>octubre</v>
      </c>
      <c r="M186" s="14">
        <v>8317056</v>
      </c>
      <c r="N186" s="15">
        <v>43950</v>
      </c>
      <c r="O186" s="16" t="str">
        <f t="shared" si="21"/>
        <v>abril</v>
      </c>
      <c r="Q186" s="2">
        <v>28014332</v>
      </c>
      <c r="R186" s="3">
        <v>43914</v>
      </c>
      <c r="S186" s="16" t="str">
        <f t="shared" si="22"/>
        <v>marzo</v>
      </c>
      <c r="Y186" s="10">
        <v>22115568</v>
      </c>
      <c r="Z186" s="11">
        <v>43979</v>
      </c>
      <c r="AA186" s="12" t="str">
        <f t="shared" si="23"/>
        <v>mayo</v>
      </c>
    </row>
    <row r="187" spans="5:27" ht="13.5" customHeight="1" x14ac:dyDescent="0.2">
      <c r="E187" s="10">
        <v>21925145</v>
      </c>
      <c r="F187" s="11">
        <v>43879</v>
      </c>
      <c r="G187" s="12" t="str">
        <f t="shared" si="19"/>
        <v>febrero</v>
      </c>
      <c r="I187" s="14">
        <v>59662715</v>
      </c>
      <c r="J187" s="15">
        <v>44048</v>
      </c>
      <c r="K187" s="16" t="str">
        <f t="shared" si="20"/>
        <v>agosto</v>
      </c>
      <c r="M187" s="14">
        <v>8336055</v>
      </c>
      <c r="N187" s="15">
        <v>43851</v>
      </c>
      <c r="O187" s="16" t="str">
        <f t="shared" si="21"/>
        <v>enero</v>
      </c>
      <c r="Q187" s="2">
        <v>28014344</v>
      </c>
      <c r="R187" s="3">
        <v>43837</v>
      </c>
      <c r="S187" s="16" t="str">
        <f t="shared" si="22"/>
        <v>enero</v>
      </c>
      <c r="Y187" s="10">
        <v>22134600</v>
      </c>
      <c r="Z187" s="11">
        <v>43963</v>
      </c>
      <c r="AA187" s="12" t="str">
        <f t="shared" si="23"/>
        <v>mayo</v>
      </c>
    </row>
    <row r="188" spans="5:27" ht="13.5" customHeight="1" x14ac:dyDescent="0.2">
      <c r="E188" s="10">
        <v>21926583</v>
      </c>
      <c r="F188" s="11">
        <v>43873</v>
      </c>
      <c r="G188" s="12" t="str">
        <f t="shared" si="19"/>
        <v>febrero</v>
      </c>
      <c r="I188" s="14">
        <v>60252525</v>
      </c>
      <c r="J188" s="15">
        <v>44102</v>
      </c>
      <c r="K188" s="16" t="str">
        <f t="shared" si="20"/>
        <v>septiembre</v>
      </c>
      <c r="M188" s="14">
        <v>8340078</v>
      </c>
      <c r="N188" s="15">
        <v>43833</v>
      </c>
      <c r="O188" s="16" t="str">
        <f t="shared" si="21"/>
        <v>enero</v>
      </c>
      <c r="Q188" s="2">
        <v>28014613</v>
      </c>
      <c r="R188" s="3">
        <v>43938</v>
      </c>
      <c r="S188" s="16" t="str">
        <f t="shared" si="22"/>
        <v>abril</v>
      </c>
      <c r="Y188" s="10">
        <v>22157414</v>
      </c>
      <c r="Z188" s="11">
        <v>44022</v>
      </c>
      <c r="AA188" s="12" t="str">
        <f t="shared" si="23"/>
        <v>julio</v>
      </c>
    </row>
    <row r="189" spans="5:27" ht="13.5" customHeight="1" x14ac:dyDescent="0.2">
      <c r="E189" s="10">
        <v>21929734</v>
      </c>
      <c r="F189" s="11">
        <v>43864</v>
      </c>
      <c r="G189" s="12" t="str">
        <f t="shared" si="19"/>
        <v>febrero</v>
      </c>
      <c r="I189" s="14">
        <v>63277108</v>
      </c>
      <c r="J189" s="15">
        <v>44041</v>
      </c>
      <c r="K189" s="16" t="str">
        <f t="shared" si="20"/>
        <v>julio</v>
      </c>
      <c r="M189" s="14">
        <v>8345504</v>
      </c>
      <c r="N189" s="15">
        <v>43874</v>
      </c>
      <c r="O189" s="16" t="str">
        <f t="shared" si="21"/>
        <v>febrero</v>
      </c>
      <c r="Q189" s="2">
        <v>28015352</v>
      </c>
      <c r="R189" s="3">
        <v>43906</v>
      </c>
      <c r="S189" s="16" t="str">
        <f t="shared" si="22"/>
        <v>marzo</v>
      </c>
      <c r="Y189" s="10">
        <v>22171805</v>
      </c>
      <c r="Z189" s="11">
        <v>44124</v>
      </c>
      <c r="AA189" s="12" t="str">
        <f t="shared" si="23"/>
        <v>octubre</v>
      </c>
    </row>
    <row r="190" spans="5:27" ht="13.5" customHeight="1" x14ac:dyDescent="0.2">
      <c r="E190" s="10">
        <v>21929976</v>
      </c>
      <c r="F190" s="11">
        <v>43878</v>
      </c>
      <c r="G190" s="12" t="str">
        <f t="shared" si="19"/>
        <v>febrero</v>
      </c>
      <c r="I190" s="14">
        <v>63285824</v>
      </c>
      <c r="J190" s="15">
        <v>43980</v>
      </c>
      <c r="K190" s="16" t="str">
        <f t="shared" si="20"/>
        <v>mayo</v>
      </c>
      <c r="M190" s="14">
        <v>8394443</v>
      </c>
      <c r="N190" s="15">
        <v>43903</v>
      </c>
      <c r="O190" s="16" t="str">
        <f t="shared" si="21"/>
        <v>marzo</v>
      </c>
      <c r="Q190" s="2">
        <v>28015661</v>
      </c>
      <c r="R190" s="3">
        <v>43872</v>
      </c>
      <c r="S190" s="16" t="str">
        <f t="shared" si="22"/>
        <v>febrero</v>
      </c>
      <c r="Y190" s="10">
        <v>22208591</v>
      </c>
      <c r="Z190" s="11">
        <v>44055</v>
      </c>
      <c r="AA190" s="12" t="str">
        <f t="shared" si="23"/>
        <v>agosto</v>
      </c>
    </row>
    <row r="191" spans="5:27" ht="13.5" customHeight="1" x14ac:dyDescent="0.2">
      <c r="E191" s="10">
        <v>21930945</v>
      </c>
      <c r="F191" s="11">
        <v>43871</v>
      </c>
      <c r="G191" s="12" t="str">
        <f t="shared" si="19"/>
        <v>febrero</v>
      </c>
      <c r="I191" s="14">
        <v>63292782</v>
      </c>
      <c r="J191" s="15">
        <v>43949</v>
      </c>
      <c r="K191" s="16" t="str">
        <f t="shared" si="20"/>
        <v>abril</v>
      </c>
      <c r="M191" s="14">
        <v>8395497</v>
      </c>
      <c r="N191" s="15">
        <v>43853</v>
      </c>
      <c r="O191" s="16" t="str">
        <f t="shared" si="21"/>
        <v>enero</v>
      </c>
      <c r="Q191" s="2">
        <v>28016294</v>
      </c>
      <c r="R191" s="3">
        <v>43868</v>
      </c>
      <c r="S191" s="16" t="str">
        <f t="shared" si="22"/>
        <v>febrero</v>
      </c>
      <c r="Y191" s="10">
        <v>22235887</v>
      </c>
      <c r="Z191" s="11">
        <v>43837</v>
      </c>
      <c r="AA191" s="12" t="str">
        <f t="shared" si="23"/>
        <v>enero</v>
      </c>
    </row>
    <row r="192" spans="5:27" ht="13.5" customHeight="1" x14ac:dyDescent="0.2">
      <c r="E192" s="10">
        <v>21933693</v>
      </c>
      <c r="F192" s="11">
        <v>43947</v>
      </c>
      <c r="G192" s="12" t="str">
        <f t="shared" si="19"/>
        <v>abril</v>
      </c>
      <c r="I192" s="14">
        <v>63324796</v>
      </c>
      <c r="J192" s="15">
        <v>43980</v>
      </c>
      <c r="K192" s="16" t="str">
        <f t="shared" si="20"/>
        <v>mayo</v>
      </c>
      <c r="M192" s="14">
        <v>8398194</v>
      </c>
      <c r="N192" s="15">
        <v>43921</v>
      </c>
      <c r="O192" s="16" t="str">
        <f t="shared" si="21"/>
        <v>marzo</v>
      </c>
      <c r="Q192" s="2">
        <v>28020690</v>
      </c>
      <c r="R192" s="3">
        <v>43885</v>
      </c>
      <c r="S192" s="16" t="str">
        <f t="shared" si="22"/>
        <v>febrero</v>
      </c>
      <c r="Y192" s="10">
        <v>22298583</v>
      </c>
      <c r="Z192" s="11">
        <v>43942</v>
      </c>
      <c r="AA192" s="12" t="str">
        <f t="shared" si="23"/>
        <v>abril</v>
      </c>
    </row>
    <row r="193" spans="5:27" ht="13.5" customHeight="1" x14ac:dyDescent="0.2">
      <c r="E193" s="10">
        <v>21934268</v>
      </c>
      <c r="F193" s="11">
        <v>43850</v>
      </c>
      <c r="G193" s="12" t="str">
        <f t="shared" si="19"/>
        <v>enero</v>
      </c>
      <c r="I193" s="14">
        <v>63339874</v>
      </c>
      <c r="J193" s="15">
        <v>44188</v>
      </c>
      <c r="K193" s="16" t="str">
        <f t="shared" si="20"/>
        <v>diciembre</v>
      </c>
      <c r="M193" s="14">
        <v>8421689</v>
      </c>
      <c r="N193" s="15">
        <v>43850</v>
      </c>
      <c r="O193" s="16" t="str">
        <f t="shared" si="21"/>
        <v>enero</v>
      </c>
      <c r="Q193" s="2">
        <v>28482054</v>
      </c>
      <c r="R193" s="3">
        <v>43846</v>
      </c>
      <c r="S193" s="16" t="str">
        <f t="shared" si="22"/>
        <v>enero</v>
      </c>
      <c r="Y193" s="10">
        <v>22308884</v>
      </c>
      <c r="Z193" s="11">
        <v>43942</v>
      </c>
      <c r="AA193" s="12" t="str">
        <f t="shared" si="23"/>
        <v>abril</v>
      </c>
    </row>
    <row r="194" spans="5:27" ht="13.5" customHeight="1" x14ac:dyDescent="0.2">
      <c r="E194" s="10">
        <v>22003103</v>
      </c>
      <c r="F194" s="11">
        <v>43833</v>
      </c>
      <c r="G194" s="12" t="str">
        <f t="shared" si="19"/>
        <v>enero</v>
      </c>
      <c r="I194" s="14">
        <v>63362923</v>
      </c>
      <c r="J194" s="15">
        <v>44047</v>
      </c>
      <c r="K194" s="16" t="str">
        <f t="shared" si="20"/>
        <v>agosto</v>
      </c>
      <c r="M194" s="14">
        <v>8459436</v>
      </c>
      <c r="N194" s="15">
        <v>43878</v>
      </c>
      <c r="O194" s="16" t="str">
        <f t="shared" si="21"/>
        <v>febrero</v>
      </c>
      <c r="Q194" s="2">
        <v>28520757</v>
      </c>
      <c r="R194" s="3">
        <v>43899</v>
      </c>
      <c r="S194" s="16" t="str">
        <f t="shared" si="22"/>
        <v>marzo</v>
      </c>
      <c r="Y194" s="10">
        <v>22424989</v>
      </c>
      <c r="Z194" s="11">
        <v>43998</v>
      </c>
      <c r="AA194" s="12" t="str">
        <f t="shared" si="23"/>
        <v>junio</v>
      </c>
    </row>
    <row r="195" spans="5:27" ht="13.5" customHeight="1" x14ac:dyDescent="0.2">
      <c r="E195" s="10">
        <v>22022362</v>
      </c>
      <c r="F195" s="11">
        <v>43846</v>
      </c>
      <c r="G195" s="12" t="str">
        <f t="shared" si="19"/>
        <v>enero</v>
      </c>
      <c r="I195" s="14">
        <v>63494605</v>
      </c>
      <c r="J195" s="15">
        <v>43972</v>
      </c>
      <c r="K195" s="16" t="str">
        <f t="shared" si="20"/>
        <v>mayo</v>
      </c>
      <c r="M195" s="14">
        <v>8714235</v>
      </c>
      <c r="N195" s="15">
        <v>43878</v>
      </c>
      <c r="O195" s="16" t="str">
        <f t="shared" si="21"/>
        <v>febrero</v>
      </c>
      <c r="Q195" s="2">
        <v>28531088</v>
      </c>
      <c r="R195" s="3">
        <v>43873</v>
      </c>
      <c r="S195" s="16" t="str">
        <f t="shared" si="22"/>
        <v>febrero</v>
      </c>
      <c r="Y195" s="10">
        <v>22448000</v>
      </c>
      <c r="Z195" s="11">
        <v>43935</v>
      </c>
      <c r="AA195" s="12" t="str">
        <f t="shared" si="23"/>
        <v>abril</v>
      </c>
    </row>
    <row r="196" spans="5:27" ht="13.5" customHeight="1" x14ac:dyDescent="0.2">
      <c r="E196" s="10">
        <v>22033813</v>
      </c>
      <c r="F196" s="11">
        <v>43903</v>
      </c>
      <c r="G196" s="12" t="str">
        <f t="shared" ref="G196:G259" si="24">+TEXT(F196,"MMMM")</f>
        <v>marzo</v>
      </c>
      <c r="I196" s="14">
        <v>63536923</v>
      </c>
      <c r="J196" s="15">
        <v>44018</v>
      </c>
      <c r="K196" s="16" t="str">
        <f t="shared" ref="K196:K244" si="25">+TEXT(J196,"MMMM")</f>
        <v>julio</v>
      </c>
      <c r="M196" s="14">
        <v>9066218</v>
      </c>
      <c r="N196" s="15">
        <v>43867</v>
      </c>
      <c r="O196" s="16" t="str">
        <f t="shared" ref="O196:O259" si="26">+TEXT(N196,"MMMM")</f>
        <v>febrero</v>
      </c>
      <c r="Q196" s="2">
        <v>28737867</v>
      </c>
      <c r="R196" s="3">
        <v>43916</v>
      </c>
      <c r="S196" s="16" t="str">
        <f t="shared" ref="S196:S259" si="27">+TEXT(R196,"MMMM")</f>
        <v>marzo</v>
      </c>
      <c r="Y196" s="10">
        <v>22771761</v>
      </c>
      <c r="Z196" s="11">
        <v>43972</v>
      </c>
      <c r="AA196" s="12" t="str">
        <f t="shared" ref="AA196:AA259" si="28">+TEXT(Z196,"MMMM")</f>
        <v>mayo</v>
      </c>
    </row>
    <row r="197" spans="5:27" ht="13.5" customHeight="1" x14ac:dyDescent="0.2">
      <c r="E197" s="10">
        <v>22049584</v>
      </c>
      <c r="F197" s="11">
        <v>43846</v>
      </c>
      <c r="G197" s="12" t="str">
        <f t="shared" si="24"/>
        <v>enero</v>
      </c>
      <c r="I197" s="14">
        <v>70045759</v>
      </c>
      <c r="J197" s="15">
        <v>44021</v>
      </c>
      <c r="K197" s="16" t="str">
        <f t="shared" si="25"/>
        <v>julio</v>
      </c>
      <c r="M197" s="14">
        <v>9069322</v>
      </c>
      <c r="N197" s="15">
        <v>43935</v>
      </c>
      <c r="O197" s="16" t="str">
        <f t="shared" si="26"/>
        <v>abril</v>
      </c>
      <c r="Q197" s="2">
        <v>31292455</v>
      </c>
      <c r="R197" s="3">
        <v>43896</v>
      </c>
      <c r="S197" s="16" t="str">
        <f t="shared" si="27"/>
        <v>marzo</v>
      </c>
      <c r="Y197" s="10">
        <v>22780959</v>
      </c>
      <c r="Z197" s="11">
        <v>44077</v>
      </c>
      <c r="AA197" s="12" t="str">
        <f t="shared" si="28"/>
        <v>septiembre</v>
      </c>
    </row>
    <row r="198" spans="5:27" ht="13.5" customHeight="1" x14ac:dyDescent="0.2">
      <c r="E198" s="10">
        <v>22052937</v>
      </c>
      <c r="F198" s="11">
        <v>44036</v>
      </c>
      <c r="G198" s="12" t="str">
        <f t="shared" si="24"/>
        <v>julio</v>
      </c>
      <c r="I198" s="14">
        <v>70049475</v>
      </c>
      <c r="J198" s="15">
        <v>44176</v>
      </c>
      <c r="K198" s="16" t="str">
        <f t="shared" si="25"/>
        <v>diciembre</v>
      </c>
      <c r="M198" s="14">
        <v>9070116</v>
      </c>
      <c r="N198" s="15">
        <v>43847</v>
      </c>
      <c r="O198" s="16" t="str">
        <f t="shared" si="26"/>
        <v>enero</v>
      </c>
      <c r="Q198" s="2">
        <v>31396337</v>
      </c>
      <c r="R198" s="3">
        <v>43859</v>
      </c>
      <c r="S198" s="16" t="str">
        <f t="shared" si="27"/>
        <v>enero</v>
      </c>
      <c r="Y198" s="10">
        <v>22940396</v>
      </c>
      <c r="Z198" s="11">
        <v>43874</v>
      </c>
      <c r="AA198" s="12" t="str">
        <f t="shared" si="28"/>
        <v>febrero</v>
      </c>
    </row>
    <row r="199" spans="5:27" ht="13.5" customHeight="1" x14ac:dyDescent="0.2">
      <c r="E199" s="10">
        <v>22100517</v>
      </c>
      <c r="F199" s="11">
        <v>43844</v>
      </c>
      <c r="G199" s="12" t="str">
        <f t="shared" si="24"/>
        <v>enero</v>
      </c>
      <c r="I199" s="14">
        <v>70059017</v>
      </c>
      <c r="J199" s="15">
        <v>43938</v>
      </c>
      <c r="K199" s="16" t="str">
        <f t="shared" si="25"/>
        <v>abril</v>
      </c>
      <c r="M199" s="14">
        <v>9082756</v>
      </c>
      <c r="N199" s="15">
        <v>43868</v>
      </c>
      <c r="O199" s="16" t="str">
        <f t="shared" si="26"/>
        <v>febrero</v>
      </c>
      <c r="Q199" s="2">
        <v>32018478</v>
      </c>
      <c r="R199" s="3">
        <v>43858</v>
      </c>
      <c r="S199" s="16" t="str">
        <f t="shared" si="27"/>
        <v>enero</v>
      </c>
      <c r="Y199" s="10">
        <v>23897357</v>
      </c>
      <c r="Z199" s="11">
        <v>43987</v>
      </c>
      <c r="AA199" s="12" t="str">
        <f t="shared" si="28"/>
        <v>junio</v>
      </c>
    </row>
    <row r="200" spans="5:27" ht="13.5" customHeight="1" x14ac:dyDescent="0.2">
      <c r="E200" s="10">
        <v>22114621</v>
      </c>
      <c r="F200" s="11">
        <v>43857</v>
      </c>
      <c r="G200" s="12" t="str">
        <f t="shared" si="24"/>
        <v>enero</v>
      </c>
      <c r="I200" s="14">
        <v>70095296</v>
      </c>
      <c r="J200" s="15">
        <v>43977</v>
      </c>
      <c r="K200" s="16" t="str">
        <f t="shared" si="25"/>
        <v>mayo</v>
      </c>
      <c r="M200" s="14">
        <v>9084261</v>
      </c>
      <c r="N200" s="15">
        <v>43934</v>
      </c>
      <c r="O200" s="16" t="str">
        <f t="shared" si="26"/>
        <v>abril</v>
      </c>
      <c r="Q200" s="2">
        <v>32078627</v>
      </c>
      <c r="R200" s="3">
        <v>43874</v>
      </c>
      <c r="S200" s="16" t="str">
        <f t="shared" si="27"/>
        <v>febrero</v>
      </c>
      <c r="Y200" s="10">
        <v>24291045</v>
      </c>
      <c r="Z200" s="11">
        <v>44026</v>
      </c>
      <c r="AA200" s="12" t="str">
        <f t="shared" si="28"/>
        <v>julio</v>
      </c>
    </row>
    <row r="201" spans="5:27" ht="13.5" customHeight="1" x14ac:dyDescent="0.2">
      <c r="E201" s="10">
        <v>22115294</v>
      </c>
      <c r="F201" s="11">
        <v>43844</v>
      </c>
      <c r="G201" s="12" t="str">
        <f t="shared" si="24"/>
        <v>enero</v>
      </c>
      <c r="I201" s="14">
        <v>70117143</v>
      </c>
      <c r="J201" s="15">
        <v>44165</v>
      </c>
      <c r="K201" s="16" t="str">
        <f t="shared" si="25"/>
        <v>noviembre</v>
      </c>
      <c r="M201" s="14">
        <v>9085533</v>
      </c>
      <c r="N201" s="15">
        <v>43888</v>
      </c>
      <c r="O201" s="16" t="str">
        <f t="shared" si="26"/>
        <v>febrero</v>
      </c>
      <c r="Q201" s="2">
        <v>32207928</v>
      </c>
      <c r="R201" s="3">
        <v>43957</v>
      </c>
      <c r="S201" s="16" t="str">
        <f t="shared" si="27"/>
        <v>mayo</v>
      </c>
      <c r="Y201" s="10">
        <v>24316703</v>
      </c>
      <c r="Z201" s="11">
        <v>43850</v>
      </c>
      <c r="AA201" s="12" t="str">
        <f t="shared" si="28"/>
        <v>enero</v>
      </c>
    </row>
    <row r="202" spans="5:27" ht="13.5" customHeight="1" x14ac:dyDescent="0.2">
      <c r="E202" s="10">
        <v>22115568</v>
      </c>
      <c r="F202" s="11">
        <v>43956</v>
      </c>
      <c r="G202" s="12" t="str">
        <f t="shared" si="24"/>
        <v>mayo</v>
      </c>
      <c r="I202" s="14">
        <v>70512193</v>
      </c>
      <c r="J202" s="15">
        <v>44025</v>
      </c>
      <c r="K202" s="16" t="str">
        <f t="shared" si="25"/>
        <v>julio</v>
      </c>
      <c r="M202" s="14">
        <v>9127736</v>
      </c>
      <c r="N202" s="15">
        <v>43837</v>
      </c>
      <c r="O202" s="16" t="str">
        <f t="shared" si="26"/>
        <v>enero</v>
      </c>
      <c r="Q202" s="2">
        <v>32305177</v>
      </c>
      <c r="R202" s="3">
        <v>43893</v>
      </c>
      <c r="S202" s="16" t="str">
        <f t="shared" si="27"/>
        <v>marzo</v>
      </c>
      <c r="Y202" s="10">
        <v>24488236</v>
      </c>
      <c r="Z202" s="11">
        <v>44048</v>
      </c>
      <c r="AA202" s="12" t="str">
        <f t="shared" si="28"/>
        <v>agosto</v>
      </c>
    </row>
    <row r="203" spans="5:27" ht="13.5" customHeight="1" x14ac:dyDescent="0.2">
      <c r="E203" s="10">
        <v>22153398</v>
      </c>
      <c r="F203" s="11">
        <v>43902</v>
      </c>
      <c r="G203" s="12" t="str">
        <f t="shared" si="24"/>
        <v>marzo</v>
      </c>
      <c r="I203" s="14">
        <v>71192658</v>
      </c>
      <c r="J203" s="15">
        <v>44105</v>
      </c>
      <c r="K203" s="16" t="str">
        <f t="shared" si="25"/>
        <v>octubre</v>
      </c>
      <c r="M203" s="14">
        <v>9133004</v>
      </c>
      <c r="N203" s="15">
        <v>43853</v>
      </c>
      <c r="O203" s="16" t="str">
        <f t="shared" si="26"/>
        <v>enero</v>
      </c>
      <c r="Q203" s="2">
        <v>32311632</v>
      </c>
      <c r="R203" s="3">
        <v>43857</v>
      </c>
      <c r="S203" s="16" t="str">
        <f t="shared" si="27"/>
        <v>enero</v>
      </c>
      <c r="Y203" s="10">
        <v>24618175</v>
      </c>
      <c r="Z203" s="11">
        <v>43881</v>
      </c>
      <c r="AA203" s="12" t="str">
        <f t="shared" si="28"/>
        <v>febrero</v>
      </c>
    </row>
    <row r="204" spans="5:27" ht="13.5" customHeight="1" x14ac:dyDescent="0.2">
      <c r="E204" s="10">
        <v>22235887</v>
      </c>
      <c r="F204" s="11">
        <v>43861</v>
      </c>
      <c r="G204" s="12" t="str">
        <f t="shared" si="24"/>
        <v>enero</v>
      </c>
      <c r="I204" s="14">
        <v>71290811</v>
      </c>
      <c r="J204" s="15">
        <v>44180</v>
      </c>
      <c r="K204" s="16" t="str">
        <f t="shared" si="25"/>
        <v>diciembre</v>
      </c>
      <c r="M204" s="14">
        <v>9306855</v>
      </c>
      <c r="N204" s="15">
        <v>43921</v>
      </c>
      <c r="O204" s="16" t="str">
        <f t="shared" si="26"/>
        <v>marzo</v>
      </c>
      <c r="Q204" s="2">
        <v>32312425</v>
      </c>
      <c r="R204" s="3">
        <v>44035</v>
      </c>
      <c r="S204" s="16" t="str">
        <f t="shared" si="27"/>
        <v>julio</v>
      </c>
      <c r="Y204" s="10">
        <v>24702679</v>
      </c>
      <c r="Z204" s="11">
        <v>44012</v>
      </c>
      <c r="AA204" s="12" t="str">
        <f t="shared" si="28"/>
        <v>junio</v>
      </c>
    </row>
    <row r="205" spans="5:27" ht="13.5" customHeight="1" x14ac:dyDescent="0.2">
      <c r="E205" s="10">
        <v>22448000</v>
      </c>
      <c r="F205" s="11">
        <v>43875</v>
      </c>
      <c r="G205" s="12" t="str">
        <f t="shared" si="24"/>
        <v>febrero</v>
      </c>
      <c r="I205" s="14">
        <v>71697344</v>
      </c>
      <c r="J205" s="15">
        <v>44088</v>
      </c>
      <c r="K205" s="16" t="str">
        <f t="shared" si="25"/>
        <v>septiembre</v>
      </c>
      <c r="M205" s="14">
        <v>9505541</v>
      </c>
      <c r="N205" s="15">
        <v>43865</v>
      </c>
      <c r="O205" s="16" t="str">
        <f t="shared" si="26"/>
        <v>febrero</v>
      </c>
      <c r="Q205" s="2">
        <v>32313612</v>
      </c>
      <c r="R205" s="3">
        <v>44033</v>
      </c>
      <c r="S205" s="16" t="str">
        <f t="shared" si="27"/>
        <v>julio</v>
      </c>
      <c r="Y205" s="10">
        <v>24898243</v>
      </c>
      <c r="Z205" s="11">
        <v>43959</v>
      </c>
      <c r="AA205" s="12" t="str">
        <f t="shared" si="28"/>
        <v>mayo</v>
      </c>
    </row>
    <row r="206" spans="5:27" ht="13.5" customHeight="1" x14ac:dyDescent="0.2">
      <c r="E206" s="10">
        <v>22940396</v>
      </c>
      <c r="F206" s="11">
        <v>43874</v>
      </c>
      <c r="G206" s="12" t="str">
        <f t="shared" si="24"/>
        <v>febrero</v>
      </c>
      <c r="I206" s="14">
        <v>71777106</v>
      </c>
      <c r="J206" s="15">
        <v>44193</v>
      </c>
      <c r="K206" s="16" t="str">
        <f t="shared" si="25"/>
        <v>diciembre</v>
      </c>
      <c r="M206" s="14">
        <v>9512955</v>
      </c>
      <c r="N206" s="15">
        <v>43889</v>
      </c>
      <c r="O206" s="16" t="str">
        <f t="shared" si="26"/>
        <v>febrero</v>
      </c>
      <c r="Q206" s="2">
        <v>32314044</v>
      </c>
      <c r="R206" s="3">
        <v>43942</v>
      </c>
      <c r="S206" s="16" t="str">
        <f t="shared" si="27"/>
        <v>abril</v>
      </c>
      <c r="Y206" s="10">
        <v>24910111</v>
      </c>
      <c r="Z206" s="11">
        <v>43873</v>
      </c>
      <c r="AA206" s="12" t="str">
        <f t="shared" si="28"/>
        <v>febrero</v>
      </c>
    </row>
    <row r="207" spans="5:27" ht="13.5" customHeight="1" x14ac:dyDescent="0.2">
      <c r="E207" s="10">
        <v>24443283</v>
      </c>
      <c r="F207" s="11">
        <v>43930</v>
      </c>
      <c r="G207" s="12" t="str">
        <f t="shared" si="24"/>
        <v>abril</v>
      </c>
      <c r="I207" s="14">
        <v>71796751</v>
      </c>
      <c r="J207" s="15">
        <v>44139</v>
      </c>
      <c r="K207" s="16" t="str">
        <f t="shared" si="25"/>
        <v>noviembre</v>
      </c>
      <c r="M207" s="14">
        <v>9518651</v>
      </c>
      <c r="N207" s="15">
        <v>44026</v>
      </c>
      <c r="O207" s="16" t="str">
        <f t="shared" si="26"/>
        <v>julio</v>
      </c>
      <c r="Q207" s="2">
        <v>32320271</v>
      </c>
      <c r="R207" s="3">
        <v>43878</v>
      </c>
      <c r="S207" s="16" t="str">
        <f t="shared" si="27"/>
        <v>febrero</v>
      </c>
      <c r="Y207" s="10">
        <v>24918359</v>
      </c>
      <c r="Z207" s="11">
        <v>43963</v>
      </c>
      <c r="AA207" s="12" t="str">
        <f t="shared" si="28"/>
        <v>mayo</v>
      </c>
    </row>
    <row r="208" spans="5:27" ht="13.5" customHeight="1" x14ac:dyDescent="0.2">
      <c r="E208" s="10">
        <v>24468155</v>
      </c>
      <c r="F208" s="11">
        <v>43930</v>
      </c>
      <c r="G208" s="12" t="str">
        <f t="shared" si="24"/>
        <v>abril</v>
      </c>
      <c r="I208" s="14">
        <v>73097531</v>
      </c>
      <c r="J208" s="15">
        <v>43963</v>
      </c>
      <c r="K208" s="16" t="str">
        <f t="shared" si="25"/>
        <v>mayo</v>
      </c>
      <c r="M208" s="14">
        <v>10030596</v>
      </c>
      <c r="N208" s="15">
        <v>44165</v>
      </c>
      <c r="O208" s="16" t="str">
        <f t="shared" si="26"/>
        <v>noviembre</v>
      </c>
      <c r="Q208" s="2">
        <v>32325065</v>
      </c>
      <c r="R208" s="3">
        <v>43920</v>
      </c>
      <c r="S208" s="16" t="str">
        <f t="shared" si="27"/>
        <v>marzo</v>
      </c>
      <c r="Y208" s="10">
        <v>24941762</v>
      </c>
      <c r="Z208" s="11">
        <v>43846</v>
      </c>
      <c r="AA208" s="12" t="str">
        <f t="shared" si="28"/>
        <v>enero</v>
      </c>
    </row>
    <row r="209" spans="5:27" ht="13.5" customHeight="1" x14ac:dyDescent="0.2">
      <c r="E209" s="10">
        <v>24683832</v>
      </c>
      <c r="F209" s="11">
        <v>43843</v>
      </c>
      <c r="G209" s="12" t="str">
        <f t="shared" si="24"/>
        <v>enero</v>
      </c>
      <c r="I209" s="14">
        <v>79318680</v>
      </c>
      <c r="J209" s="15">
        <v>43985</v>
      </c>
      <c r="K209" s="16" t="str">
        <f t="shared" si="25"/>
        <v>junio</v>
      </c>
      <c r="M209" s="14">
        <v>10033752</v>
      </c>
      <c r="N209" s="15">
        <v>43914</v>
      </c>
      <c r="O209" s="16" t="str">
        <f t="shared" si="26"/>
        <v>marzo</v>
      </c>
      <c r="Q209" s="2">
        <v>32338595</v>
      </c>
      <c r="R209" s="3">
        <v>43900</v>
      </c>
      <c r="S209" s="16" t="str">
        <f t="shared" si="27"/>
        <v>marzo</v>
      </c>
      <c r="Y209" s="10">
        <v>25079170</v>
      </c>
      <c r="Z209" s="11">
        <v>43979</v>
      </c>
      <c r="AA209" s="12" t="str">
        <f t="shared" si="28"/>
        <v>mayo</v>
      </c>
    </row>
    <row r="210" spans="5:27" ht="13.5" customHeight="1" x14ac:dyDescent="0.2">
      <c r="E210" s="10">
        <v>24706573</v>
      </c>
      <c r="F210" s="11">
        <v>44018</v>
      </c>
      <c r="G210" s="12" t="str">
        <f t="shared" si="24"/>
        <v>julio</v>
      </c>
      <c r="I210" s="14">
        <v>91207900</v>
      </c>
      <c r="J210" s="15">
        <v>44123</v>
      </c>
      <c r="K210" s="16" t="str">
        <f t="shared" si="25"/>
        <v>octubre</v>
      </c>
      <c r="M210" s="14">
        <v>10056018</v>
      </c>
      <c r="N210" s="15">
        <v>43875</v>
      </c>
      <c r="O210" s="16" t="str">
        <f t="shared" si="26"/>
        <v>febrero</v>
      </c>
      <c r="Q210" s="2">
        <v>32410156</v>
      </c>
      <c r="R210" s="3">
        <v>44124</v>
      </c>
      <c r="S210" s="16" t="str">
        <f t="shared" si="27"/>
        <v>octubre</v>
      </c>
      <c r="Y210" s="10">
        <v>25218631</v>
      </c>
      <c r="Z210" s="11">
        <v>44147</v>
      </c>
      <c r="AA210" s="12" t="str">
        <f t="shared" si="28"/>
        <v>noviembre</v>
      </c>
    </row>
    <row r="211" spans="5:27" ht="13.5" customHeight="1" x14ac:dyDescent="0.2">
      <c r="E211" s="10">
        <v>24910111</v>
      </c>
      <c r="F211" s="11">
        <v>43858</v>
      </c>
      <c r="G211" s="12" t="str">
        <f t="shared" si="24"/>
        <v>enero</v>
      </c>
      <c r="I211" s="14">
        <v>93380483</v>
      </c>
      <c r="J211" s="15">
        <v>44025</v>
      </c>
      <c r="K211" s="16" t="str">
        <f t="shared" si="25"/>
        <v>julio</v>
      </c>
      <c r="M211" s="14">
        <v>10058152</v>
      </c>
      <c r="N211" s="15">
        <v>43851</v>
      </c>
      <c r="O211" s="16" t="str">
        <f t="shared" si="26"/>
        <v>enero</v>
      </c>
      <c r="Q211" s="2">
        <v>32430358</v>
      </c>
      <c r="R211" s="3">
        <v>43859</v>
      </c>
      <c r="S211" s="16" t="str">
        <f t="shared" si="27"/>
        <v>enero</v>
      </c>
      <c r="Y211" s="10">
        <v>26327276</v>
      </c>
      <c r="Z211" s="11">
        <v>43959</v>
      </c>
      <c r="AA211" s="12" t="str">
        <f t="shared" si="28"/>
        <v>mayo</v>
      </c>
    </row>
    <row r="212" spans="5:27" ht="13.5" customHeight="1" x14ac:dyDescent="0.2">
      <c r="E212" s="10">
        <v>24918359</v>
      </c>
      <c r="F212" s="11">
        <v>43888</v>
      </c>
      <c r="G212" s="12" t="str">
        <f t="shared" si="24"/>
        <v>febrero</v>
      </c>
      <c r="I212" s="14">
        <v>98514932</v>
      </c>
      <c r="J212" s="15">
        <v>44109</v>
      </c>
      <c r="K212" s="16" t="str">
        <f t="shared" si="25"/>
        <v>octubre</v>
      </c>
      <c r="M212" s="14">
        <v>10073518</v>
      </c>
      <c r="N212" s="15">
        <v>43916</v>
      </c>
      <c r="O212" s="16" t="str">
        <f t="shared" si="26"/>
        <v>marzo</v>
      </c>
      <c r="Q212" s="2">
        <v>32452768</v>
      </c>
      <c r="R212" s="3">
        <v>44069</v>
      </c>
      <c r="S212" s="16" t="str">
        <f t="shared" si="27"/>
        <v>agosto</v>
      </c>
      <c r="Y212" s="10">
        <v>26409994</v>
      </c>
      <c r="Z212" s="11">
        <v>44088</v>
      </c>
      <c r="AA212" s="12" t="str">
        <f t="shared" si="28"/>
        <v>septiembre</v>
      </c>
    </row>
    <row r="213" spans="5:27" ht="13.5" customHeight="1" x14ac:dyDescent="0.2">
      <c r="E213" s="10">
        <v>25018567</v>
      </c>
      <c r="F213" s="11">
        <v>43857</v>
      </c>
      <c r="G213" s="12" t="str">
        <f t="shared" si="24"/>
        <v>enero</v>
      </c>
      <c r="I213" s="14">
        <v>98582356</v>
      </c>
      <c r="J213" s="15">
        <v>44106</v>
      </c>
      <c r="K213" s="16" t="str">
        <f t="shared" si="25"/>
        <v>octubre</v>
      </c>
      <c r="M213" s="14">
        <v>10213637</v>
      </c>
      <c r="N213" s="15">
        <v>43889</v>
      </c>
      <c r="O213" s="16" t="str">
        <f t="shared" si="26"/>
        <v>febrero</v>
      </c>
      <c r="Q213" s="2">
        <v>32464418</v>
      </c>
      <c r="R213" s="3">
        <v>43889</v>
      </c>
      <c r="S213" s="16" t="str">
        <f t="shared" si="27"/>
        <v>febrero</v>
      </c>
      <c r="Y213" s="10">
        <v>27386573</v>
      </c>
      <c r="Z213" s="11">
        <v>44020</v>
      </c>
      <c r="AA213" s="12" t="str">
        <f t="shared" si="28"/>
        <v>julio</v>
      </c>
    </row>
    <row r="214" spans="5:27" ht="13.5" customHeight="1" x14ac:dyDescent="0.2">
      <c r="E214" s="10">
        <v>25079170</v>
      </c>
      <c r="F214" s="11">
        <v>43889</v>
      </c>
      <c r="G214" s="12" t="str">
        <f t="shared" si="24"/>
        <v>febrero</v>
      </c>
      <c r="I214" s="14">
        <v>98583607</v>
      </c>
      <c r="J214" s="15">
        <v>44180</v>
      </c>
      <c r="K214" s="16" t="str">
        <f t="shared" si="25"/>
        <v>diciembre</v>
      </c>
      <c r="M214" s="14">
        <v>10216968</v>
      </c>
      <c r="N214" s="15">
        <v>43853</v>
      </c>
      <c r="O214" s="16" t="str">
        <f t="shared" si="26"/>
        <v>enero</v>
      </c>
      <c r="Q214" s="2">
        <v>32480770</v>
      </c>
      <c r="R214" s="3">
        <v>43871</v>
      </c>
      <c r="S214" s="16" t="str">
        <f t="shared" si="27"/>
        <v>febrero</v>
      </c>
      <c r="Y214" s="10">
        <v>27660202</v>
      </c>
      <c r="Z214" s="11">
        <v>43958</v>
      </c>
      <c r="AA214" s="12" t="str">
        <f t="shared" si="28"/>
        <v>mayo</v>
      </c>
    </row>
    <row r="215" spans="5:27" ht="13.5" customHeight="1" x14ac:dyDescent="0.2">
      <c r="E215" s="10">
        <v>25208785</v>
      </c>
      <c r="F215" s="11">
        <v>43871</v>
      </c>
      <c r="G215" s="12" t="str">
        <f t="shared" si="24"/>
        <v>febrero</v>
      </c>
      <c r="I215" s="14">
        <v>98647912</v>
      </c>
      <c r="J215" s="15">
        <v>44105</v>
      </c>
      <c r="K215" s="16" t="str">
        <f t="shared" si="25"/>
        <v>octubre</v>
      </c>
      <c r="M215" s="14">
        <v>10236555</v>
      </c>
      <c r="N215" s="15">
        <v>44159</v>
      </c>
      <c r="O215" s="16" t="str">
        <f t="shared" si="26"/>
        <v>noviembre</v>
      </c>
      <c r="Q215" s="2">
        <v>32486488</v>
      </c>
      <c r="R215" s="3">
        <v>43854</v>
      </c>
      <c r="S215" s="16" t="str">
        <f t="shared" si="27"/>
        <v>enero</v>
      </c>
      <c r="Y215" s="10">
        <v>27779125</v>
      </c>
      <c r="Z215" s="11">
        <v>43969</v>
      </c>
      <c r="AA215" s="12" t="str">
        <f t="shared" si="28"/>
        <v>mayo</v>
      </c>
    </row>
    <row r="216" spans="5:27" ht="13.5" customHeight="1" x14ac:dyDescent="0.2">
      <c r="E216" s="10">
        <v>25762971</v>
      </c>
      <c r="F216" s="11">
        <v>43888</v>
      </c>
      <c r="G216" s="12" t="str">
        <f t="shared" si="24"/>
        <v>febrero</v>
      </c>
      <c r="I216" s="14">
        <v>1000083292</v>
      </c>
      <c r="J216" s="15">
        <v>44062</v>
      </c>
      <c r="K216" s="16" t="str">
        <f t="shared" si="25"/>
        <v>agosto</v>
      </c>
      <c r="M216" s="14">
        <v>10778601</v>
      </c>
      <c r="N216" s="15">
        <v>44050</v>
      </c>
      <c r="O216" s="16" t="str">
        <f t="shared" si="26"/>
        <v>agosto</v>
      </c>
      <c r="Q216" s="2">
        <v>32491349</v>
      </c>
      <c r="R216" s="3">
        <v>43858</v>
      </c>
      <c r="S216" s="16" t="str">
        <f t="shared" si="27"/>
        <v>enero</v>
      </c>
      <c r="Y216" s="10">
        <v>27949330</v>
      </c>
      <c r="Z216" s="11">
        <v>43872</v>
      </c>
      <c r="AA216" s="12" t="str">
        <f t="shared" si="28"/>
        <v>febrero</v>
      </c>
    </row>
    <row r="217" spans="5:27" ht="13.5" customHeight="1" x14ac:dyDescent="0.2">
      <c r="E217" s="10">
        <v>27779125</v>
      </c>
      <c r="F217" s="11">
        <v>44005</v>
      </c>
      <c r="G217" s="12" t="str">
        <f t="shared" si="24"/>
        <v>junio</v>
      </c>
      <c r="I217" s="14">
        <v>1000098160</v>
      </c>
      <c r="J217" s="15">
        <v>44070</v>
      </c>
      <c r="K217" s="16" t="str">
        <f t="shared" si="25"/>
        <v>agosto</v>
      </c>
      <c r="M217" s="14">
        <v>11298936</v>
      </c>
      <c r="N217" s="15">
        <v>43878</v>
      </c>
      <c r="O217" s="16" t="str">
        <f t="shared" si="26"/>
        <v>febrero</v>
      </c>
      <c r="Q217" s="2">
        <v>32501542</v>
      </c>
      <c r="R217" s="3">
        <v>43850</v>
      </c>
      <c r="S217" s="16" t="str">
        <f t="shared" si="27"/>
        <v>enero</v>
      </c>
      <c r="Y217" s="10">
        <v>27953980</v>
      </c>
      <c r="Z217" s="11">
        <v>43895</v>
      </c>
      <c r="AA217" s="12" t="str">
        <f t="shared" si="28"/>
        <v>marzo</v>
      </c>
    </row>
    <row r="218" spans="5:27" ht="13.5" customHeight="1" x14ac:dyDescent="0.2">
      <c r="E218" s="10">
        <v>27779682</v>
      </c>
      <c r="F218" s="11">
        <v>43874</v>
      </c>
      <c r="G218" s="12" t="str">
        <f t="shared" si="24"/>
        <v>febrero</v>
      </c>
      <c r="I218" s="14">
        <v>1002249360</v>
      </c>
      <c r="J218" s="15">
        <v>44098</v>
      </c>
      <c r="K218" s="16" t="str">
        <f t="shared" si="25"/>
        <v>septiembre</v>
      </c>
      <c r="M218" s="14">
        <v>12094741</v>
      </c>
      <c r="N218" s="15">
        <v>43917</v>
      </c>
      <c r="O218" s="16" t="str">
        <f t="shared" si="26"/>
        <v>marzo</v>
      </c>
      <c r="Q218" s="2">
        <v>32521944</v>
      </c>
      <c r="R218" s="3">
        <v>43920</v>
      </c>
      <c r="S218" s="16" t="str">
        <f t="shared" si="27"/>
        <v>marzo</v>
      </c>
      <c r="Y218" s="10">
        <v>27954103</v>
      </c>
      <c r="Z218" s="11">
        <v>43951</v>
      </c>
      <c r="AA218" s="12" t="str">
        <f t="shared" si="28"/>
        <v>abril</v>
      </c>
    </row>
    <row r="219" spans="5:27" ht="13.5" customHeight="1" x14ac:dyDescent="0.2">
      <c r="E219" s="10">
        <v>27954103</v>
      </c>
      <c r="F219" s="11">
        <v>43947</v>
      </c>
      <c r="G219" s="12" t="str">
        <f t="shared" si="24"/>
        <v>abril</v>
      </c>
      <c r="I219" s="14">
        <v>1005187251</v>
      </c>
      <c r="J219" s="15">
        <v>43896</v>
      </c>
      <c r="K219" s="16" t="str">
        <f t="shared" si="25"/>
        <v>marzo</v>
      </c>
      <c r="M219" s="14">
        <v>12106168</v>
      </c>
      <c r="N219" s="15">
        <v>43845</v>
      </c>
      <c r="O219" s="16" t="str">
        <f t="shared" si="26"/>
        <v>enero</v>
      </c>
      <c r="Q219" s="2">
        <v>32707865</v>
      </c>
      <c r="R219" s="3">
        <v>43854</v>
      </c>
      <c r="S219" s="16" t="str">
        <f t="shared" si="27"/>
        <v>enero</v>
      </c>
      <c r="Y219" s="10">
        <v>27957664</v>
      </c>
      <c r="Z219" s="11">
        <v>43969</v>
      </c>
      <c r="AA219" s="12" t="str">
        <f t="shared" si="28"/>
        <v>mayo</v>
      </c>
    </row>
    <row r="220" spans="5:27" ht="13.5" customHeight="1" x14ac:dyDescent="0.2">
      <c r="E220" s="10">
        <v>27993708</v>
      </c>
      <c r="F220" s="11">
        <v>43864</v>
      </c>
      <c r="G220" s="12" t="str">
        <f t="shared" si="24"/>
        <v>febrero</v>
      </c>
      <c r="I220" s="14">
        <v>1017247494</v>
      </c>
      <c r="J220" s="15">
        <v>44055</v>
      </c>
      <c r="K220" s="16" t="str">
        <f t="shared" si="25"/>
        <v>agosto</v>
      </c>
      <c r="M220" s="14">
        <v>12132627</v>
      </c>
      <c r="N220" s="15">
        <v>44025</v>
      </c>
      <c r="O220" s="16" t="str">
        <f t="shared" si="26"/>
        <v>julio</v>
      </c>
      <c r="Q220" s="2">
        <v>33138012</v>
      </c>
      <c r="R220" s="3">
        <v>43865</v>
      </c>
      <c r="S220" s="16" t="str">
        <f t="shared" si="27"/>
        <v>febrero</v>
      </c>
      <c r="Y220" s="10">
        <v>27957949</v>
      </c>
      <c r="Z220" s="11">
        <v>44082</v>
      </c>
      <c r="AA220" s="12" t="str">
        <f t="shared" si="28"/>
        <v>septiembre</v>
      </c>
    </row>
    <row r="221" spans="5:27" ht="13.5" customHeight="1" x14ac:dyDescent="0.2">
      <c r="E221" s="10">
        <v>27994690</v>
      </c>
      <c r="F221" s="11">
        <v>43875</v>
      </c>
      <c r="G221" s="12" t="str">
        <f t="shared" si="24"/>
        <v>febrero</v>
      </c>
      <c r="I221" s="14">
        <v>1017251467</v>
      </c>
      <c r="J221" s="15">
        <v>43966</v>
      </c>
      <c r="K221" s="16" t="str">
        <f t="shared" si="25"/>
        <v>mayo</v>
      </c>
      <c r="M221" s="14">
        <v>12575760</v>
      </c>
      <c r="N221" s="15">
        <v>43886</v>
      </c>
      <c r="O221" s="16" t="str">
        <f t="shared" si="26"/>
        <v>febrero</v>
      </c>
      <c r="Q221" s="2">
        <v>33143132</v>
      </c>
      <c r="R221" s="3">
        <v>44081</v>
      </c>
      <c r="S221" s="16" t="str">
        <f t="shared" si="27"/>
        <v>septiembre</v>
      </c>
      <c r="Y221" s="10">
        <v>27994690</v>
      </c>
      <c r="Z221" s="11">
        <v>43962</v>
      </c>
      <c r="AA221" s="12" t="str">
        <f t="shared" si="28"/>
        <v>mayo</v>
      </c>
    </row>
    <row r="222" spans="5:27" ht="13.5" customHeight="1" x14ac:dyDescent="0.2">
      <c r="E222" s="10">
        <v>27997485</v>
      </c>
      <c r="F222" s="11">
        <v>43874</v>
      </c>
      <c r="G222" s="12" t="str">
        <f t="shared" si="24"/>
        <v>febrero</v>
      </c>
      <c r="I222" s="14">
        <v>1020794407</v>
      </c>
      <c r="J222" s="15">
        <v>44028</v>
      </c>
      <c r="K222" s="16" t="str">
        <f t="shared" si="25"/>
        <v>julio</v>
      </c>
      <c r="M222" s="14">
        <v>13226970</v>
      </c>
      <c r="N222" s="15">
        <v>43860</v>
      </c>
      <c r="O222" s="16" t="str">
        <f t="shared" si="26"/>
        <v>enero</v>
      </c>
      <c r="Q222" s="2">
        <v>34958867</v>
      </c>
      <c r="R222" s="3">
        <v>43867</v>
      </c>
      <c r="S222" s="16" t="str">
        <f t="shared" si="27"/>
        <v>febrero</v>
      </c>
      <c r="Y222" s="10">
        <v>27995250</v>
      </c>
      <c r="Z222" s="11">
        <v>43846</v>
      </c>
      <c r="AA222" s="12" t="str">
        <f t="shared" si="28"/>
        <v>enero</v>
      </c>
    </row>
    <row r="223" spans="5:27" ht="13.5" customHeight="1" x14ac:dyDescent="0.2">
      <c r="E223" s="10">
        <v>27998859</v>
      </c>
      <c r="F223" s="11">
        <v>43871</v>
      </c>
      <c r="G223" s="12" t="str">
        <f t="shared" si="24"/>
        <v>febrero</v>
      </c>
      <c r="I223" s="14">
        <v>1034999776</v>
      </c>
      <c r="J223" s="15">
        <v>44070</v>
      </c>
      <c r="K223" s="16" t="str">
        <f t="shared" si="25"/>
        <v>agosto</v>
      </c>
      <c r="M223" s="14">
        <v>13237188</v>
      </c>
      <c r="N223" s="15">
        <v>43971</v>
      </c>
      <c r="O223" s="16" t="str">
        <f t="shared" si="26"/>
        <v>mayo</v>
      </c>
      <c r="Q223" s="2">
        <v>34958989</v>
      </c>
      <c r="R223" s="3">
        <v>43951</v>
      </c>
      <c r="S223" s="16" t="str">
        <f t="shared" si="27"/>
        <v>abril</v>
      </c>
      <c r="Y223" s="10">
        <v>27996840</v>
      </c>
      <c r="Z223" s="11">
        <v>43851</v>
      </c>
      <c r="AA223" s="12" t="str">
        <f t="shared" si="28"/>
        <v>enero</v>
      </c>
    </row>
    <row r="224" spans="5:27" ht="13.5" customHeight="1" x14ac:dyDescent="0.2">
      <c r="E224" s="10">
        <v>27999844</v>
      </c>
      <c r="F224" s="11">
        <v>43961</v>
      </c>
      <c r="G224" s="12" t="str">
        <f t="shared" si="24"/>
        <v>mayo</v>
      </c>
      <c r="I224" s="14">
        <v>1037667864</v>
      </c>
      <c r="J224" s="15">
        <v>44014</v>
      </c>
      <c r="K224" s="16" t="str">
        <f t="shared" si="25"/>
        <v>julio</v>
      </c>
      <c r="M224" s="14">
        <v>13246030</v>
      </c>
      <c r="N224" s="15">
        <v>43859</v>
      </c>
      <c r="O224" s="16" t="str">
        <f t="shared" si="26"/>
        <v>enero</v>
      </c>
      <c r="Q224" s="2">
        <v>34965355</v>
      </c>
      <c r="R224" s="3">
        <v>43888</v>
      </c>
      <c r="S224" s="16" t="str">
        <f t="shared" si="27"/>
        <v>febrero</v>
      </c>
      <c r="Y224" s="10">
        <v>27997485</v>
      </c>
      <c r="Z224" s="11">
        <v>44040</v>
      </c>
      <c r="AA224" s="12" t="str">
        <f t="shared" si="28"/>
        <v>julio</v>
      </c>
    </row>
    <row r="225" spans="5:27" ht="13.5" customHeight="1" x14ac:dyDescent="0.2">
      <c r="E225" s="10">
        <v>27999856</v>
      </c>
      <c r="F225" s="11">
        <v>43881</v>
      </c>
      <c r="G225" s="12" t="str">
        <f t="shared" si="24"/>
        <v>febrero</v>
      </c>
      <c r="I225" s="14">
        <v>1047491478</v>
      </c>
      <c r="J225" s="15">
        <v>44025</v>
      </c>
      <c r="K225" s="16" t="str">
        <f t="shared" si="25"/>
        <v>julio</v>
      </c>
      <c r="M225" s="14">
        <v>13248457</v>
      </c>
      <c r="N225" s="15">
        <v>43886</v>
      </c>
      <c r="O225" s="16" t="str">
        <f t="shared" si="26"/>
        <v>febrero</v>
      </c>
      <c r="Q225" s="2">
        <v>34969288</v>
      </c>
      <c r="R225" s="3">
        <v>43949</v>
      </c>
      <c r="S225" s="16" t="str">
        <f t="shared" si="27"/>
        <v>abril</v>
      </c>
      <c r="Y225" s="10">
        <v>27998859</v>
      </c>
      <c r="Z225" s="11">
        <v>43871</v>
      </c>
      <c r="AA225" s="12" t="str">
        <f t="shared" si="28"/>
        <v>febrero</v>
      </c>
    </row>
    <row r="226" spans="5:27" ht="13.5" customHeight="1" x14ac:dyDescent="0.2">
      <c r="E226" s="10">
        <v>28000237</v>
      </c>
      <c r="F226" s="11">
        <v>43844</v>
      </c>
      <c r="G226" s="12" t="str">
        <f t="shared" si="24"/>
        <v>enero</v>
      </c>
      <c r="I226" s="14">
        <v>1094426399</v>
      </c>
      <c r="J226" s="15">
        <v>44193</v>
      </c>
      <c r="K226" s="16" t="str">
        <f t="shared" si="25"/>
        <v>diciembre</v>
      </c>
      <c r="M226" s="14">
        <v>13248788</v>
      </c>
      <c r="N226" s="15">
        <v>43882</v>
      </c>
      <c r="O226" s="16" t="str">
        <f t="shared" si="26"/>
        <v>febrero</v>
      </c>
      <c r="Q226" s="2">
        <v>37790118</v>
      </c>
      <c r="R226" s="3">
        <v>43914</v>
      </c>
      <c r="S226" s="16" t="str">
        <f t="shared" si="27"/>
        <v>marzo</v>
      </c>
      <c r="Y226" s="10">
        <v>27999323</v>
      </c>
      <c r="Z226" s="11">
        <v>43964</v>
      </c>
      <c r="AA226" s="12" t="str">
        <f t="shared" si="28"/>
        <v>mayo</v>
      </c>
    </row>
    <row r="227" spans="5:27" ht="13.5" customHeight="1" x14ac:dyDescent="0.2">
      <c r="E227" s="10">
        <v>28000854</v>
      </c>
      <c r="F227" s="11">
        <v>43867</v>
      </c>
      <c r="G227" s="12" t="str">
        <f t="shared" si="24"/>
        <v>febrero</v>
      </c>
      <c r="I227" s="14">
        <v>1096224940</v>
      </c>
      <c r="J227" s="15">
        <v>44175</v>
      </c>
      <c r="K227" s="16" t="str">
        <f t="shared" si="25"/>
        <v>diciembre</v>
      </c>
      <c r="M227" s="14">
        <v>13360297</v>
      </c>
      <c r="N227" s="15">
        <v>43875</v>
      </c>
      <c r="O227" s="16" t="str">
        <f t="shared" si="26"/>
        <v>febrero</v>
      </c>
      <c r="Q227" s="2">
        <v>37795862</v>
      </c>
      <c r="R227" s="3">
        <v>43880</v>
      </c>
      <c r="S227" s="16" t="str">
        <f t="shared" si="27"/>
        <v>febrero</v>
      </c>
      <c r="Y227" s="10">
        <v>27999540</v>
      </c>
      <c r="Z227" s="11">
        <v>43962</v>
      </c>
      <c r="AA227" s="12" t="str">
        <f t="shared" si="28"/>
        <v>mayo</v>
      </c>
    </row>
    <row r="228" spans="5:27" ht="13.5" customHeight="1" x14ac:dyDescent="0.2">
      <c r="E228" s="10">
        <v>28001979</v>
      </c>
      <c r="F228" s="11">
        <v>43888</v>
      </c>
      <c r="G228" s="12" t="str">
        <f t="shared" si="24"/>
        <v>febrero</v>
      </c>
      <c r="I228" s="14">
        <v>1096229589</v>
      </c>
      <c r="J228" s="15">
        <v>43970</v>
      </c>
      <c r="K228" s="16" t="str">
        <f t="shared" si="25"/>
        <v>mayo</v>
      </c>
      <c r="M228" s="14">
        <v>13438683</v>
      </c>
      <c r="N228" s="15">
        <v>43854</v>
      </c>
      <c r="O228" s="16" t="str">
        <f t="shared" si="26"/>
        <v>enero</v>
      </c>
      <c r="Q228" s="2">
        <v>37808712</v>
      </c>
      <c r="R228" s="3">
        <v>43854</v>
      </c>
      <c r="S228" s="16" t="str">
        <f t="shared" si="27"/>
        <v>enero</v>
      </c>
      <c r="Y228" s="10">
        <v>27999649</v>
      </c>
      <c r="Z228" s="11">
        <v>43942</v>
      </c>
      <c r="AA228" s="12" t="str">
        <f t="shared" si="28"/>
        <v>abril</v>
      </c>
    </row>
    <row r="229" spans="5:27" ht="13.5" customHeight="1" x14ac:dyDescent="0.2">
      <c r="E229" s="10">
        <v>28002082</v>
      </c>
      <c r="F229" s="11">
        <v>43994</v>
      </c>
      <c r="G229" s="12" t="str">
        <f t="shared" si="24"/>
        <v>junio</v>
      </c>
      <c r="I229" s="14">
        <v>1096243975</v>
      </c>
      <c r="J229" s="15">
        <v>43979</v>
      </c>
      <c r="K229" s="16" t="str">
        <f t="shared" si="25"/>
        <v>mayo</v>
      </c>
      <c r="M229" s="14">
        <v>13460879</v>
      </c>
      <c r="N229" s="15">
        <v>43966</v>
      </c>
      <c r="O229" s="16" t="str">
        <f t="shared" si="26"/>
        <v>mayo</v>
      </c>
      <c r="Q229" s="2">
        <v>37811845</v>
      </c>
      <c r="R229" s="3">
        <v>43858</v>
      </c>
      <c r="S229" s="16" t="str">
        <f t="shared" si="27"/>
        <v>enero</v>
      </c>
      <c r="Y229" s="10">
        <v>27999856</v>
      </c>
      <c r="Z229" s="11">
        <v>44061</v>
      </c>
      <c r="AA229" s="12" t="str">
        <f t="shared" si="28"/>
        <v>agosto</v>
      </c>
    </row>
    <row r="230" spans="5:27" ht="13.5" customHeight="1" x14ac:dyDescent="0.2">
      <c r="E230" s="10">
        <v>28002219</v>
      </c>
      <c r="F230" s="11">
        <v>43930</v>
      </c>
      <c r="G230" s="12" t="str">
        <f t="shared" si="24"/>
        <v>abril</v>
      </c>
      <c r="I230" s="14">
        <v>1096244816</v>
      </c>
      <c r="J230" s="15">
        <v>44074</v>
      </c>
      <c r="K230" s="16" t="str">
        <f t="shared" si="25"/>
        <v>agosto</v>
      </c>
      <c r="M230" s="14">
        <v>13500458</v>
      </c>
      <c r="N230" s="15">
        <v>44040</v>
      </c>
      <c r="O230" s="16" t="str">
        <f t="shared" si="26"/>
        <v>julio</v>
      </c>
      <c r="Q230" s="2">
        <v>37817034</v>
      </c>
      <c r="R230" s="3">
        <v>43866</v>
      </c>
      <c r="S230" s="16" t="str">
        <f t="shared" si="27"/>
        <v>febrero</v>
      </c>
      <c r="Y230" s="10">
        <v>28000000</v>
      </c>
      <c r="Z230" s="11">
        <v>43846</v>
      </c>
      <c r="AA230" s="12" t="str">
        <f t="shared" si="28"/>
        <v>enero</v>
      </c>
    </row>
    <row r="231" spans="5:27" ht="13.5" customHeight="1" x14ac:dyDescent="0.2">
      <c r="E231" s="10">
        <v>28002539</v>
      </c>
      <c r="F231" s="11">
        <v>43859</v>
      </c>
      <c r="G231" s="12" t="str">
        <f t="shared" si="24"/>
        <v>enero</v>
      </c>
      <c r="I231" s="14">
        <v>1096250581</v>
      </c>
      <c r="J231" s="15">
        <v>44175</v>
      </c>
      <c r="K231" s="16" t="str">
        <f t="shared" si="25"/>
        <v>diciembre</v>
      </c>
      <c r="M231" s="14">
        <v>13802574</v>
      </c>
      <c r="N231" s="15">
        <v>43882</v>
      </c>
      <c r="O231" s="16" t="str">
        <f t="shared" si="26"/>
        <v>febrero</v>
      </c>
      <c r="Q231" s="2">
        <v>37823024</v>
      </c>
      <c r="R231" s="3">
        <v>43867</v>
      </c>
      <c r="S231" s="16" t="str">
        <f t="shared" si="27"/>
        <v>febrero</v>
      </c>
      <c r="Y231" s="10">
        <v>28000237</v>
      </c>
      <c r="Z231" s="11">
        <v>43971</v>
      </c>
      <c r="AA231" s="12" t="str">
        <f t="shared" si="28"/>
        <v>mayo</v>
      </c>
    </row>
    <row r="232" spans="5:27" ht="13.5" customHeight="1" x14ac:dyDescent="0.2">
      <c r="E232" s="10">
        <v>28002723</v>
      </c>
      <c r="F232" s="11">
        <v>43874</v>
      </c>
      <c r="G232" s="12" t="str">
        <f t="shared" si="24"/>
        <v>febrero</v>
      </c>
      <c r="I232" s="14">
        <v>1097182949</v>
      </c>
      <c r="J232" s="15">
        <v>44187</v>
      </c>
      <c r="K232" s="16" t="str">
        <f t="shared" si="25"/>
        <v>diciembre</v>
      </c>
      <c r="M232" s="14">
        <v>13805123</v>
      </c>
      <c r="N232" s="15">
        <v>43880</v>
      </c>
      <c r="O232" s="16" t="str">
        <f t="shared" si="26"/>
        <v>febrero</v>
      </c>
      <c r="Q232" s="2">
        <v>37823679</v>
      </c>
      <c r="R232" s="3">
        <v>43889</v>
      </c>
      <c r="S232" s="16" t="str">
        <f t="shared" si="27"/>
        <v>febrero</v>
      </c>
      <c r="Y232" s="10">
        <v>28000259</v>
      </c>
      <c r="Z232" s="11">
        <v>44026</v>
      </c>
      <c r="AA232" s="12" t="str">
        <f t="shared" si="28"/>
        <v>julio</v>
      </c>
    </row>
    <row r="233" spans="5:27" ht="13.5" customHeight="1" x14ac:dyDescent="0.2">
      <c r="E233" s="10">
        <v>28003247</v>
      </c>
      <c r="F233" s="11">
        <v>43844</v>
      </c>
      <c r="G233" s="12" t="str">
        <f t="shared" si="24"/>
        <v>enero</v>
      </c>
      <c r="I233" s="14">
        <v>1098801408</v>
      </c>
      <c r="J233" s="15">
        <v>44178</v>
      </c>
      <c r="K233" s="16" t="str">
        <f t="shared" si="25"/>
        <v>diciembre</v>
      </c>
      <c r="M233" s="14">
        <v>13807062</v>
      </c>
      <c r="N233" s="15">
        <v>43914</v>
      </c>
      <c r="O233" s="16" t="str">
        <f t="shared" si="26"/>
        <v>marzo</v>
      </c>
      <c r="Q233" s="2">
        <v>37837840</v>
      </c>
      <c r="R233" s="3">
        <v>43916</v>
      </c>
      <c r="S233" s="16" t="str">
        <f t="shared" si="27"/>
        <v>marzo</v>
      </c>
      <c r="Y233" s="10">
        <v>28000854</v>
      </c>
      <c r="Z233" s="11">
        <v>44061</v>
      </c>
      <c r="AA233" s="12" t="str">
        <f t="shared" si="28"/>
        <v>agosto</v>
      </c>
    </row>
    <row r="234" spans="5:27" ht="13.5" customHeight="1" x14ac:dyDescent="0.2">
      <c r="E234" s="10">
        <v>28004935</v>
      </c>
      <c r="F234" s="11">
        <v>43881</v>
      </c>
      <c r="G234" s="12" t="str">
        <f t="shared" si="24"/>
        <v>febrero</v>
      </c>
      <c r="I234" s="14">
        <v>1098814019</v>
      </c>
      <c r="J234" s="15">
        <v>43934</v>
      </c>
      <c r="K234" s="16" t="str">
        <f t="shared" si="25"/>
        <v>abril</v>
      </c>
      <c r="M234" s="14">
        <v>13820093</v>
      </c>
      <c r="N234" s="15">
        <v>43901</v>
      </c>
      <c r="O234" s="16" t="str">
        <f t="shared" si="26"/>
        <v>marzo</v>
      </c>
      <c r="Q234" s="2">
        <v>37838606</v>
      </c>
      <c r="R234" s="3">
        <v>43886</v>
      </c>
      <c r="S234" s="16" t="str">
        <f t="shared" si="27"/>
        <v>febrero</v>
      </c>
      <c r="Y234" s="10">
        <v>28001473</v>
      </c>
      <c r="Z234" s="11">
        <v>43853</v>
      </c>
      <c r="AA234" s="12" t="str">
        <f t="shared" si="28"/>
        <v>enero</v>
      </c>
    </row>
    <row r="235" spans="5:27" ht="13.5" customHeight="1" x14ac:dyDescent="0.2">
      <c r="E235" s="10">
        <v>28006406</v>
      </c>
      <c r="F235" s="11">
        <v>43837</v>
      </c>
      <c r="G235" s="12" t="str">
        <f t="shared" si="24"/>
        <v>enero</v>
      </c>
      <c r="I235" s="14">
        <v>1098820537</v>
      </c>
      <c r="J235" s="15">
        <v>43964</v>
      </c>
      <c r="K235" s="16" t="str">
        <f t="shared" si="25"/>
        <v>mayo</v>
      </c>
      <c r="M235" s="14">
        <v>13821520</v>
      </c>
      <c r="N235" s="15">
        <v>43945</v>
      </c>
      <c r="O235" s="16" t="str">
        <f t="shared" si="26"/>
        <v>abril</v>
      </c>
      <c r="Q235" s="2">
        <v>37839578</v>
      </c>
      <c r="R235" s="3">
        <v>43845</v>
      </c>
      <c r="S235" s="16" t="str">
        <f t="shared" si="27"/>
        <v>enero</v>
      </c>
      <c r="Y235" s="10">
        <v>28001979</v>
      </c>
      <c r="Z235" s="11">
        <v>43888</v>
      </c>
      <c r="AA235" s="12" t="str">
        <f t="shared" si="28"/>
        <v>febrero</v>
      </c>
    </row>
    <row r="236" spans="5:27" ht="13.5" customHeight="1" x14ac:dyDescent="0.2">
      <c r="E236" s="10">
        <v>28006422</v>
      </c>
      <c r="F236" s="11">
        <v>43853</v>
      </c>
      <c r="G236" s="12" t="str">
        <f t="shared" si="24"/>
        <v>enero</v>
      </c>
      <c r="I236" s="14">
        <v>1102875643</v>
      </c>
      <c r="J236" s="15">
        <v>43936</v>
      </c>
      <c r="K236" s="16" t="str">
        <f t="shared" si="25"/>
        <v>abril</v>
      </c>
      <c r="M236" s="14">
        <v>13828319</v>
      </c>
      <c r="N236" s="15">
        <v>44092</v>
      </c>
      <c r="O236" s="16" t="str">
        <f t="shared" si="26"/>
        <v>septiembre</v>
      </c>
      <c r="Q236" s="2">
        <v>37915423</v>
      </c>
      <c r="R236" s="3">
        <v>43846</v>
      </c>
      <c r="S236" s="16" t="str">
        <f t="shared" si="27"/>
        <v>enero</v>
      </c>
      <c r="Y236" s="10">
        <v>28002082</v>
      </c>
      <c r="Z236" s="11">
        <v>43902</v>
      </c>
      <c r="AA236" s="12" t="str">
        <f t="shared" si="28"/>
        <v>marzo</v>
      </c>
    </row>
    <row r="237" spans="5:27" ht="13.5" customHeight="1" x14ac:dyDescent="0.2">
      <c r="E237" s="10">
        <v>28006930</v>
      </c>
      <c r="F237" s="11">
        <v>43888</v>
      </c>
      <c r="G237" s="12" t="str">
        <f t="shared" si="24"/>
        <v>febrero</v>
      </c>
      <c r="I237" s="14">
        <v>1115089350</v>
      </c>
      <c r="J237" s="15">
        <v>43956</v>
      </c>
      <c r="K237" s="16" t="str">
        <f t="shared" si="25"/>
        <v>mayo</v>
      </c>
      <c r="M237" s="14">
        <v>13837942</v>
      </c>
      <c r="N237" s="15">
        <v>43882</v>
      </c>
      <c r="O237" s="16" t="str">
        <f t="shared" si="26"/>
        <v>febrero</v>
      </c>
      <c r="Q237" s="2">
        <v>37915426</v>
      </c>
      <c r="R237" s="3">
        <v>43866</v>
      </c>
      <c r="S237" s="16" t="str">
        <f t="shared" si="27"/>
        <v>febrero</v>
      </c>
      <c r="Y237" s="10">
        <v>28002219</v>
      </c>
      <c r="Z237" s="11">
        <v>43943</v>
      </c>
      <c r="AA237" s="12" t="str">
        <f t="shared" si="28"/>
        <v>abril</v>
      </c>
    </row>
    <row r="238" spans="5:27" ht="13.5" customHeight="1" x14ac:dyDescent="0.2">
      <c r="E238" s="10">
        <v>28007312</v>
      </c>
      <c r="F238" s="11">
        <v>43881</v>
      </c>
      <c r="G238" s="12" t="str">
        <f t="shared" si="24"/>
        <v>febrero</v>
      </c>
      <c r="I238" s="14">
        <v>1121963870</v>
      </c>
      <c r="J238" s="15">
        <v>44088</v>
      </c>
      <c r="K238" s="16" t="str">
        <f t="shared" si="25"/>
        <v>septiembre</v>
      </c>
      <c r="M238" s="14">
        <v>13838080</v>
      </c>
      <c r="N238" s="15">
        <v>43903</v>
      </c>
      <c r="O238" s="16" t="str">
        <f t="shared" si="26"/>
        <v>marzo</v>
      </c>
      <c r="Q238" s="2">
        <v>37916906</v>
      </c>
      <c r="R238" s="3">
        <v>43851</v>
      </c>
      <c r="S238" s="16" t="str">
        <f t="shared" si="27"/>
        <v>enero</v>
      </c>
      <c r="Y238" s="10">
        <v>28002439</v>
      </c>
      <c r="Z238" s="11">
        <v>43853</v>
      </c>
      <c r="AA238" s="12" t="str">
        <f t="shared" si="28"/>
        <v>enero</v>
      </c>
    </row>
    <row r="239" spans="5:27" ht="13.5" customHeight="1" x14ac:dyDescent="0.2">
      <c r="E239" s="10">
        <v>28008132</v>
      </c>
      <c r="F239" s="11">
        <v>43879</v>
      </c>
      <c r="G239" s="12" t="str">
        <f t="shared" si="24"/>
        <v>febrero</v>
      </c>
      <c r="I239" s="14">
        <v>1152210107</v>
      </c>
      <c r="J239" s="15">
        <v>44035</v>
      </c>
      <c r="K239" s="16" t="str">
        <f t="shared" si="25"/>
        <v>julio</v>
      </c>
      <c r="M239" s="14">
        <v>13843182</v>
      </c>
      <c r="N239" s="15">
        <v>43861</v>
      </c>
      <c r="O239" s="16" t="str">
        <f t="shared" si="26"/>
        <v>enero</v>
      </c>
      <c r="Q239" s="2">
        <v>37917347</v>
      </c>
      <c r="R239" s="3">
        <v>43943</v>
      </c>
      <c r="S239" s="16" t="str">
        <f t="shared" si="27"/>
        <v>abril</v>
      </c>
      <c r="Y239" s="10">
        <v>28002723</v>
      </c>
      <c r="Z239" s="11">
        <v>43874</v>
      </c>
      <c r="AA239" s="12" t="str">
        <f t="shared" si="28"/>
        <v>febrero</v>
      </c>
    </row>
    <row r="240" spans="5:27" ht="13.5" customHeight="1" x14ac:dyDescent="0.2">
      <c r="E240" s="10">
        <v>28008629</v>
      </c>
      <c r="F240" s="11">
        <v>43971</v>
      </c>
      <c r="G240" s="12" t="str">
        <f t="shared" si="24"/>
        <v>mayo</v>
      </c>
      <c r="I240" s="14">
        <v>1152210257</v>
      </c>
      <c r="J240" s="15">
        <v>43936</v>
      </c>
      <c r="K240" s="16" t="str">
        <f t="shared" si="25"/>
        <v>abril</v>
      </c>
      <c r="M240" s="14">
        <v>13875191</v>
      </c>
      <c r="N240" s="15">
        <v>44183</v>
      </c>
      <c r="O240" s="16" t="str">
        <f t="shared" si="26"/>
        <v>diciembre</v>
      </c>
      <c r="Q240" s="2">
        <v>37917711</v>
      </c>
      <c r="R240" s="3">
        <v>43917</v>
      </c>
      <c r="S240" s="16" t="str">
        <f t="shared" si="27"/>
        <v>marzo</v>
      </c>
      <c r="Y240" s="10">
        <v>28002776</v>
      </c>
      <c r="Z240" s="11">
        <v>43949</v>
      </c>
      <c r="AA240" s="12" t="str">
        <f t="shared" si="28"/>
        <v>abril</v>
      </c>
    </row>
    <row r="241" spans="5:27" ht="13.5" customHeight="1" x14ac:dyDescent="0.2">
      <c r="E241" s="10">
        <v>28008735</v>
      </c>
      <c r="F241" s="11">
        <v>43861</v>
      </c>
      <c r="G241" s="12" t="str">
        <f t="shared" si="24"/>
        <v>enero</v>
      </c>
      <c r="I241" s="14">
        <v>1152221813</v>
      </c>
      <c r="J241" s="15">
        <v>43970</v>
      </c>
      <c r="K241" s="16" t="str">
        <f t="shared" si="25"/>
        <v>mayo</v>
      </c>
      <c r="M241" s="14">
        <v>13875702</v>
      </c>
      <c r="N241" s="15">
        <v>43901</v>
      </c>
      <c r="O241" s="16" t="str">
        <f t="shared" si="26"/>
        <v>marzo</v>
      </c>
      <c r="Q241" s="2">
        <v>37917873</v>
      </c>
      <c r="R241" s="3">
        <v>43895</v>
      </c>
      <c r="S241" s="16" t="str">
        <f t="shared" si="27"/>
        <v>marzo</v>
      </c>
      <c r="Y241" s="10">
        <v>28003247</v>
      </c>
      <c r="Z241" s="11">
        <v>43963</v>
      </c>
      <c r="AA241" s="12" t="str">
        <f t="shared" si="28"/>
        <v>mayo</v>
      </c>
    </row>
    <row r="242" spans="5:27" ht="13.5" customHeight="1" x14ac:dyDescent="0.2">
      <c r="E242" s="10">
        <v>28009797</v>
      </c>
      <c r="F242" s="11">
        <v>43868</v>
      </c>
      <c r="G242" s="12" t="str">
        <f t="shared" si="24"/>
        <v>febrero</v>
      </c>
      <c r="I242" s="14">
        <v>1152457400</v>
      </c>
      <c r="J242" s="15">
        <v>44193</v>
      </c>
      <c r="K242" s="16" t="str">
        <f t="shared" si="25"/>
        <v>diciembre</v>
      </c>
      <c r="M242" s="14">
        <v>13875767</v>
      </c>
      <c r="N242" s="15">
        <v>43893</v>
      </c>
      <c r="O242" s="16" t="str">
        <f t="shared" si="26"/>
        <v>marzo</v>
      </c>
      <c r="Q242" s="2">
        <v>37918403</v>
      </c>
      <c r="R242" s="3">
        <v>43874</v>
      </c>
      <c r="S242" s="16" t="str">
        <f t="shared" si="27"/>
        <v>febrero</v>
      </c>
      <c r="Y242" s="10">
        <v>28004233</v>
      </c>
      <c r="Z242" s="11">
        <v>44026</v>
      </c>
      <c r="AA242" s="12" t="str">
        <f t="shared" si="28"/>
        <v>julio</v>
      </c>
    </row>
    <row r="243" spans="5:27" ht="13.5" customHeight="1" x14ac:dyDescent="0.2">
      <c r="E243" s="10">
        <v>28010050</v>
      </c>
      <c r="F243" s="11">
        <v>43847</v>
      </c>
      <c r="G243" s="12" t="str">
        <f t="shared" si="24"/>
        <v>enero</v>
      </c>
      <c r="I243" s="14">
        <v>1152461715</v>
      </c>
      <c r="J243" s="15">
        <v>43935</v>
      </c>
      <c r="K243" s="16" t="str">
        <f t="shared" si="25"/>
        <v>abril</v>
      </c>
      <c r="M243" s="14">
        <v>13875771</v>
      </c>
      <c r="N243" s="15">
        <v>43844</v>
      </c>
      <c r="O243" s="16" t="str">
        <f t="shared" si="26"/>
        <v>enero</v>
      </c>
      <c r="Q243" s="2">
        <v>37919270</v>
      </c>
      <c r="R243" s="3">
        <v>43852</v>
      </c>
      <c r="S243" s="16" t="str">
        <f t="shared" si="27"/>
        <v>enero</v>
      </c>
      <c r="Y243" s="10">
        <v>28004547</v>
      </c>
      <c r="Z243" s="11">
        <v>43874</v>
      </c>
      <c r="AA243" s="12" t="str">
        <f t="shared" si="28"/>
        <v>febrero</v>
      </c>
    </row>
    <row r="244" spans="5:27" ht="13.5" customHeight="1" x14ac:dyDescent="0.2">
      <c r="E244" s="10">
        <v>28010261</v>
      </c>
      <c r="F244" s="11">
        <v>43952</v>
      </c>
      <c r="G244" s="12" t="str">
        <f t="shared" si="24"/>
        <v>mayo</v>
      </c>
      <c r="I244" s="14">
        <v>1193449626</v>
      </c>
      <c r="J244" s="15">
        <v>43955</v>
      </c>
      <c r="K244" s="16" t="str">
        <f t="shared" si="25"/>
        <v>mayo</v>
      </c>
      <c r="M244" s="14">
        <v>13875824</v>
      </c>
      <c r="N244" s="15">
        <v>43915</v>
      </c>
      <c r="O244" s="16" t="str">
        <f t="shared" si="26"/>
        <v>marzo</v>
      </c>
      <c r="Q244" s="2">
        <v>37919679</v>
      </c>
      <c r="R244" s="3">
        <v>43895</v>
      </c>
      <c r="S244" s="16" t="str">
        <f t="shared" si="27"/>
        <v>marzo</v>
      </c>
      <c r="Y244" s="10">
        <v>28004935</v>
      </c>
      <c r="Z244" s="11">
        <v>43881</v>
      </c>
      <c r="AA244" s="12" t="str">
        <f t="shared" si="28"/>
        <v>febrero</v>
      </c>
    </row>
    <row r="245" spans="5:27" ht="13.5" customHeight="1" x14ac:dyDescent="0.2">
      <c r="E245" s="10">
        <v>28010299</v>
      </c>
      <c r="F245" s="11">
        <v>43868</v>
      </c>
      <c r="G245" s="12" t="str">
        <f t="shared" si="24"/>
        <v>febrero</v>
      </c>
      <c r="M245" s="14">
        <v>13875830</v>
      </c>
      <c r="N245" s="15">
        <v>43871</v>
      </c>
      <c r="O245" s="16" t="str">
        <f t="shared" si="26"/>
        <v>febrero</v>
      </c>
      <c r="Q245" s="2">
        <v>37919810</v>
      </c>
      <c r="R245" s="3">
        <v>43914</v>
      </c>
      <c r="S245" s="16" t="str">
        <f t="shared" si="27"/>
        <v>marzo</v>
      </c>
      <c r="Y245" s="10">
        <v>28005655</v>
      </c>
      <c r="Z245" s="11">
        <v>44075</v>
      </c>
      <c r="AA245" s="12" t="str">
        <f t="shared" si="28"/>
        <v>septiembre</v>
      </c>
    </row>
    <row r="246" spans="5:27" ht="13.5" customHeight="1" x14ac:dyDescent="0.2">
      <c r="E246" s="10">
        <v>28010688</v>
      </c>
      <c r="F246" s="11">
        <v>43992</v>
      </c>
      <c r="G246" s="12" t="str">
        <f t="shared" si="24"/>
        <v>junio</v>
      </c>
      <c r="M246" s="14">
        <v>13876096</v>
      </c>
      <c r="N246" s="15">
        <v>44016</v>
      </c>
      <c r="O246" s="16" t="str">
        <f t="shared" si="26"/>
        <v>julio</v>
      </c>
      <c r="Q246" s="2">
        <v>37920100</v>
      </c>
      <c r="R246" s="3">
        <v>43858</v>
      </c>
      <c r="S246" s="16" t="str">
        <f t="shared" si="27"/>
        <v>enero</v>
      </c>
      <c r="Y246" s="10">
        <v>28005967</v>
      </c>
      <c r="Z246" s="11">
        <v>43951</v>
      </c>
      <c r="AA246" s="12" t="str">
        <f t="shared" si="28"/>
        <v>abril</v>
      </c>
    </row>
    <row r="247" spans="5:27" ht="13.5" customHeight="1" x14ac:dyDescent="0.2">
      <c r="E247" s="10">
        <v>28011150</v>
      </c>
      <c r="F247" s="11">
        <v>43886</v>
      </c>
      <c r="G247" s="12" t="str">
        <f t="shared" si="24"/>
        <v>febrero</v>
      </c>
      <c r="M247" s="14">
        <v>13876098</v>
      </c>
      <c r="N247" s="15">
        <v>43893</v>
      </c>
      <c r="O247" s="16" t="str">
        <f t="shared" si="26"/>
        <v>marzo</v>
      </c>
      <c r="Q247" s="2">
        <v>37920569</v>
      </c>
      <c r="R247" s="3">
        <v>44056</v>
      </c>
      <c r="S247" s="16" t="str">
        <f t="shared" si="27"/>
        <v>agosto</v>
      </c>
      <c r="Y247" s="10">
        <v>28006406</v>
      </c>
      <c r="Z247" s="11">
        <v>43986</v>
      </c>
      <c r="AA247" s="12" t="str">
        <f t="shared" si="28"/>
        <v>junio</v>
      </c>
    </row>
    <row r="248" spans="5:27" ht="13.5" customHeight="1" x14ac:dyDescent="0.2">
      <c r="E248" s="10">
        <v>28011322</v>
      </c>
      <c r="F248" s="11">
        <v>43868</v>
      </c>
      <c r="G248" s="12" t="str">
        <f t="shared" si="24"/>
        <v>febrero</v>
      </c>
      <c r="M248" s="14">
        <v>13876166</v>
      </c>
      <c r="N248" s="15">
        <v>43851</v>
      </c>
      <c r="O248" s="16" t="str">
        <f t="shared" si="26"/>
        <v>enero</v>
      </c>
      <c r="Q248" s="2">
        <v>37920898</v>
      </c>
      <c r="R248" s="3">
        <v>43929</v>
      </c>
      <c r="S248" s="16" t="str">
        <f t="shared" si="27"/>
        <v>abril</v>
      </c>
      <c r="Y248" s="10">
        <v>28006948</v>
      </c>
      <c r="Z248" s="11">
        <v>43875</v>
      </c>
      <c r="AA248" s="12" t="str">
        <f t="shared" si="28"/>
        <v>febrero</v>
      </c>
    </row>
    <row r="249" spans="5:27" ht="13.5" customHeight="1" x14ac:dyDescent="0.2">
      <c r="E249" s="10">
        <v>28012022</v>
      </c>
      <c r="F249" s="11">
        <v>44114</v>
      </c>
      <c r="G249" s="12" t="str">
        <f t="shared" si="24"/>
        <v>octubre</v>
      </c>
      <c r="M249" s="14">
        <v>13876221</v>
      </c>
      <c r="N249" s="15">
        <v>43915</v>
      </c>
      <c r="O249" s="16" t="str">
        <f t="shared" si="26"/>
        <v>marzo</v>
      </c>
      <c r="Q249" s="2">
        <v>37922505</v>
      </c>
      <c r="R249" s="3">
        <v>43853</v>
      </c>
      <c r="S249" s="16" t="str">
        <f t="shared" si="27"/>
        <v>enero</v>
      </c>
      <c r="Y249" s="10">
        <v>28007177</v>
      </c>
      <c r="Z249" s="11">
        <v>43963</v>
      </c>
      <c r="AA249" s="12" t="str">
        <f t="shared" si="28"/>
        <v>mayo</v>
      </c>
    </row>
    <row r="250" spans="5:27" ht="13.5" customHeight="1" x14ac:dyDescent="0.2">
      <c r="E250" s="10">
        <v>28012236</v>
      </c>
      <c r="F250" s="11">
        <v>43854</v>
      </c>
      <c r="G250" s="12" t="str">
        <f t="shared" si="24"/>
        <v>enero</v>
      </c>
      <c r="M250" s="14">
        <v>13876822</v>
      </c>
      <c r="N250" s="15">
        <v>43887</v>
      </c>
      <c r="O250" s="16" t="str">
        <f t="shared" si="26"/>
        <v>febrero</v>
      </c>
      <c r="Q250" s="2">
        <v>37923091</v>
      </c>
      <c r="R250" s="3">
        <v>44133</v>
      </c>
      <c r="S250" s="16" t="str">
        <f t="shared" si="27"/>
        <v>octubre</v>
      </c>
      <c r="Y250" s="10">
        <v>28007266</v>
      </c>
      <c r="Z250" s="11">
        <v>43871</v>
      </c>
      <c r="AA250" s="12" t="str">
        <f t="shared" si="28"/>
        <v>febrero</v>
      </c>
    </row>
    <row r="251" spans="5:27" ht="13.5" customHeight="1" x14ac:dyDescent="0.2">
      <c r="E251" s="10">
        <v>28012316</v>
      </c>
      <c r="F251" s="11">
        <v>43871</v>
      </c>
      <c r="G251" s="12" t="str">
        <f t="shared" si="24"/>
        <v>febrero</v>
      </c>
      <c r="M251" s="14">
        <v>13876950</v>
      </c>
      <c r="N251" s="15">
        <v>43934</v>
      </c>
      <c r="O251" s="16" t="str">
        <f t="shared" si="26"/>
        <v>abril</v>
      </c>
      <c r="Q251" s="2">
        <v>37923439</v>
      </c>
      <c r="R251" s="3">
        <v>43872</v>
      </c>
      <c r="S251" s="16" t="str">
        <f t="shared" si="27"/>
        <v>febrero</v>
      </c>
      <c r="Y251" s="10">
        <v>28007482</v>
      </c>
      <c r="Z251" s="11">
        <v>43963</v>
      </c>
      <c r="AA251" s="12" t="str">
        <f t="shared" si="28"/>
        <v>mayo</v>
      </c>
    </row>
    <row r="252" spans="5:27" ht="13.5" customHeight="1" x14ac:dyDescent="0.2">
      <c r="E252" s="10">
        <v>28012319</v>
      </c>
      <c r="F252" s="11">
        <v>43977</v>
      </c>
      <c r="G252" s="12" t="str">
        <f t="shared" si="24"/>
        <v>mayo</v>
      </c>
      <c r="M252" s="14">
        <v>13877049</v>
      </c>
      <c r="N252" s="15">
        <v>43860</v>
      </c>
      <c r="O252" s="16" t="str">
        <f t="shared" si="26"/>
        <v>enero</v>
      </c>
      <c r="Q252" s="2">
        <v>37929614</v>
      </c>
      <c r="R252" s="3">
        <v>43944</v>
      </c>
      <c r="S252" s="16" t="str">
        <f t="shared" si="27"/>
        <v>abril</v>
      </c>
      <c r="Y252" s="10">
        <v>28007767</v>
      </c>
      <c r="Z252" s="11">
        <v>43942</v>
      </c>
      <c r="AA252" s="12" t="str">
        <f t="shared" si="28"/>
        <v>abril</v>
      </c>
    </row>
    <row r="253" spans="5:27" ht="13.5" customHeight="1" x14ac:dyDescent="0.2">
      <c r="E253" s="10">
        <v>28012322</v>
      </c>
      <c r="F253" s="11">
        <v>43851</v>
      </c>
      <c r="G253" s="12" t="str">
        <f t="shared" si="24"/>
        <v>enero</v>
      </c>
      <c r="M253" s="14">
        <v>13877406</v>
      </c>
      <c r="N253" s="15">
        <v>43889</v>
      </c>
      <c r="O253" s="16" t="str">
        <f t="shared" si="26"/>
        <v>febrero</v>
      </c>
      <c r="Q253" s="2">
        <v>37929758</v>
      </c>
      <c r="R253" s="3">
        <v>43944</v>
      </c>
      <c r="S253" s="16" t="str">
        <f t="shared" si="27"/>
        <v>abril</v>
      </c>
      <c r="Y253" s="10">
        <v>28008425</v>
      </c>
      <c r="Z253" s="11">
        <v>43965</v>
      </c>
      <c r="AA253" s="12" t="str">
        <f t="shared" si="28"/>
        <v>mayo</v>
      </c>
    </row>
    <row r="254" spans="5:27" ht="13.5" customHeight="1" x14ac:dyDescent="0.2">
      <c r="E254" s="10">
        <v>28012518</v>
      </c>
      <c r="F254" s="11">
        <v>43858</v>
      </c>
      <c r="G254" s="12" t="str">
        <f t="shared" si="24"/>
        <v>enero</v>
      </c>
      <c r="M254" s="14">
        <v>13877924</v>
      </c>
      <c r="N254" s="15">
        <v>43865</v>
      </c>
      <c r="O254" s="16" t="str">
        <f t="shared" si="26"/>
        <v>febrero</v>
      </c>
      <c r="Q254" s="2">
        <v>37930201</v>
      </c>
      <c r="R254" s="3">
        <v>43854</v>
      </c>
      <c r="S254" s="16" t="str">
        <f t="shared" si="27"/>
        <v>enero</v>
      </c>
      <c r="Y254" s="10">
        <v>28008735</v>
      </c>
      <c r="Z254" s="11">
        <v>44006</v>
      </c>
      <c r="AA254" s="12" t="str">
        <f t="shared" si="28"/>
        <v>junio</v>
      </c>
    </row>
    <row r="255" spans="5:27" ht="13.5" customHeight="1" x14ac:dyDescent="0.2">
      <c r="E255" s="10">
        <v>28013197</v>
      </c>
      <c r="F255" s="11">
        <v>43840</v>
      </c>
      <c r="G255" s="12" t="str">
        <f t="shared" si="24"/>
        <v>enero</v>
      </c>
      <c r="M255" s="14">
        <v>13878288</v>
      </c>
      <c r="N255" s="15">
        <v>43846</v>
      </c>
      <c r="O255" s="16" t="str">
        <f t="shared" si="26"/>
        <v>enero</v>
      </c>
      <c r="Q255" s="2">
        <v>37930846</v>
      </c>
      <c r="R255" s="3">
        <v>43879</v>
      </c>
      <c r="S255" s="16" t="str">
        <f t="shared" si="27"/>
        <v>febrero</v>
      </c>
      <c r="Y255" s="10">
        <v>28008923</v>
      </c>
      <c r="Z255" s="11">
        <v>43864</v>
      </c>
      <c r="AA255" s="12" t="str">
        <f t="shared" si="28"/>
        <v>febrero</v>
      </c>
    </row>
    <row r="256" spans="5:27" ht="13.5" customHeight="1" x14ac:dyDescent="0.2">
      <c r="E256" s="10">
        <v>28013460</v>
      </c>
      <c r="F256" s="11">
        <v>43860</v>
      </c>
      <c r="G256" s="12" t="str">
        <f t="shared" si="24"/>
        <v>enero</v>
      </c>
      <c r="M256" s="14">
        <v>13878429</v>
      </c>
      <c r="N256" s="15">
        <v>43962</v>
      </c>
      <c r="O256" s="16" t="str">
        <f t="shared" si="26"/>
        <v>mayo</v>
      </c>
      <c r="Q256" s="2">
        <v>37931338</v>
      </c>
      <c r="R256" s="3">
        <v>43850</v>
      </c>
      <c r="S256" s="16" t="str">
        <f t="shared" si="27"/>
        <v>enero</v>
      </c>
      <c r="Y256" s="10">
        <v>28008981</v>
      </c>
      <c r="Z256" s="11">
        <v>43859</v>
      </c>
      <c r="AA256" s="12" t="str">
        <f t="shared" si="28"/>
        <v>enero</v>
      </c>
    </row>
    <row r="257" spans="5:27" ht="13.5" customHeight="1" x14ac:dyDescent="0.2">
      <c r="E257" s="10">
        <v>28013679</v>
      </c>
      <c r="F257" s="11">
        <v>43850</v>
      </c>
      <c r="G257" s="12" t="str">
        <f t="shared" si="24"/>
        <v>enero</v>
      </c>
      <c r="M257" s="14">
        <v>13878544</v>
      </c>
      <c r="N257" s="15">
        <v>43858</v>
      </c>
      <c r="O257" s="16" t="str">
        <f t="shared" si="26"/>
        <v>enero</v>
      </c>
      <c r="Q257" s="2">
        <v>37932762</v>
      </c>
      <c r="R257" s="3">
        <v>43944</v>
      </c>
      <c r="S257" s="16" t="str">
        <f t="shared" si="27"/>
        <v>abril</v>
      </c>
      <c r="Y257" s="10">
        <v>28010135</v>
      </c>
      <c r="Z257" s="11">
        <v>43843</v>
      </c>
      <c r="AA257" s="12" t="str">
        <f t="shared" si="28"/>
        <v>enero</v>
      </c>
    </row>
    <row r="258" spans="5:27" ht="13.5" customHeight="1" x14ac:dyDescent="0.2">
      <c r="E258" s="10">
        <v>28013876</v>
      </c>
      <c r="F258" s="11">
        <v>43959</v>
      </c>
      <c r="G258" s="12" t="str">
        <f t="shared" si="24"/>
        <v>mayo</v>
      </c>
      <c r="M258" s="14">
        <v>13878842</v>
      </c>
      <c r="N258" s="15">
        <v>43865</v>
      </c>
      <c r="O258" s="16" t="str">
        <f t="shared" si="26"/>
        <v>febrero</v>
      </c>
      <c r="Q258" s="2">
        <v>39160758</v>
      </c>
      <c r="R258" s="3">
        <v>43959</v>
      </c>
      <c r="S258" s="16" t="str">
        <f t="shared" si="27"/>
        <v>mayo</v>
      </c>
      <c r="Y258" s="10">
        <v>28010261</v>
      </c>
      <c r="Z258" s="11">
        <v>43949</v>
      </c>
      <c r="AA258" s="12" t="str">
        <f t="shared" si="28"/>
        <v>abril</v>
      </c>
    </row>
    <row r="259" spans="5:27" ht="13.5" customHeight="1" x14ac:dyDescent="0.2">
      <c r="E259" s="10">
        <v>28014223</v>
      </c>
      <c r="F259" s="11">
        <v>43879</v>
      </c>
      <c r="G259" s="12" t="str">
        <f t="shared" si="24"/>
        <v>febrero</v>
      </c>
      <c r="M259" s="14">
        <v>13878940</v>
      </c>
      <c r="N259" s="15">
        <v>43998</v>
      </c>
      <c r="O259" s="16" t="str">
        <f t="shared" si="26"/>
        <v>junio</v>
      </c>
      <c r="Q259" s="2">
        <v>39171918</v>
      </c>
      <c r="R259" s="3">
        <v>43915</v>
      </c>
      <c r="S259" s="16" t="str">
        <f t="shared" si="27"/>
        <v>marzo</v>
      </c>
      <c r="Y259" s="10">
        <v>28010382</v>
      </c>
      <c r="Z259" s="11">
        <v>44005</v>
      </c>
      <c r="AA259" s="12" t="str">
        <f t="shared" si="28"/>
        <v>junio</v>
      </c>
    </row>
    <row r="260" spans="5:27" ht="13.5" customHeight="1" x14ac:dyDescent="0.2">
      <c r="E260" s="10">
        <v>28014344</v>
      </c>
      <c r="F260" s="11">
        <v>43871</v>
      </c>
      <c r="G260" s="12" t="str">
        <f t="shared" ref="G260:G323" si="29">+TEXT(F260,"MMMM")</f>
        <v>febrero</v>
      </c>
      <c r="M260" s="14">
        <v>13879018</v>
      </c>
      <c r="N260" s="15">
        <v>44088</v>
      </c>
      <c r="O260" s="16" t="str">
        <f t="shared" ref="O260:O323" si="30">+TEXT(N260,"MMMM")</f>
        <v>septiembre</v>
      </c>
      <c r="Q260" s="2">
        <v>41540400</v>
      </c>
      <c r="R260" s="3">
        <v>43920</v>
      </c>
      <c r="S260" s="16" t="str">
        <f t="shared" ref="S260:S323" si="31">+TEXT(R260,"MMMM")</f>
        <v>marzo</v>
      </c>
      <c r="Y260" s="10">
        <v>28010831</v>
      </c>
      <c r="Z260" s="11">
        <v>43850</v>
      </c>
      <c r="AA260" s="12" t="str">
        <f t="shared" ref="AA260:AA323" si="32">+TEXT(Z260,"MMMM")</f>
        <v>enero</v>
      </c>
    </row>
    <row r="261" spans="5:27" ht="13.5" customHeight="1" x14ac:dyDescent="0.2">
      <c r="E261" s="10">
        <v>28014472</v>
      </c>
      <c r="F261" s="11">
        <v>44022</v>
      </c>
      <c r="G261" s="12" t="str">
        <f t="shared" si="29"/>
        <v>julio</v>
      </c>
      <c r="M261" s="14">
        <v>13879064</v>
      </c>
      <c r="N261" s="15">
        <v>43916</v>
      </c>
      <c r="O261" s="16" t="str">
        <f t="shared" si="30"/>
        <v>marzo</v>
      </c>
      <c r="Q261" s="2">
        <v>41566344</v>
      </c>
      <c r="R261" s="3">
        <v>43853</v>
      </c>
      <c r="S261" s="16" t="str">
        <f t="shared" si="31"/>
        <v>enero</v>
      </c>
      <c r="Y261" s="10">
        <v>28011180</v>
      </c>
      <c r="Z261" s="11">
        <v>43944</v>
      </c>
      <c r="AA261" s="12" t="str">
        <f t="shared" si="32"/>
        <v>abril</v>
      </c>
    </row>
    <row r="262" spans="5:27" ht="13.5" customHeight="1" x14ac:dyDescent="0.2">
      <c r="E262" s="10">
        <v>28015497</v>
      </c>
      <c r="F262" s="11">
        <v>43844</v>
      </c>
      <c r="G262" s="12" t="str">
        <f t="shared" si="29"/>
        <v>enero</v>
      </c>
      <c r="M262" s="14">
        <v>13879324</v>
      </c>
      <c r="N262" s="15">
        <v>43881</v>
      </c>
      <c r="O262" s="16" t="str">
        <f t="shared" si="30"/>
        <v>febrero</v>
      </c>
      <c r="Q262" s="2">
        <v>41630192</v>
      </c>
      <c r="R262" s="3">
        <v>43871</v>
      </c>
      <c r="S262" s="16" t="str">
        <f t="shared" si="31"/>
        <v>febrero</v>
      </c>
      <c r="Y262" s="10">
        <v>28011577</v>
      </c>
      <c r="Z262" s="11">
        <v>43858</v>
      </c>
      <c r="AA262" s="12" t="str">
        <f t="shared" si="32"/>
        <v>enero</v>
      </c>
    </row>
    <row r="263" spans="5:27" ht="13.5" customHeight="1" x14ac:dyDescent="0.2">
      <c r="E263" s="10">
        <v>28015661</v>
      </c>
      <c r="F263" s="11">
        <v>43843</v>
      </c>
      <c r="G263" s="12" t="str">
        <f t="shared" si="29"/>
        <v>enero</v>
      </c>
      <c r="M263" s="14">
        <v>13879444</v>
      </c>
      <c r="N263" s="15">
        <v>44042</v>
      </c>
      <c r="O263" s="16" t="str">
        <f t="shared" si="30"/>
        <v>julio</v>
      </c>
      <c r="Q263" s="2">
        <v>41724916</v>
      </c>
      <c r="R263" s="3">
        <v>43915</v>
      </c>
      <c r="S263" s="16" t="str">
        <f t="shared" si="31"/>
        <v>marzo</v>
      </c>
      <c r="Y263" s="10">
        <v>28012319</v>
      </c>
      <c r="Z263" s="11">
        <v>44075</v>
      </c>
      <c r="AA263" s="12" t="str">
        <f t="shared" si="32"/>
        <v>septiembre</v>
      </c>
    </row>
    <row r="264" spans="5:27" ht="13.5" customHeight="1" x14ac:dyDescent="0.2">
      <c r="E264" s="10">
        <v>28016294</v>
      </c>
      <c r="F264" s="11">
        <v>43965</v>
      </c>
      <c r="G264" s="12" t="str">
        <f t="shared" si="29"/>
        <v>mayo</v>
      </c>
      <c r="M264" s="14">
        <v>13879761</v>
      </c>
      <c r="N264" s="15">
        <v>44074</v>
      </c>
      <c r="O264" s="16" t="str">
        <f t="shared" si="30"/>
        <v>agosto</v>
      </c>
      <c r="Q264" s="2">
        <v>41795715</v>
      </c>
      <c r="R264" s="3">
        <v>43850</v>
      </c>
      <c r="S264" s="16" t="str">
        <f t="shared" si="31"/>
        <v>enero</v>
      </c>
      <c r="Y264" s="10">
        <v>28013460</v>
      </c>
      <c r="Z264" s="11">
        <v>43860</v>
      </c>
      <c r="AA264" s="12" t="str">
        <f t="shared" si="32"/>
        <v>enero</v>
      </c>
    </row>
    <row r="265" spans="5:27" ht="13.5" customHeight="1" x14ac:dyDescent="0.2">
      <c r="E265" s="10">
        <v>28016527</v>
      </c>
      <c r="F265" s="11">
        <v>43888</v>
      </c>
      <c r="G265" s="12" t="str">
        <f t="shared" si="29"/>
        <v>febrero</v>
      </c>
      <c r="M265" s="14">
        <v>13880301</v>
      </c>
      <c r="N265" s="15">
        <v>43892</v>
      </c>
      <c r="O265" s="16" t="str">
        <f t="shared" si="30"/>
        <v>marzo</v>
      </c>
      <c r="Q265" s="2">
        <v>42746978</v>
      </c>
      <c r="R265" s="3">
        <v>43990</v>
      </c>
      <c r="S265" s="16" t="str">
        <f t="shared" si="31"/>
        <v>junio</v>
      </c>
      <c r="Y265" s="10">
        <v>28014119</v>
      </c>
      <c r="Z265" s="11">
        <v>43878</v>
      </c>
      <c r="AA265" s="12" t="str">
        <f t="shared" si="32"/>
        <v>febrero</v>
      </c>
    </row>
    <row r="266" spans="5:27" ht="13.5" customHeight="1" x14ac:dyDescent="0.2">
      <c r="E266" s="10">
        <v>28016965</v>
      </c>
      <c r="F266" s="11">
        <v>43858</v>
      </c>
      <c r="G266" s="12" t="str">
        <f t="shared" si="29"/>
        <v>enero</v>
      </c>
      <c r="M266" s="14">
        <v>13880718</v>
      </c>
      <c r="N266" s="15">
        <v>43852</v>
      </c>
      <c r="O266" s="16" t="str">
        <f t="shared" si="30"/>
        <v>enero</v>
      </c>
      <c r="Q266" s="2">
        <v>42762771</v>
      </c>
      <c r="R266" s="3">
        <v>43914</v>
      </c>
      <c r="S266" s="16" t="str">
        <f t="shared" si="31"/>
        <v>marzo</v>
      </c>
      <c r="Y266" s="10">
        <v>28014332</v>
      </c>
      <c r="Z266" s="11">
        <v>44103</v>
      </c>
      <c r="AA266" s="12" t="str">
        <f t="shared" si="32"/>
        <v>septiembre</v>
      </c>
    </row>
    <row r="267" spans="5:27" ht="13.5" customHeight="1" x14ac:dyDescent="0.2">
      <c r="E267" s="10">
        <v>28017497</v>
      </c>
      <c r="F267" s="11">
        <v>43903</v>
      </c>
      <c r="G267" s="12" t="str">
        <f t="shared" si="29"/>
        <v>marzo</v>
      </c>
      <c r="M267" s="14">
        <v>13880809</v>
      </c>
      <c r="N267" s="15">
        <v>43837</v>
      </c>
      <c r="O267" s="16" t="str">
        <f t="shared" si="30"/>
        <v>enero</v>
      </c>
      <c r="Q267" s="2">
        <v>42769329</v>
      </c>
      <c r="R267" s="3">
        <v>43837</v>
      </c>
      <c r="S267" s="16" t="str">
        <f t="shared" si="31"/>
        <v>enero</v>
      </c>
      <c r="Y267" s="10">
        <v>28014344</v>
      </c>
      <c r="Z267" s="11">
        <v>43837</v>
      </c>
      <c r="AA267" s="12" t="str">
        <f t="shared" si="32"/>
        <v>enero</v>
      </c>
    </row>
    <row r="268" spans="5:27" ht="13.5" customHeight="1" x14ac:dyDescent="0.2">
      <c r="E268" s="10">
        <v>28146209</v>
      </c>
      <c r="F268" s="11">
        <v>43895</v>
      </c>
      <c r="G268" s="12" t="str">
        <f t="shared" si="29"/>
        <v>marzo</v>
      </c>
      <c r="M268" s="14">
        <v>13881249</v>
      </c>
      <c r="N268" s="15">
        <v>43951</v>
      </c>
      <c r="O268" s="16" t="str">
        <f t="shared" si="30"/>
        <v>abril</v>
      </c>
      <c r="Q268" s="2">
        <v>42865197</v>
      </c>
      <c r="R268" s="3">
        <v>43917</v>
      </c>
      <c r="S268" s="16" t="str">
        <f t="shared" si="31"/>
        <v>marzo</v>
      </c>
      <c r="Y268" s="10">
        <v>28014472</v>
      </c>
      <c r="Z268" s="11">
        <v>43977</v>
      </c>
      <c r="AA268" s="12" t="str">
        <f t="shared" si="32"/>
        <v>mayo</v>
      </c>
    </row>
    <row r="269" spans="5:27" ht="13.5" customHeight="1" x14ac:dyDescent="0.2">
      <c r="E269" s="10">
        <v>28312275</v>
      </c>
      <c r="F269" s="11">
        <v>43947</v>
      </c>
      <c r="G269" s="12" t="str">
        <f t="shared" si="29"/>
        <v>abril</v>
      </c>
      <c r="M269" s="14">
        <v>13881517</v>
      </c>
      <c r="N269" s="15">
        <v>43838</v>
      </c>
      <c r="O269" s="16" t="str">
        <f t="shared" si="30"/>
        <v>enero</v>
      </c>
      <c r="Q269" s="2">
        <v>42962931</v>
      </c>
      <c r="R269" s="3">
        <v>43986</v>
      </c>
      <c r="S269" s="16" t="str">
        <f t="shared" si="31"/>
        <v>junio</v>
      </c>
      <c r="Y269" s="10">
        <v>28014613</v>
      </c>
      <c r="Z269" s="11">
        <v>43951</v>
      </c>
      <c r="AA269" s="12" t="str">
        <f t="shared" si="32"/>
        <v>abril</v>
      </c>
    </row>
    <row r="270" spans="5:27" ht="13.5" customHeight="1" x14ac:dyDescent="0.2">
      <c r="E270" s="10">
        <v>28531088</v>
      </c>
      <c r="F270" s="11">
        <v>43867</v>
      </c>
      <c r="G270" s="12" t="str">
        <f t="shared" si="29"/>
        <v>febrero</v>
      </c>
      <c r="M270" s="14">
        <v>13881702</v>
      </c>
      <c r="N270" s="15">
        <v>43850</v>
      </c>
      <c r="O270" s="16" t="str">
        <f t="shared" si="30"/>
        <v>enero</v>
      </c>
      <c r="Q270" s="2">
        <v>42973935</v>
      </c>
      <c r="R270" s="3">
        <v>43879</v>
      </c>
      <c r="S270" s="16" t="str">
        <f t="shared" si="31"/>
        <v>febrero</v>
      </c>
      <c r="Y270" s="10">
        <v>28015040</v>
      </c>
      <c r="Z270" s="11">
        <v>44056</v>
      </c>
      <c r="AA270" s="12" t="str">
        <f t="shared" si="32"/>
        <v>agosto</v>
      </c>
    </row>
    <row r="271" spans="5:27" ht="13.5" customHeight="1" x14ac:dyDescent="0.2">
      <c r="E271" s="10">
        <v>28739041</v>
      </c>
      <c r="F271" s="11">
        <v>43878</v>
      </c>
      <c r="G271" s="12" t="str">
        <f t="shared" si="29"/>
        <v>febrero</v>
      </c>
      <c r="M271" s="14">
        <v>13881729</v>
      </c>
      <c r="N271" s="15">
        <v>43915</v>
      </c>
      <c r="O271" s="16" t="str">
        <f t="shared" si="30"/>
        <v>marzo</v>
      </c>
      <c r="Q271" s="2">
        <v>42974354</v>
      </c>
      <c r="R271" s="3">
        <v>43915</v>
      </c>
      <c r="S271" s="16" t="str">
        <f t="shared" si="31"/>
        <v>marzo</v>
      </c>
      <c r="Y271" s="10">
        <v>28015352</v>
      </c>
      <c r="Z271" s="11">
        <v>43901</v>
      </c>
      <c r="AA271" s="12" t="str">
        <f t="shared" si="32"/>
        <v>marzo</v>
      </c>
    </row>
    <row r="272" spans="5:27" ht="13.5" customHeight="1" x14ac:dyDescent="0.2">
      <c r="E272" s="10">
        <v>30343635</v>
      </c>
      <c r="F272" s="11">
        <v>43888</v>
      </c>
      <c r="G272" s="12" t="str">
        <f t="shared" si="29"/>
        <v>febrero</v>
      </c>
      <c r="M272" s="14">
        <v>13881960</v>
      </c>
      <c r="N272" s="15">
        <v>44042</v>
      </c>
      <c r="O272" s="16" t="str">
        <f t="shared" si="30"/>
        <v>julio</v>
      </c>
      <c r="Q272" s="2">
        <v>42977367</v>
      </c>
      <c r="R272" s="3">
        <v>43915</v>
      </c>
      <c r="S272" s="16" t="str">
        <f t="shared" si="31"/>
        <v>marzo</v>
      </c>
      <c r="Y272" s="10">
        <v>28015661</v>
      </c>
      <c r="Z272" s="11">
        <v>43909</v>
      </c>
      <c r="AA272" s="12" t="str">
        <f t="shared" si="32"/>
        <v>marzo</v>
      </c>
    </row>
    <row r="273" spans="5:27" ht="13.5" customHeight="1" x14ac:dyDescent="0.2">
      <c r="E273" s="10">
        <v>30344393</v>
      </c>
      <c r="F273" s="11">
        <v>43930</v>
      </c>
      <c r="G273" s="12" t="str">
        <f t="shared" si="29"/>
        <v>abril</v>
      </c>
      <c r="M273" s="14">
        <v>13881978</v>
      </c>
      <c r="N273" s="15">
        <v>43864</v>
      </c>
      <c r="O273" s="16" t="str">
        <f t="shared" si="30"/>
        <v>febrero</v>
      </c>
      <c r="Q273" s="2">
        <v>42978299</v>
      </c>
      <c r="R273" s="3">
        <v>44083</v>
      </c>
      <c r="S273" s="16" t="str">
        <f t="shared" si="31"/>
        <v>septiembre</v>
      </c>
      <c r="Y273" s="10">
        <v>28016234</v>
      </c>
      <c r="Z273" s="11">
        <v>43979</v>
      </c>
      <c r="AA273" s="12" t="str">
        <f t="shared" si="32"/>
        <v>mayo</v>
      </c>
    </row>
    <row r="274" spans="5:27" ht="13.5" customHeight="1" x14ac:dyDescent="0.2">
      <c r="E274" s="10">
        <v>30714821</v>
      </c>
      <c r="F274" s="11">
        <v>43875</v>
      </c>
      <c r="G274" s="12" t="str">
        <f t="shared" si="29"/>
        <v>febrero</v>
      </c>
      <c r="M274" s="14">
        <v>13882084</v>
      </c>
      <c r="N274" s="15">
        <v>43833</v>
      </c>
      <c r="O274" s="16" t="str">
        <f t="shared" si="30"/>
        <v>enero</v>
      </c>
      <c r="Q274" s="2">
        <v>42987813</v>
      </c>
      <c r="R274" s="3">
        <v>43852</v>
      </c>
      <c r="S274" s="16" t="str">
        <f t="shared" si="31"/>
        <v>enero</v>
      </c>
      <c r="Y274" s="10">
        <v>28016294</v>
      </c>
      <c r="Z274" s="11">
        <v>43872</v>
      </c>
      <c r="AA274" s="12" t="str">
        <f t="shared" si="32"/>
        <v>febrero</v>
      </c>
    </row>
    <row r="275" spans="5:27" ht="13.5" customHeight="1" x14ac:dyDescent="0.2">
      <c r="E275" s="10">
        <v>32017618</v>
      </c>
      <c r="F275" s="11">
        <v>44049</v>
      </c>
      <c r="G275" s="12" t="str">
        <f t="shared" si="29"/>
        <v>agosto</v>
      </c>
      <c r="M275" s="14">
        <v>13882501</v>
      </c>
      <c r="N275" s="15">
        <v>43860</v>
      </c>
      <c r="O275" s="16" t="str">
        <f t="shared" si="30"/>
        <v>enero</v>
      </c>
      <c r="Q275" s="2">
        <v>42990935</v>
      </c>
      <c r="R275" s="3">
        <v>43851</v>
      </c>
      <c r="S275" s="16" t="str">
        <f t="shared" si="31"/>
        <v>enero</v>
      </c>
      <c r="Y275" s="10">
        <v>28016433</v>
      </c>
      <c r="Z275" s="11">
        <v>43979</v>
      </c>
      <c r="AA275" s="12" t="str">
        <f t="shared" si="32"/>
        <v>mayo</v>
      </c>
    </row>
    <row r="276" spans="5:27" ht="13.5" customHeight="1" x14ac:dyDescent="0.2">
      <c r="E276" s="10">
        <v>32017675</v>
      </c>
      <c r="F276" s="11">
        <v>43847</v>
      </c>
      <c r="G276" s="12" t="str">
        <f t="shared" si="29"/>
        <v>enero</v>
      </c>
      <c r="M276" s="14">
        <v>13882799</v>
      </c>
      <c r="N276" s="15">
        <v>43916</v>
      </c>
      <c r="O276" s="16" t="str">
        <f t="shared" si="30"/>
        <v>marzo</v>
      </c>
      <c r="Q276" s="2">
        <v>43007069</v>
      </c>
      <c r="R276" s="3">
        <v>43916</v>
      </c>
      <c r="S276" s="16" t="str">
        <f t="shared" si="31"/>
        <v>marzo</v>
      </c>
      <c r="Y276" s="10">
        <v>28016527</v>
      </c>
      <c r="Z276" s="11">
        <v>43888</v>
      </c>
      <c r="AA276" s="12" t="str">
        <f t="shared" si="32"/>
        <v>febrero</v>
      </c>
    </row>
    <row r="277" spans="5:27" ht="13.5" customHeight="1" x14ac:dyDescent="0.2">
      <c r="E277" s="10">
        <v>32018026</v>
      </c>
      <c r="F277" s="11">
        <v>43965</v>
      </c>
      <c r="G277" s="12" t="str">
        <f t="shared" si="29"/>
        <v>mayo</v>
      </c>
      <c r="M277" s="14">
        <v>13882847</v>
      </c>
      <c r="N277" s="15">
        <v>43845</v>
      </c>
      <c r="O277" s="16" t="str">
        <f t="shared" si="30"/>
        <v>enero</v>
      </c>
      <c r="Q277" s="2">
        <v>43010393</v>
      </c>
      <c r="R277" s="3">
        <v>43864</v>
      </c>
      <c r="S277" s="16" t="str">
        <f t="shared" si="31"/>
        <v>febrero</v>
      </c>
      <c r="Y277" s="10">
        <v>28017404</v>
      </c>
      <c r="Z277" s="11">
        <v>43965</v>
      </c>
      <c r="AA277" s="12" t="str">
        <f t="shared" si="32"/>
        <v>mayo</v>
      </c>
    </row>
    <row r="278" spans="5:27" ht="13.5" customHeight="1" x14ac:dyDescent="0.2">
      <c r="E278" s="10">
        <v>32018478</v>
      </c>
      <c r="F278" s="11">
        <v>43858</v>
      </c>
      <c r="G278" s="12" t="str">
        <f t="shared" si="29"/>
        <v>enero</v>
      </c>
      <c r="M278" s="14">
        <v>13883317</v>
      </c>
      <c r="N278" s="15">
        <v>43852</v>
      </c>
      <c r="O278" s="16" t="str">
        <f t="shared" si="30"/>
        <v>enero</v>
      </c>
      <c r="Q278" s="2">
        <v>43033542</v>
      </c>
      <c r="R278" s="3">
        <v>43846</v>
      </c>
      <c r="S278" s="16" t="str">
        <f t="shared" si="31"/>
        <v>enero</v>
      </c>
      <c r="Y278" s="10">
        <v>28070396</v>
      </c>
      <c r="Z278" s="11">
        <v>43965</v>
      </c>
      <c r="AA278" s="12" t="str">
        <f t="shared" si="32"/>
        <v>mayo</v>
      </c>
    </row>
    <row r="279" spans="5:27" ht="13.5" customHeight="1" x14ac:dyDescent="0.2">
      <c r="E279" s="10">
        <v>32141678</v>
      </c>
      <c r="F279" s="11">
        <v>43858</v>
      </c>
      <c r="G279" s="12" t="str">
        <f t="shared" si="29"/>
        <v>enero</v>
      </c>
      <c r="M279" s="14">
        <v>13884430</v>
      </c>
      <c r="N279" s="15">
        <v>43910</v>
      </c>
      <c r="O279" s="16" t="str">
        <f t="shared" si="30"/>
        <v>marzo</v>
      </c>
      <c r="Q279" s="2">
        <v>43039678</v>
      </c>
      <c r="R279" s="3">
        <v>43938</v>
      </c>
      <c r="S279" s="16" t="str">
        <f t="shared" si="31"/>
        <v>abril</v>
      </c>
      <c r="Y279" s="10">
        <v>28097717</v>
      </c>
      <c r="Z279" s="11">
        <v>43980</v>
      </c>
      <c r="AA279" s="12" t="str">
        <f t="shared" si="32"/>
        <v>mayo</v>
      </c>
    </row>
    <row r="280" spans="5:27" ht="13.5" customHeight="1" x14ac:dyDescent="0.2">
      <c r="E280" s="10">
        <v>32182653</v>
      </c>
      <c r="F280" s="11">
        <v>43938</v>
      </c>
      <c r="G280" s="12" t="str">
        <f t="shared" si="29"/>
        <v>abril</v>
      </c>
      <c r="M280" s="14">
        <v>13884598</v>
      </c>
      <c r="N280" s="15">
        <v>43921</v>
      </c>
      <c r="O280" s="16" t="str">
        <f t="shared" si="30"/>
        <v>marzo</v>
      </c>
      <c r="Q280" s="2">
        <v>43087456</v>
      </c>
      <c r="R280" s="3">
        <v>43973</v>
      </c>
      <c r="S280" s="16" t="str">
        <f t="shared" si="31"/>
        <v>mayo</v>
      </c>
      <c r="Y280" s="10">
        <v>28146209</v>
      </c>
      <c r="Z280" s="11">
        <v>43895</v>
      </c>
      <c r="AA280" s="12" t="str">
        <f t="shared" si="32"/>
        <v>marzo</v>
      </c>
    </row>
    <row r="281" spans="5:27" ht="13.5" customHeight="1" x14ac:dyDescent="0.2">
      <c r="E281" s="10">
        <v>32207928</v>
      </c>
      <c r="F281" s="11">
        <v>43861</v>
      </c>
      <c r="G281" s="12" t="str">
        <f t="shared" si="29"/>
        <v>enero</v>
      </c>
      <c r="M281" s="14">
        <v>13884611</v>
      </c>
      <c r="N281" s="15">
        <v>43916</v>
      </c>
      <c r="O281" s="16" t="str">
        <f t="shared" si="30"/>
        <v>marzo</v>
      </c>
      <c r="Q281" s="2">
        <v>43088577</v>
      </c>
      <c r="R281" s="3">
        <v>43875</v>
      </c>
      <c r="S281" s="16" t="str">
        <f t="shared" si="31"/>
        <v>febrero</v>
      </c>
      <c r="Y281" s="10">
        <v>28223090</v>
      </c>
      <c r="Z281" s="11">
        <v>43963</v>
      </c>
      <c r="AA281" s="12" t="str">
        <f t="shared" si="32"/>
        <v>mayo</v>
      </c>
    </row>
    <row r="282" spans="5:27" ht="13.5" customHeight="1" x14ac:dyDescent="0.2">
      <c r="E282" s="10">
        <v>32316992</v>
      </c>
      <c r="F282" s="11">
        <v>44104</v>
      </c>
      <c r="G282" s="12" t="str">
        <f t="shared" si="29"/>
        <v>septiembre</v>
      </c>
      <c r="M282" s="14">
        <v>13884793</v>
      </c>
      <c r="N282" s="15">
        <v>44054</v>
      </c>
      <c r="O282" s="16" t="str">
        <f t="shared" si="30"/>
        <v>agosto</v>
      </c>
      <c r="Q282" s="2">
        <v>43483263</v>
      </c>
      <c r="R282" s="3">
        <v>43861</v>
      </c>
      <c r="S282" s="16" t="str">
        <f t="shared" si="31"/>
        <v>enero</v>
      </c>
      <c r="Y282" s="10">
        <v>28312275</v>
      </c>
      <c r="Z282" s="11">
        <v>43854</v>
      </c>
      <c r="AA282" s="12" t="str">
        <f t="shared" si="32"/>
        <v>enero</v>
      </c>
    </row>
    <row r="283" spans="5:27" ht="13.5" customHeight="1" x14ac:dyDescent="0.2">
      <c r="E283" s="10">
        <v>32329795</v>
      </c>
      <c r="F283" s="11">
        <v>43941</v>
      </c>
      <c r="G283" s="12" t="str">
        <f t="shared" si="29"/>
        <v>abril</v>
      </c>
      <c r="M283" s="14">
        <v>13885054</v>
      </c>
      <c r="N283" s="15">
        <v>43971</v>
      </c>
      <c r="O283" s="16" t="str">
        <f t="shared" si="30"/>
        <v>mayo</v>
      </c>
      <c r="Q283" s="2">
        <v>43500794</v>
      </c>
      <c r="R283" s="3">
        <v>43847</v>
      </c>
      <c r="S283" s="16" t="str">
        <f t="shared" si="31"/>
        <v>enero</v>
      </c>
      <c r="Y283" s="10">
        <v>28322589</v>
      </c>
      <c r="Z283" s="11">
        <v>43838</v>
      </c>
      <c r="AA283" s="12" t="str">
        <f t="shared" si="32"/>
        <v>enero</v>
      </c>
    </row>
    <row r="284" spans="5:27" ht="13.5" customHeight="1" x14ac:dyDescent="0.2">
      <c r="E284" s="10">
        <v>32332879</v>
      </c>
      <c r="F284" s="11">
        <v>43843</v>
      </c>
      <c r="G284" s="12" t="str">
        <f t="shared" si="29"/>
        <v>enero</v>
      </c>
      <c r="M284" s="14">
        <v>13885200</v>
      </c>
      <c r="N284" s="15">
        <v>43896</v>
      </c>
      <c r="O284" s="16" t="str">
        <f t="shared" si="30"/>
        <v>marzo</v>
      </c>
      <c r="Q284" s="2">
        <v>43524265</v>
      </c>
      <c r="R284" s="3">
        <v>43844</v>
      </c>
      <c r="S284" s="16" t="str">
        <f t="shared" si="31"/>
        <v>enero</v>
      </c>
      <c r="Y284" s="10">
        <v>28482054</v>
      </c>
      <c r="Z284" s="11">
        <v>43846</v>
      </c>
      <c r="AA284" s="12" t="str">
        <f t="shared" si="32"/>
        <v>enero</v>
      </c>
    </row>
    <row r="285" spans="5:27" ht="13.5" customHeight="1" x14ac:dyDescent="0.2">
      <c r="E285" s="10">
        <v>32401953</v>
      </c>
      <c r="F285" s="11">
        <v>43838</v>
      </c>
      <c r="G285" s="12" t="str">
        <f t="shared" si="29"/>
        <v>enero</v>
      </c>
      <c r="M285" s="14">
        <v>13885530</v>
      </c>
      <c r="N285" s="15">
        <v>43915</v>
      </c>
      <c r="O285" s="16" t="str">
        <f t="shared" si="30"/>
        <v>marzo</v>
      </c>
      <c r="Q285" s="2">
        <v>43547456</v>
      </c>
      <c r="R285" s="3">
        <v>43935</v>
      </c>
      <c r="S285" s="16" t="str">
        <f t="shared" si="31"/>
        <v>abril</v>
      </c>
      <c r="Y285" s="10">
        <v>28520757</v>
      </c>
      <c r="Z285" s="11">
        <v>43957</v>
      </c>
      <c r="AA285" s="12" t="str">
        <f t="shared" si="32"/>
        <v>mayo</v>
      </c>
    </row>
    <row r="286" spans="5:27" ht="13.5" customHeight="1" x14ac:dyDescent="0.2">
      <c r="E286" s="10">
        <v>32407151</v>
      </c>
      <c r="F286" s="11">
        <v>43889</v>
      </c>
      <c r="G286" s="12" t="str">
        <f t="shared" si="29"/>
        <v>febrero</v>
      </c>
      <c r="M286" s="14">
        <v>13885586</v>
      </c>
      <c r="N286" s="15">
        <v>43930</v>
      </c>
      <c r="O286" s="16" t="str">
        <f t="shared" si="30"/>
        <v>abril</v>
      </c>
      <c r="Q286" s="2">
        <v>43676447</v>
      </c>
      <c r="R286" s="3">
        <v>43888</v>
      </c>
      <c r="S286" s="16" t="str">
        <f t="shared" si="31"/>
        <v>febrero</v>
      </c>
      <c r="Y286" s="10">
        <v>28531088</v>
      </c>
      <c r="Z286" s="11">
        <v>43873</v>
      </c>
      <c r="AA286" s="12" t="str">
        <f t="shared" si="32"/>
        <v>febrero</v>
      </c>
    </row>
    <row r="287" spans="5:27" ht="13.5" customHeight="1" x14ac:dyDescent="0.2">
      <c r="E287" s="10">
        <v>32416919</v>
      </c>
      <c r="F287" s="11">
        <v>43888</v>
      </c>
      <c r="G287" s="12" t="str">
        <f t="shared" si="29"/>
        <v>febrero</v>
      </c>
      <c r="M287" s="14">
        <v>13885750</v>
      </c>
      <c r="N287" s="15">
        <v>43854</v>
      </c>
      <c r="O287" s="16" t="str">
        <f t="shared" si="30"/>
        <v>enero</v>
      </c>
      <c r="Q287" s="2">
        <v>43727927</v>
      </c>
      <c r="R287" s="3">
        <v>43868</v>
      </c>
      <c r="S287" s="16" t="str">
        <f t="shared" si="31"/>
        <v>febrero</v>
      </c>
      <c r="Y287" s="10">
        <v>28737591</v>
      </c>
      <c r="Z287" s="11">
        <v>43872</v>
      </c>
      <c r="AA287" s="12" t="str">
        <f t="shared" si="32"/>
        <v>febrero</v>
      </c>
    </row>
    <row r="288" spans="5:27" ht="13.5" customHeight="1" x14ac:dyDescent="0.2">
      <c r="E288" s="10">
        <v>32418993</v>
      </c>
      <c r="F288" s="11">
        <v>43903</v>
      </c>
      <c r="G288" s="12" t="str">
        <f t="shared" si="29"/>
        <v>marzo</v>
      </c>
      <c r="M288" s="14">
        <v>13885798</v>
      </c>
      <c r="N288" s="15">
        <v>43896</v>
      </c>
      <c r="O288" s="16" t="str">
        <f t="shared" si="30"/>
        <v>marzo</v>
      </c>
      <c r="Q288" s="2">
        <v>43839874</v>
      </c>
      <c r="R288" s="3">
        <v>43864</v>
      </c>
      <c r="S288" s="16" t="str">
        <f t="shared" si="31"/>
        <v>febrero</v>
      </c>
      <c r="Y288" s="10">
        <v>28836813</v>
      </c>
      <c r="Z288" s="11">
        <v>43938</v>
      </c>
      <c r="AA288" s="12" t="str">
        <f t="shared" si="32"/>
        <v>abril</v>
      </c>
    </row>
    <row r="289" spans="5:27" ht="13.5" customHeight="1" x14ac:dyDescent="0.2">
      <c r="E289" s="10">
        <v>32430463</v>
      </c>
      <c r="F289" s="11">
        <v>43903</v>
      </c>
      <c r="G289" s="12" t="str">
        <f t="shared" si="29"/>
        <v>marzo</v>
      </c>
      <c r="M289" s="14">
        <v>13885836</v>
      </c>
      <c r="N289" s="15">
        <v>43888</v>
      </c>
      <c r="O289" s="16" t="str">
        <f t="shared" si="30"/>
        <v>febrero</v>
      </c>
      <c r="Q289" s="2">
        <v>45430104</v>
      </c>
      <c r="R289" s="3">
        <v>43896</v>
      </c>
      <c r="S289" s="16" t="str">
        <f t="shared" si="31"/>
        <v>marzo</v>
      </c>
      <c r="Y289" s="10">
        <v>29326727</v>
      </c>
      <c r="Z289" s="11">
        <v>44099</v>
      </c>
      <c r="AA289" s="12" t="str">
        <f t="shared" si="32"/>
        <v>septiembre</v>
      </c>
    </row>
    <row r="290" spans="5:27" ht="13.5" customHeight="1" x14ac:dyDescent="0.2">
      <c r="E290" s="10">
        <v>32437523</v>
      </c>
      <c r="F290" s="11">
        <v>44018</v>
      </c>
      <c r="G290" s="12" t="str">
        <f t="shared" si="29"/>
        <v>julio</v>
      </c>
      <c r="M290" s="14">
        <v>13886687</v>
      </c>
      <c r="N290" s="15">
        <v>43845</v>
      </c>
      <c r="O290" s="16" t="str">
        <f t="shared" si="30"/>
        <v>enero</v>
      </c>
      <c r="Q290" s="2">
        <v>45451596</v>
      </c>
      <c r="R290" s="3">
        <v>44085</v>
      </c>
      <c r="S290" s="16" t="str">
        <f t="shared" si="31"/>
        <v>septiembre</v>
      </c>
      <c r="Y290" s="10">
        <v>29636350</v>
      </c>
      <c r="Z290" s="11">
        <v>43963</v>
      </c>
      <c r="AA290" s="12" t="str">
        <f t="shared" si="32"/>
        <v>mayo</v>
      </c>
    </row>
    <row r="291" spans="5:27" ht="13.5" customHeight="1" x14ac:dyDescent="0.2">
      <c r="E291" s="10">
        <v>32446439</v>
      </c>
      <c r="F291" s="11">
        <v>43867</v>
      </c>
      <c r="G291" s="12" t="str">
        <f t="shared" si="29"/>
        <v>febrero</v>
      </c>
      <c r="M291" s="14">
        <v>13887327</v>
      </c>
      <c r="N291" s="15">
        <v>43901</v>
      </c>
      <c r="O291" s="16" t="str">
        <f t="shared" si="30"/>
        <v>marzo</v>
      </c>
      <c r="Q291" s="2">
        <v>52108684</v>
      </c>
      <c r="R291" s="3">
        <v>43910</v>
      </c>
      <c r="S291" s="16" t="str">
        <f t="shared" si="31"/>
        <v>marzo</v>
      </c>
      <c r="Y291" s="10">
        <v>30237350</v>
      </c>
      <c r="Z291" s="11">
        <v>43936</v>
      </c>
      <c r="AA291" s="12" t="str">
        <f t="shared" si="32"/>
        <v>abril</v>
      </c>
    </row>
    <row r="292" spans="5:27" ht="13.5" customHeight="1" x14ac:dyDescent="0.2">
      <c r="E292" s="10">
        <v>32452768</v>
      </c>
      <c r="F292" s="11">
        <v>43874</v>
      </c>
      <c r="G292" s="12" t="str">
        <f t="shared" si="29"/>
        <v>febrero</v>
      </c>
      <c r="M292" s="14">
        <v>13887468</v>
      </c>
      <c r="N292" s="15">
        <v>43917</v>
      </c>
      <c r="O292" s="16" t="str">
        <f t="shared" si="30"/>
        <v>marzo</v>
      </c>
      <c r="Q292" s="2">
        <v>60252525</v>
      </c>
      <c r="R292" s="3">
        <v>44028</v>
      </c>
      <c r="S292" s="16" t="str">
        <f t="shared" si="31"/>
        <v>julio</v>
      </c>
      <c r="Y292" s="10">
        <v>30342055</v>
      </c>
      <c r="Z292" s="11">
        <v>44188</v>
      </c>
      <c r="AA292" s="12" t="str">
        <f t="shared" si="32"/>
        <v>diciembre</v>
      </c>
    </row>
    <row r="293" spans="5:27" ht="13.5" customHeight="1" x14ac:dyDescent="0.2">
      <c r="E293" s="10">
        <v>32460407</v>
      </c>
      <c r="F293" s="11">
        <v>43903</v>
      </c>
      <c r="G293" s="12" t="str">
        <f t="shared" si="29"/>
        <v>marzo</v>
      </c>
      <c r="M293" s="14">
        <v>13887517</v>
      </c>
      <c r="N293" s="15">
        <v>44110</v>
      </c>
      <c r="O293" s="16" t="str">
        <f t="shared" si="30"/>
        <v>octubre</v>
      </c>
      <c r="Q293" s="2">
        <v>60372448</v>
      </c>
      <c r="R293" s="3">
        <v>43837</v>
      </c>
      <c r="S293" s="16" t="str">
        <f t="shared" si="31"/>
        <v>enero</v>
      </c>
      <c r="Y293" s="10">
        <v>31292455</v>
      </c>
      <c r="Z293" s="11">
        <v>43896</v>
      </c>
      <c r="AA293" s="12" t="str">
        <f t="shared" si="32"/>
        <v>marzo</v>
      </c>
    </row>
    <row r="294" spans="5:27" ht="13.5" customHeight="1" x14ac:dyDescent="0.2">
      <c r="E294" s="10">
        <v>32472135</v>
      </c>
      <c r="F294" s="11">
        <v>43893</v>
      </c>
      <c r="G294" s="12" t="str">
        <f t="shared" si="29"/>
        <v>marzo</v>
      </c>
      <c r="M294" s="14">
        <v>13887539</v>
      </c>
      <c r="N294" s="15">
        <v>43923</v>
      </c>
      <c r="O294" s="16" t="str">
        <f t="shared" si="30"/>
        <v>abril</v>
      </c>
      <c r="Q294" s="2">
        <v>63285824</v>
      </c>
      <c r="R294" s="3">
        <v>43865</v>
      </c>
      <c r="S294" s="16" t="str">
        <f t="shared" si="31"/>
        <v>febrero</v>
      </c>
      <c r="Y294" s="10">
        <v>32017618</v>
      </c>
      <c r="Z294" s="11">
        <v>43972</v>
      </c>
      <c r="AA294" s="12" t="str">
        <f t="shared" si="32"/>
        <v>mayo</v>
      </c>
    </row>
    <row r="295" spans="5:27" ht="13.5" customHeight="1" x14ac:dyDescent="0.2">
      <c r="E295" s="10">
        <v>32480190</v>
      </c>
      <c r="F295" s="11">
        <v>43889</v>
      </c>
      <c r="G295" s="12" t="str">
        <f t="shared" si="29"/>
        <v>febrero</v>
      </c>
      <c r="M295" s="14">
        <v>13887751</v>
      </c>
      <c r="N295" s="15">
        <v>43923</v>
      </c>
      <c r="O295" s="16" t="str">
        <f t="shared" si="30"/>
        <v>abril</v>
      </c>
      <c r="Q295" s="2">
        <v>63292782</v>
      </c>
      <c r="R295" s="3">
        <v>43949</v>
      </c>
      <c r="S295" s="16" t="str">
        <f t="shared" si="31"/>
        <v>abril</v>
      </c>
      <c r="Y295" s="10">
        <v>32017675</v>
      </c>
      <c r="Z295" s="11">
        <v>43864</v>
      </c>
      <c r="AA295" s="12" t="str">
        <f t="shared" si="32"/>
        <v>febrero</v>
      </c>
    </row>
    <row r="296" spans="5:27" ht="13.5" customHeight="1" x14ac:dyDescent="0.2">
      <c r="E296" s="10">
        <v>32480770</v>
      </c>
      <c r="F296" s="11">
        <v>43871</v>
      </c>
      <c r="G296" s="12" t="str">
        <f t="shared" si="29"/>
        <v>febrero</v>
      </c>
      <c r="M296" s="14">
        <v>13888138</v>
      </c>
      <c r="N296" s="15">
        <v>43896</v>
      </c>
      <c r="O296" s="16" t="str">
        <f t="shared" si="30"/>
        <v>marzo</v>
      </c>
      <c r="Q296" s="2">
        <v>63324168</v>
      </c>
      <c r="R296" s="3">
        <v>43864</v>
      </c>
      <c r="S296" s="16" t="str">
        <f t="shared" si="31"/>
        <v>febrero</v>
      </c>
      <c r="Y296" s="10">
        <v>32018026</v>
      </c>
      <c r="Z296" s="11">
        <v>43984</v>
      </c>
      <c r="AA296" s="12" t="str">
        <f t="shared" si="32"/>
        <v>junio</v>
      </c>
    </row>
    <row r="297" spans="5:27" ht="13.5" customHeight="1" x14ac:dyDescent="0.2">
      <c r="E297" s="10">
        <v>32491349</v>
      </c>
      <c r="F297" s="11">
        <v>44036</v>
      </c>
      <c r="G297" s="12" t="str">
        <f t="shared" si="29"/>
        <v>julio</v>
      </c>
      <c r="M297" s="14">
        <v>13888553</v>
      </c>
      <c r="N297" s="15">
        <v>43843</v>
      </c>
      <c r="O297" s="16" t="str">
        <f t="shared" si="30"/>
        <v>enero</v>
      </c>
      <c r="Q297" s="2">
        <v>63324796</v>
      </c>
      <c r="R297" s="3">
        <v>43861</v>
      </c>
      <c r="S297" s="16" t="str">
        <f t="shared" si="31"/>
        <v>enero</v>
      </c>
      <c r="Y297" s="10">
        <v>32018478</v>
      </c>
      <c r="Z297" s="11">
        <v>43889</v>
      </c>
      <c r="AA297" s="12" t="str">
        <f t="shared" si="32"/>
        <v>febrero</v>
      </c>
    </row>
    <row r="298" spans="5:27" ht="13.5" customHeight="1" x14ac:dyDescent="0.2">
      <c r="E298" s="10">
        <v>32492079</v>
      </c>
      <c r="F298" s="11">
        <v>43963</v>
      </c>
      <c r="G298" s="12" t="str">
        <f t="shared" si="29"/>
        <v>mayo</v>
      </c>
      <c r="M298" s="14">
        <v>13888708</v>
      </c>
      <c r="N298" s="15">
        <v>43914</v>
      </c>
      <c r="O298" s="16" t="str">
        <f t="shared" si="30"/>
        <v>marzo</v>
      </c>
      <c r="Q298" s="2">
        <v>63355603</v>
      </c>
      <c r="R298" s="3">
        <v>43914</v>
      </c>
      <c r="S298" s="16" t="str">
        <f t="shared" si="31"/>
        <v>marzo</v>
      </c>
      <c r="Y298" s="10">
        <v>32076556</v>
      </c>
      <c r="Z298" s="11">
        <v>43963</v>
      </c>
      <c r="AA298" s="12" t="str">
        <f t="shared" si="32"/>
        <v>mayo</v>
      </c>
    </row>
    <row r="299" spans="5:27" ht="13.5" customHeight="1" x14ac:dyDescent="0.2">
      <c r="E299" s="10">
        <v>32507721</v>
      </c>
      <c r="F299" s="11">
        <v>43893</v>
      </c>
      <c r="G299" s="12" t="str">
        <f t="shared" si="29"/>
        <v>marzo</v>
      </c>
      <c r="M299" s="14">
        <v>13889411</v>
      </c>
      <c r="N299" s="15">
        <v>43872</v>
      </c>
      <c r="O299" s="16" t="str">
        <f t="shared" si="30"/>
        <v>febrero</v>
      </c>
      <c r="Q299" s="2">
        <v>63467052</v>
      </c>
      <c r="R299" s="3">
        <v>43851</v>
      </c>
      <c r="S299" s="16" t="str">
        <f t="shared" si="31"/>
        <v>enero</v>
      </c>
      <c r="Y299" s="10">
        <v>32078627</v>
      </c>
      <c r="Z299" s="11">
        <v>43874</v>
      </c>
      <c r="AA299" s="12" t="str">
        <f t="shared" si="32"/>
        <v>febrero</v>
      </c>
    </row>
    <row r="300" spans="5:27" ht="13.5" customHeight="1" x14ac:dyDescent="0.2">
      <c r="E300" s="10">
        <v>32521751</v>
      </c>
      <c r="F300" s="11">
        <v>43900</v>
      </c>
      <c r="G300" s="12" t="str">
        <f t="shared" si="29"/>
        <v>marzo</v>
      </c>
      <c r="M300" s="14">
        <v>13890254</v>
      </c>
      <c r="N300" s="15">
        <v>43970</v>
      </c>
      <c r="O300" s="16" t="str">
        <f t="shared" si="30"/>
        <v>mayo</v>
      </c>
      <c r="Q300" s="2">
        <v>70039072</v>
      </c>
      <c r="R300" s="3">
        <v>43895</v>
      </c>
      <c r="S300" s="16" t="str">
        <f t="shared" si="31"/>
        <v>marzo</v>
      </c>
      <c r="Y300" s="10">
        <v>32107403</v>
      </c>
      <c r="Z300" s="11">
        <v>43878</v>
      </c>
      <c r="AA300" s="12" t="str">
        <f t="shared" si="32"/>
        <v>febrero</v>
      </c>
    </row>
    <row r="301" spans="5:27" ht="13.5" customHeight="1" x14ac:dyDescent="0.2">
      <c r="E301" s="10">
        <v>32521881</v>
      </c>
      <c r="F301" s="11">
        <v>43879</v>
      </c>
      <c r="G301" s="12" t="str">
        <f t="shared" si="29"/>
        <v>febrero</v>
      </c>
      <c r="M301" s="14">
        <v>13890338</v>
      </c>
      <c r="N301" s="15">
        <v>43847</v>
      </c>
      <c r="O301" s="16" t="str">
        <f t="shared" si="30"/>
        <v>enero</v>
      </c>
      <c r="Q301" s="2">
        <v>70047609</v>
      </c>
      <c r="R301" s="3">
        <v>43879</v>
      </c>
      <c r="S301" s="16" t="str">
        <f t="shared" si="31"/>
        <v>febrero</v>
      </c>
      <c r="Y301" s="10">
        <v>32141678</v>
      </c>
      <c r="Z301" s="11">
        <v>43868</v>
      </c>
      <c r="AA301" s="12" t="str">
        <f t="shared" si="32"/>
        <v>febrero</v>
      </c>
    </row>
    <row r="302" spans="5:27" ht="13.5" customHeight="1" x14ac:dyDescent="0.2">
      <c r="E302" s="10">
        <v>32524493</v>
      </c>
      <c r="F302" s="11">
        <v>43878</v>
      </c>
      <c r="G302" s="12" t="str">
        <f t="shared" si="29"/>
        <v>febrero</v>
      </c>
      <c r="M302" s="14">
        <v>13890388</v>
      </c>
      <c r="N302" s="15">
        <v>43860</v>
      </c>
      <c r="O302" s="16" t="str">
        <f t="shared" si="30"/>
        <v>enero</v>
      </c>
      <c r="Q302" s="2">
        <v>70064024</v>
      </c>
      <c r="R302" s="3">
        <v>43838</v>
      </c>
      <c r="S302" s="16" t="str">
        <f t="shared" si="31"/>
        <v>enero</v>
      </c>
      <c r="Y302" s="10">
        <v>32207928</v>
      </c>
      <c r="Z302" s="11">
        <v>43838</v>
      </c>
      <c r="AA302" s="12" t="str">
        <f t="shared" si="32"/>
        <v>enero</v>
      </c>
    </row>
    <row r="303" spans="5:27" ht="13.5" customHeight="1" x14ac:dyDescent="0.2">
      <c r="E303" s="10">
        <v>32530427</v>
      </c>
      <c r="F303" s="11">
        <v>43838</v>
      </c>
      <c r="G303" s="12" t="str">
        <f t="shared" si="29"/>
        <v>enero</v>
      </c>
      <c r="M303" s="14">
        <v>13892538</v>
      </c>
      <c r="N303" s="15">
        <v>43840</v>
      </c>
      <c r="O303" s="16" t="str">
        <f t="shared" si="30"/>
        <v>enero</v>
      </c>
      <c r="Q303" s="2">
        <v>70092247</v>
      </c>
      <c r="R303" s="3">
        <v>44187</v>
      </c>
      <c r="S303" s="16" t="str">
        <f t="shared" si="31"/>
        <v>diciembre</v>
      </c>
      <c r="Y303" s="10">
        <v>32303918</v>
      </c>
      <c r="Z303" s="11">
        <v>43852</v>
      </c>
      <c r="AA303" s="12" t="str">
        <f t="shared" si="32"/>
        <v>enero</v>
      </c>
    </row>
    <row r="304" spans="5:27" ht="13.5" customHeight="1" x14ac:dyDescent="0.2">
      <c r="E304" s="10">
        <v>32551671</v>
      </c>
      <c r="F304" s="11">
        <v>43854</v>
      </c>
      <c r="G304" s="12" t="str">
        <f t="shared" si="29"/>
        <v>enero</v>
      </c>
      <c r="M304" s="14">
        <v>13892639</v>
      </c>
      <c r="N304" s="15">
        <v>44092</v>
      </c>
      <c r="O304" s="16" t="str">
        <f t="shared" si="30"/>
        <v>septiembre</v>
      </c>
      <c r="Q304" s="2">
        <v>70320368</v>
      </c>
      <c r="R304" s="3">
        <v>43900</v>
      </c>
      <c r="S304" s="16" t="str">
        <f t="shared" si="31"/>
        <v>marzo</v>
      </c>
      <c r="Y304" s="10">
        <v>32305745</v>
      </c>
      <c r="Z304" s="11">
        <v>43963</v>
      </c>
      <c r="AA304" s="12" t="str">
        <f t="shared" si="32"/>
        <v>mayo</v>
      </c>
    </row>
    <row r="305" spans="5:27" ht="13.5" customHeight="1" x14ac:dyDescent="0.2">
      <c r="E305" s="10">
        <v>32707865</v>
      </c>
      <c r="F305" s="11">
        <v>43947</v>
      </c>
      <c r="G305" s="12" t="str">
        <f t="shared" si="29"/>
        <v>abril</v>
      </c>
      <c r="M305" s="14">
        <v>13894692</v>
      </c>
      <c r="N305" s="15">
        <v>43840</v>
      </c>
      <c r="O305" s="16" t="str">
        <f t="shared" si="30"/>
        <v>enero</v>
      </c>
      <c r="Q305" s="2">
        <v>79290024</v>
      </c>
      <c r="R305" s="3">
        <v>43920</v>
      </c>
      <c r="S305" s="16" t="str">
        <f t="shared" si="31"/>
        <v>marzo</v>
      </c>
      <c r="Y305" s="10">
        <v>32311632</v>
      </c>
      <c r="Z305" s="11">
        <v>43844</v>
      </c>
      <c r="AA305" s="12" t="str">
        <f t="shared" si="32"/>
        <v>enero</v>
      </c>
    </row>
    <row r="306" spans="5:27" ht="13.5" customHeight="1" x14ac:dyDescent="0.2">
      <c r="E306" s="10">
        <v>33128425</v>
      </c>
      <c r="F306" s="11">
        <v>43902</v>
      </c>
      <c r="G306" s="12" t="str">
        <f t="shared" si="29"/>
        <v>marzo</v>
      </c>
      <c r="M306" s="14">
        <v>13922021</v>
      </c>
      <c r="N306" s="15">
        <v>43916</v>
      </c>
      <c r="O306" s="16" t="str">
        <f t="shared" si="30"/>
        <v>marzo</v>
      </c>
      <c r="Q306" s="2">
        <v>91247513</v>
      </c>
      <c r="R306" s="3">
        <v>43920</v>
      </c>
      <c r="S306" s="16" t="str">
        <f t="shared" si="31"/>
        <v>marzo</v>
      </c>
      <c r="Y306" s="10">
        <v>32312425</v>
      </c>
      <c r="Z306" s="11">
        <v>44000</v>
      </c>
      <c r="AA306" s="12" t="str">
        <f t="shared" si="32"/>
        <v>junio</v>
      </c>
    </row>
    <row r="307" spans="5:27" ht="13.5" customHeight="1" x14ac:dyDescent="0.2">
      <c r="E307" s="10">
        <v>33138012</v>
      </c>
      <c r="F307" s="11">
        <v>43846</v>
      </c>
      <c r="G307" s="12" t="str">
        <f t="shared" si="29"/>
        <v>enero</v>
      </c>
      <c r="M307" s="14">
        <v>14223940</v>
      </c>
      <c r="N307" s="15">
        <v>43885</v>
      </c>
      <c r="O307" s="16" t="str">
        <f t="shared" si="30"/>
        <v>febrero</v>
      </c>
      <c r="Q307" s="2">
        <v>91432434</v>
      </c>
      <c r="R307" s="3">
        <v>43868</v>
      </c>
      <c r="S307" s="16" t="str">
        <f t="shared" si="31"/>
        <v>febrero</v>
      </c>
      <c r="Y307" s="10">
        <v>32313612</v>
      </c>
      <c r="Z307" s="11">
        <v>43857</v>
      </c>
      <c r="AA307" s="12" t="str">
        <f t="shared" si="32"/>
        <v>enero</v>
      </c>
    </row>
    <row r="308" spans="5:27" ht="13.5" customHeight="1" x14ac:dyDescent="0.2">
      <c r="E308" s="10">
        <v>33140890</v>
      </c>
      <c r="F308" s="11">
        <v>43874</v>
      </c>
      <c r="G308" s="12" t="str">
        <f t="shared" si="29"/>
        <v>febrero</v>
      </c>
      <c r="M308" s="14">
        <v>14269649</v>
      </c>
      <c r="N308" s="15">
        <v>43871</v>
      </c>
      <c r="O308" s="16" t="str">
        <f t="shared" si="30"/>
        <v>febrero</v>
      </c>
      <c r="Q308" s="2">
        <v>98514932</v>
      </c>
      <c r="R308" s="3">
        <v>44126</v>
      </c>
      <c r="S308" s="16" t="str">
        <f t="shared" si="31"/>
        <v>octubre</v>
      </c>
      <c r="Y308" s="10">
        <v>32314044</v>
      </c>
      <c r="Z308" s="11">
        <v>43962</v>
      </c>
      <c r="AA308" s="12" t="str">
        <f t="shared" si="32"/>
        <v>mayo</v>
      </c>
    </row>
    <row r="309" spans="5:27" ht="13.5" customHeight="1" x14ac:dyDescent="0.2">
      <c r="E309" s="10">
        <v>33143132</v>
      </c>
      <c r="F309" s="11">
        <v>43892</v>
      </c>
      <c r="G309" s="12" t="str">
        <f t="shared" si="29"/>
        <v>marzo</v>
      </c>
      <c r="M309" s="14">
        <v>14950718</v>
      </c>
      <c r="N309" s="15">
        <v>43860</v>
      </c>
      <c r="O309" s="16" t="str">
        <f t="shared" si="30"/>
        <v>enero</v>
      </c>
      <c r="Q309" s="2">
        <v>98647912</v>
      </c>
      <c r="R309" s="3">
        <v>44105</v>
      </c>
      <c r="S309" s="16" t="str">
        <f t="shared" si="31"/>
        <v>octubre</v>
      </c>
      <c r="Y309" s="10">
        <v>32320271</v>
      </c>
      <c r="Z309" s="11">
        <v>43966</v>
      </c>
      <c r="AA309" s="12" t="str">
        <f t="shared" si="32"/>
        <v>mayo</v>
      </c>
    </row>
    <row r="310" spans="5:27" ht="13.5" customHeight="1" x14ac:dyDescent="0.2">
      <c r="E310" s="10">
        <v>33167759</v>
      </c>
      <c r="F310" s="11">
        <v>43882</v>
      </c>
      <c r="G310" s="12" t="str">
        <f t="shared" si="29"/>
        <v>febrero</v>
      </c>
      <c r="M310" s="14">
        <v>14954473</v>
      </c>
      <c r="N310" s="15">
        <v>43885</v>
      </c>
      <c r="O310" s="16" t="str">
        <f t="shared" si="30"/>
        <v>febrero</v>
      </c>
      <c r="Q310" s="2">
        <v>1001011554</v>
      </c>
      <c r="R310" s="3">
        <v>43843</v>
      </c>
      <c r="S310" s="16" t="str">
        <f t="shared" si="31"/>
        <v>enero</v>
      </c>
      <c r="Y310" s="10">
        <v>32325065</v>
      </c>
      <c r="Z310" s="11">
        <v>44076</v>
      </c>
      <c r="AA310" s="12" t="str">
        <f t="shared" si="32"/>
        <v>septiembre</v>
      </c>
    </row>
    <row r="311" spans="5:27" ht="13.5" customHeight="1" x14ac:dyDescent="0.2">
      <c r="E311" s="10">
        <v>34054847</v>
      </c>
      <c r="F311" s="11">
        <v>43972</v>
      </c>
      <c r="G311" s="12" t="str">
        <f t="shared" si="29"/>
        <v>mayo</v>
      </c>
      <c r="M311" s="14">
        <v>15251753</v>
      </c>
      <c r="N311" s="15">
        <v>43959</v>
      </c>
      <c r="O311" s="16" t="str">
        <f t="shared" si="30"/>
        <v>mayo</v>
      </c>
      <c r="Q311" s="2">
        <v>1001978507</v>
      </c>
      <c r="R311" s="3">
        <v>43949</v>
      </c>
      <c r="S311" s="16" t="str">
        <f t="shared" si="31"/>
        <v>abril</v>
      </c>
      <c r="Y311" s="10">
        <v>32338595</v>
      </c>
      <c r="Z311" s="11">
        <v>43865</v>
      </c>
      <c r="AA311" s="12" t="str">
        <f t="shared" si="32"/>
        <v>febrero</v>
      </c>
    </row>
    <row r="312" spans="5:27" ht="13.5" customHeight="1" x14ac:dyDescent="0.2">
      <c r="E312" s="10">
        <v>34958867</v>
      </c>
      <c r="F312" s="11">
        <v>43867</v>
      </c>
      <c r="G312" s="12" t="str">
        <f t="shared" si="29"/>
        <v>febrero</v>
      </c>
      <c r="M312" s="14">
        <v>15252682</v>
      </c>
      <c r="N312" s="15">
        <v>43843</v>
      </c>
      <c r="O312" s="16" t="str">
        <f t="shared" si="30"/>
        <v>enero</v>
      </c>
      <c r="Q312" s="2">
        <v>1004737280</v>
      </c>
      <c r="R312" s="3">
        <v>43882</v>
      </c>
      <c r="S312" s="16" t="str">
        <f t="shared" si="31"/>
        <v>febrero</v>
      </c>
      <c r="Y312" s="10">
        <v>32410156</v>
      </c>
      <c r="Z312" s="11">
        <v>44071</v>
      </c>
      <c r="AA312" s="12" t="str">
        <f t="shared" si="32"/>
        <v>agosto</v>
      </c>
    </row>
    <row r="313" spans="5:27" ht="13.5" customHeight="1" x14ac:dyDescent="0.2">
      <c r="E313" s="10">
        <v>34963099</v>
      </c>
      <c r="F313" s="11">
        <v>43886</v>
      </c>
      <c r="G313" s="12" t="str">
        <f t="shared" si="29"/>
        <v>febrero</v>
      </c>
      <c r="M313" s="14">
        <v>15360220</v>
      </c>
      <c r="N313" s="15">
        <v>43901</v>
      </c>
      <c r="O313" s="16" t="str">
        <f t="shared" si="30"/>
        <v>marzo</v>
      </c>
      <c r="Q313" s="2">
        <v>1005179820</v>
      </c>
      <c r="R313" s="3">
        <v>43854</v>
      </c>
      <c r="S313" s="16" t="str">
        <f t="shared" si="31"/>
        <v>enero</v>
      </c>
      <c r="Y313" s="10">
        <v>32414767</v>
      </c>
      <c r="Z313" s="11">
        <v>44090</v>
      </c>
      <c r="AA313" s="12" t="str">
        <f t="shared" si="32"/>
        <v>septiembre</v>
      </c>
    </row>
    <row r="314" spans="5:27" ht="13.5" customHeight="1" x14ac:dyDescent="0.2">
      <c r="E314" s="10">
        <v>34993357</v>
      </c>
      <c r="F314" s="11">
        <v>43864</v>
      </c>
      <c r="G314" s="12" t="str">
        <f t="shared" si="29"/>
        <v>febrero</v>
      </c>
      <c r="M314" s="14">
        <v>15361996</v>
      </c>
      <c r="N314" s="15">
        <v>43850</v>
      </c>
      <c r="O314" s="16" t="str">
        <f t="shared" si="30"/>
        <v>enero</v>
      </c>
      <c r="Q314" s="2">
        <v>1005186344</v>
      </c>
      <c r="R314" s="3">
        <v>43845</v>
      </c>
      <c r="S314" s="16" t="str">
        <f t="shared" si="31"/>
        <v>enero</v>
      </c>
      <c r="Y314" s="10">
        <v>32420181</v>
      </c>
      <c r="Z314" s="11">
        <v>43956</v>
      </c>
      <c r="AA314" s="12" t="str">
        <f t="shared" si="32"/>
        <v>mayo</v>
      </c>
    </row>
    <row r="315" spans="5:27" ht="13.5" customHeight="1" x14ac:dyDescent="0.2">
      <c r="E315" s="10">
        <v>36147803</v>
      </c>
      <c r="F315" s="11">
        <v>43874</v>
      </c>
      <c r="G315" s="12" t="str">
        <f t="shared" si="29"/>
        <v>febrero</v>
      </c>
      <c r="M315" s="14">
        <v>15362236</v>
      </c>
      <c r="N315" s="15">
        <v>44020</v>
      </c>
      <c r="O315" s="16" t="str">
        <f t="shared" si="30"/>
        <v>julio</v>
      </c>
      <c r="Q315" s="2">
        <v>1005186583</v>
      </c>
      <c r="R315" s="3">
        <v>43868</v>
      </c>
      <c r="S315" s="16" t="str">
        <f t="shared" si="31"/>
        <v>febrero</v>
      </c>
      <c r="Y315" s="10">
        <v>32421467</v>
      </c>
      <c r="Z315" s="11">
        <v>44077</v>
      </c>
      <c r="AA315" s="12" t="str">
        <f t="shared" si="32"/>
        <v>septiembre</v>
      </c>
    </row>
    <row r="316" spans="5:27" ht="13.5" customHeight="1" x14ac:dyDescent="0.2">
      <c r="E316" s="10">
        <v>36160504</v>
      </c>
      <c r="F316" s="11">
        <v>43942</v>
      </c>
      <c r="G316" s="12" t="str">
        <f t="shared" si="29"/>
        <v>abril</v>
      </c>
      <c r="M316" s="14">
        <v>15362524</v>
      </c>
      <c r="N316" s="15">
        <v>43882</v>
      </c>
      <c r="O316" s="16" t="str">
        <f t="shared" si="30"/>
        <v>febrero</v>
      </c>
      <c r="Q316" s="2">
        <v>1005187530</v>
      </c>
      <c r="R316" s="3">
        <v>43871</v>
      </c>
      <c r="S316" s="16" t="str">
        <f t="shared" si="31"/>
        <v>febrero</v>
      </c>
      <c r="Y316" s="10">
        <v>32430358</v>
      </c>
      <c r="Z316" s="11">
        <v>43859</v>
      </c>
      <c r="AA316" s="12" t="str">
        <f t="shared" si="32"/>
        <v>enero</v>
      </c>
    </row>
    <row r="317" spans="5:27" ht="13.5" customHeight="1" x14ac:dyDescent="0.2">
      <c r="E317" s="10">
        <v>37790118</v>
      </c>
      <c r="F317" s="11">
        <v>43943</v>
      </c>
      <c r="G317" s="12" t="str">
        <f t="shared" si="29"/>
        <v>abril</v>
      </c>
      <c r="M317" s="14">
        <v>15363782</v>
      </c>
      <c r="N317" s="15">
        <v>43866</v>
      </c>
      <c r="O317" s="16" t="str">
        <f t="shared" si="30"/>
        <v>febrero</v>
      </c>
      <c r="Q317" s="2">
        <v>1005188476</v>
      </c>
      <c r="R317" s="3">
        <v>43878</v>
      </c>
      <c r="S317" s="16" t="str">
        <f t="shared" si="31"/>
        <v>febrero</v>
      </c>
      <c r="Y317" s="10">
        <v>32430463</v>
      </c>
      <c r="Z317" s="11">
        <v>43873</v>
      </c>
      <c r="AA317" s="12" t="str">
        <f t="shared" si="32"/>
        <v>febrero</v>
      </c>
    </row>
    <row r="318" spans="5:27" ht="13.5" customHeight="1" x14ac:dyDescent="0.2">
      <c r="E318" s="10">
        <v>37795473</v>
      </c>
      <c r="F318" s="11">
        <v>43943</v>
      </c>
      <c r="G318" s="12" t="str">
        <f t="shared" si="29"/>
        <v>abril</v>
      </c>
      <c r="M318" s="14">
        <v>15370374</v>
      </c>
      <c r="N318" s="15">
        <v>44068</v>
      </c>
      <c r="O318" s="16" t="str">
        <f t="shared" si="30"/>
        <v>agosto</v>
      </c>
      <c r="Q318" s="2">
        <v>1007462822</v>
      </c>
      <c r="R318" s="3">
        <v>43837</v>
      </c>
      <c r="S318" s="16" t="str">
        <f t="shared" si="31"/>
        <v>enero</v>
      </c>
      <c r="Y318" s="10">
        <v>32433056</v>
      </c>
      <c r="Z318" s="11">
        <v>43984</v>
      </c>
      <c r="AA318" s="12" t="str">
        <f t="shared" si="32"/>
        <v>junio</v>
      </c>
    </row>
    <row r="319" spans="5:27" ht="13.5" customHeight="1" x14ac:dyDescent="0.2">
      <c r="E319" s="10">
        <v>37823024</v>
      </c>
      <c r="F319" s="11">
        <v>43867</v>
      </c>
      <c r="G319" s="12" t="str">
        <f t="shared" si="29"/>
        <v>febrero</v>
      </c>
      <c r="M319" s="14">
        <v>15421379</v>
      </c>
      <c r="N319" s="15">
        <v>43872</v>
      </c>
      <c r="O319" s="16" t="str">
        <f t="shared" si="30"/>
        <v>febrero</v>
      </c>
      <c r="Q319" s="2">
        <v>1013463344</v>
      </c>
      <c r="R319" s="3">
        <v>44018</v>
      </c>
      <c r="S319" s="16" t="str">
        <f t="shared" si="31"/>
        <v>julio</v>
      </c>
      <c r="Y319" s="10">
        <v>32443845</v>
      </c>
      <c r="Z319" s="11">
        <v>43902</v>
      </c>
      <c r="AA319" s="12" t="str">
        <f t="shared" si="32"/>
        <v>marzo</v>
      </c>
    </row>
    <row r="320" spans="5:27" ht="13.5" customHeight="1" x14ac:dyDescent="0.2">
      <c r="E320" s="10">
        <v>37823679</v>
      </c>
      <c r="F320" s="11">
        <v>44049</v>
      </c>
      <c r="G320" s="12" t="str">
        <f t="shared" si="29"/>
        <v>agosto</v>
      </c>
      <c r="M320" s="14">
        <v>15421683</v>
      </c>
      <c r="N320" s="15">
        <v>43900</v>
      </c>
      <c r="O320" s="16" t="str">
        <f t="shared" si="30"/>
        <v>marzo</v>
      </c>
      <c r="Q320" s="2">
        <v>1017181535</v>
      </c>
      <c r="R320" s="3">
        <v>43837</v>
      </c>
      <c r="S320" s="16" t="str">
        <f t="shared" si="31"/>
        <v>enero</v>
      </c>
      <c r="Y320" s="10">
        <v>32446439</v>
      </c>
      <c r="Z320" s="11">
        <v>43867</v>
      </c>
      <c r="AA320" s="12" t="str">
        <f t="shared" si="32"/>
        <v>febrero</v>
      </c>
    </row>
    <row r="321" spans="5:27" ht="13.5" customHeight="1" x14ac:dyDescent="0.2">
      <c r="E321" s="10">
        <v>37836158</v>
      </c>
      <c r="F321" s="11">
        <v>43881</v>
      </c>
      <c r="G321" s="12" t="str">
        <f t="shared" si="29"/>
        <v>febrero</v>
      </c>
      <c r="M321" s="14">
        <v>15512144</v>
      </c>
      <c r="N321" s="15">
        <v>43941</v>
      </c>
      <c r="O321" s="16" t="str">
        <f t="shared" si="30"/>
        <v>abril</v>
      </c>
      <c r="Q321" s="2">
        <v>1017247494</v>
      </c>
      <c r="R321" s="3">
        <v>43941</v>
      </c>
      <c r="S321" s="16" t="str">
        <f t="shared" si="31"/>
        <v>abril</v>
      </c>
      <c r="Y321" s="10">
        <v>32447078</v>
      </c>
      <c r="Z321" s="11">
        <v>43872</v>
      </c>
      <c r="AA321" s="12" t="str">
        <f t="shared" si="32"/>
        <v>febrero</v>
      </c>
    </row>
    <row r="322" spans="5:27" ht="13.5" customHeight="1" x14ac:dyDescent="0.2">
      <c r="E322" s="10">
        <v>37915254</v>
      </c>
      <c r="F322" s="11">
        <v>44053</v>
      </c>
      <c r="G322" s="12" t="str">
        <f t="shared" si="29"/>
        <v>agosto</v>
      </c>
      <c r="M322" s="14">
        <v>15886064</v>
      </c>
      <c r="N322" s="15">
        <v>44055</v>
      </c>
      <c r="O322" s="16" t="str">
        <f t="shared" si="30"/>
        <v>agosto</v>
      </c>
      <c r="Q322" s="2">
        <v>1017930134</v>
      </c>
      <c r="R322" s="3">
        <v>44000</v>
      </c>
      <c r="S322" s="16" t="str">
        <f t="shared" si="31"/>
        <v>junio</v>
      </c>
      <c r="Y322" s="10">
        <v>32447555</v>
      </c>
      <c r="Z322" s="11">
        <v>43970</v>
      </c>
      <c r="AA322" s="12" t="str">
        <f t="shared" si="32"/>
        <v>mayo</v>
      </c>
    </row>
    <row r="323" spans="5:27" ht="13.5" customHeight="1" x14ac:dyDescent="0.2">
      <c r="E323" s="10">
        <v>37916235</v>
      </c>
      <c r="F323" s="11">
        <v>43899</v>
      </c>
      <c r="G323" s="12" t="str">
        <f t="shared" si="29"/>
        <v>marzo</v>
      </c>
      <c r="M323" s="14">
        <v>15912873</v>
      </c>
      <c r="N323" s="15">
        <v>43866</v>
      </c>
      <c r="O323" s="16" t="str">
        <f t="shared" si="30"/>
        <v>febrero</v>
      </c>
      <c r="Q323" s="2">
        <v>1020306359</v>
      </c>
      <c r="R323" s="3">
        <v>44035</v>
      </c>
      <c r="S323" s="16" t="str">
        <f t="shared" si="31"/>
        <v>julio</v>
      </c>
      <c r="Y323" s="10">
        <v>32460143</v>
      </c>
      <c r="Z323" s="11">
        <v>44022</v>
      </c>
      <c r="AA323" s="12" t="str">
        <f t="shared" si="32"/>
        <v>julio</v>
      </c>
    </row>
    <row r="324" spans="5:27" ht="13.5" customHeight="1" x14ac:dyDescent="0.2">
      <c r="E324" s="10">
        <v>37917347</v>
      </c>
      <c r="F324" s="11">
        <v>43873</v>
      </c>
      <c r="G324" s="12" t="str">
        <f t="shared" ref="G324:G387" si="33">+TEXT(F324,"MMMM")</f>
        <v>febrero</v>
      </c>
      <c r="M324" s="14">
        <v>16465498</v>
      </c>
      <c r="N324" s="15">
        <v>43924</v>
      </c>
      <c r="O324" s="16" t="str">
        <f t="shared" ref="O324:O387" si="34">+TEXT(N324,"MMMM")</f>
        <v>abril</v>
      </c>
      <c r="Q324" s="2">
        <v>1020320054</v>
      </c>
      <c r="R324" s="3">
        <v>43978</v>
      </c>
      <c r="S324" s="16" t="str">
        <f t="shared" ref="S324:S353" si="35">+TEXT(R324,"MMMM")</f>
        <v>mayo</v>
      </c>
      <c r="Y324" s="10">
        <v>32467860</v>
      </c>
      <c r="Z324" s="11">
        <v>44090</v>
      </c>
      <c r="AA324" s="12" t="str">
        <f t="shared" ref="AA324:AA387" si="36">+TEXT(Z324,"MMMM")</f>
        <v>septiembre</v>
      </c>
    </row>
    <row r="325" spans="5:27" ht="13.5" customHeight="1" x14ac:dyDescent="0.2">
      <c r="E325" s="10">
        <v>37917873</v>
      </c>
      <c r="F325" s="11">
        <v>43895</v>
      </c>
      <c r="G325" s="12" t="str">
        <f t="shared" si="33"/>
        <v>marzo</v>
      </c>
      <c r="M325" s="14">
        <v>17055213</v>
      </c>
      <c r="N325" s="15">
        <v>44066</v>
      </c>
      <c r="O325" s="16" t="str">
        <f t="shared" si="34"/>
        <v>agosto</v>
      </c>
      <c r="Q325" s="2">
        <v>1025642063</v>
      </c>
      <c r="R325" s="3">
        <v>43866</v>
      </c>
      <c r="S325" s="16" t="str">
        <f t="shared" si="35"/>
        <v>febrero</v>
      </c>
      <c r="Y325" s="10">
        <v>32486488</v>
      </c>
      <c r="Z325" s="11">
        <v>43881</v>
      </c>
      <c r="AA325" s="12" t="str">
        <f t="shared" si="36"/>
        <v>febrero</v>
      </c>
    </row>
    <row r="326" spans="5:27" ht="13.5" customHeight="1" x14ac:dyDescent="0.2">
      <c r="E326" s="10">
        <v>37918303</v>
      </c>
      <c r="F326" s="11">
        <v>43895</v>
      </c>
      <c r="G326" s="12" t="str">
        <f t="shared" si="33"/>
        <v>marzo</v>
      </c>
      <c r="M326" s="14">
        <v>17065997</v>
      </c>
      <c r="N326" s="15">
        <v>43922</v>
      </c>
      <c r="O326" s="16" t="str">
        <f t="shared" si="34"/>
        <v>abril</v>
      </c>
      <c r="Q326" s="2">
        <v>1025655522</v>
      </c>
      <c r="R326" s="3">
        <v>43977</v>
      </c>
      <c r="S326" s="16" t="str">
        <f t="shared" si="35"/>
        <v>mayo</v>
      </c>
      <c r="Y326" s="10">
        <v>32491349</v>
      </c>
      <c r="Z326" s="11">
        <v>43858</v>
      </c>
      <c r="AA326" s="12" t="str">
        <f t="shared" si="36"/>
        <v>enero</v>
      </c>
    </row>
    <row r="327" spans="5:27" ht="13.5" customHeight="1" x14ac:dyDescent="0.2">
      <c r="E327" s="10">
        <v>37918403</v>
      </c>
      <c r="F327" s="11">
        <v>43874</v>
      </c>
      <c r="G327" s="12" t="str">
        <f t="shared" si="33"/>
        <v>febrero</v>
      </c>
      <c r="M327" s="14">
        <v>17076434</v>
      </c>
      <c r="N327" s="15">
        <v>43868</v>
      </c>
      <c r="O327" s="16" t="str">
        <f t="shared" si="34"/>
        <v>febrero</v>
      </c>
      <c r="Q327" s="2">
        <v>1027662456</v>
      </c>
      <c r="R327" s="3">
        <v>44025</v>
      </c>
      <c r="S327" s="16" t="str">
        <f t="shared" si="35"/>
        <v>julio</v>
      </c>
      <c r="Y327" s="10">
        <v>32502781</v>
      </c>
      <c r="Z327" s="11">
        <v>43941</v>
      </c>
      <c r="AA327" s="12" t="str">
        <f t="shared" si="36"/>
        <v>abril</v>
      </c>
    </row>
    <row r="328" spans="5:27" ht="13.5" customHeight="1" x14ac:dyDescent="0.2">
      <c r="E328" s="10">
        <v>37919679</v>
      </c>
      <c r="F328" s="11">
        <v>43895</v>
      </c>
      <c r="G328" s="12" t="str">
        <f t="shared" si="33"/>
        <v>marzo</v>
      </c>
      <c r="M328" s="14">
        <v>17081683</v>
      </c>
      <c r="N328" s="15">
        <v>43885</v>
      </c>
      <c r="O328" s="16" t="str">
        <f t="shared" si="34"/>
        <v>febrero</v>
      </c>
      <c r="Q328" s="2">
        <v>1034997158</v>
      </c>
      <c r="R328" s="3">
        <v>43840</v>
      </c>
      <c r="S328" s="16" t="str">
        <f t="shared" si="35"/>
        <v>enero</v>
      </c>
      <c r="Y328" s="10">
        <v>32521881</v>
      </c>
      <c r="Z328" s="11">
        <v>43971</v>
      </c>
      <c r="AA328" s="12" t="str">
        <f t="shared" si="36"/>
        <v>mayo</v>
      </c>
    </row>
    <row r="329" spans="5:27" ht="13.5" customHeight="1" x14ac:dyDescent="0.2">
      <c r="E329" s="10">
        <v>37919810</v>
      </c>
      <c r="F329" s="11">
        <v>43895</v>
      </c>
      <c r="G329" s="12" t="str">
        <f t="shared" si="33"/>
        <v>marzo</v>
      </c>
      <c r="M329" s="14">
        <v>17111706</v>
      </c>
      <c r="N329" s="15">
        <v>43837</v>
      </c>
      <c r="O329" s="16" t="str">
        <f t="shared" si="34"/>
        <v>enero</v>
      </c>
      <c r="Q329" s="2">
        <v>1035010889</v>
      </c>
      <c r="R329" s="3">
        <v>43872</v>
      </c>
      <c r="S329" s="16" t="str">
        <f t="shared" si="35"/>
        <v>febrero</v>
      </c>
      <c r="Y329" s="10">
        <v>32541636</v>
      </c>
      <c r="Z329" s="11">
        <v>43978</v>
      </c>
      <c r="AA329" s="12" t="str">
        <f t="shared" si="36"/>
        <v>mayo</v>
      </c>
    </row>
    <row r="330" spans="5:27" ht="13.5" customHeight="1" x14ac:dyDescent="0.2">
      <c r="E330" s="10">
        <v>37920308</v>
      </c>
      <c r="F330" s="11">
        <v>43964</v>
      </c>
      <c r="G330" s="12" t="str">
        <f t="shared" si="33"/>
        <v>mayo</v>
      </c>
      <c r="M330" s="14">
        <v>17122376</v>
      </c>
      <c r="N330" s="15">
        <v>43999</v>
      </c>
      <c r="O330" s="16" t="str">
        <f t="shared" si="34"/>
        <v>junio</v>
      </c>
      <c r="Q330" s="2">
        <v>1037667864</v>
      </c>
      <c r="R330" s="3">
        <v>43873</v>
      </c>
      <c r="S330" s="16" t="str">
        <f t="shared" si="35"/>
        <v>febrero</v>
      </c>
      <c r="Y330" s="10">
        <v>32562068</v>
      </c>
      <c r="Z330" s="11">
        <v>44162</v>
      </c>
      <c r="AA330" s="12" t="str">
        <f t="shared" si="36"/>
        <v>noviembre</v>
      </c>
    </row>
    <row r="331" spans="5:27" ht="13.5" customHeight="1" x14ac:dyDescent="0.2">
      <c r="E331" s="10">
        <v>37920426</v>
      </c>
      <c r="F331" s="11">
        <v>43881</v>
      </c>
      <c r="G331" s="12" t="str">
        <f t="shared" si="33"/>
        <v>febrero</v>
      </c>
      <c r="M331" s="14">
        <v>17146385</v>
      </c>
      <c r="N331" s="15">
        <v>43852</v>
      </c>
      <c r="O331" s="16" t="str">
        <f t="shared" si="34"/>
        <v>enero</v>
      </c>
      <c r="Q331" s="2">
        <v>1039465456</v>
      </c>
      <c r="R331" s="3">
        <v>43986</v>
      </c>
      <c r="S331" s="16" t="str">
        <f t="shared" si="35"/>
        <v>junio</v>
      </c>
      <c r="Y331" s="10">
        <v>32641929</v>
      </c>
      <c r="Z331" s="11">
        <v>43948</v>
      </c>
      <c r="AA331" s="12" t="str">
        <f t="shared" si="36"/>
        <v>abril</v>
      </c>
    </row>
    <row r="332" spans="5:27" ht="13.5" customHeight="1" x14ac:dyDescent="0.2">
      <c r="E332" s="10">
        <v>37922038</v>
      </c>
      <c r="F332" s="11">
        <v>43902</v>
      </c>
      <c r="G332" s="12" t="str">
        <f t="shared" si="33"/>
        <v>marzo</v>
      </c>
      <c r="M332" s="14">
        <v>17161634</v>
      </c>
      <c r="N332" s="15">
        <v>43875</v>
      </c>
      <c r="O332" s="16" t="str">
        <f t="shared" si="34"/>
        <v>febrero</v>
      </c>
      <c r="Q332" s="2">
        <v>1040758680</v>
      </c>
      <c r="R332" s="3">
        <v>43886</v>
      </c>
      <c r="S332" s="16" t="str">
        <f t="shared" si="35"/>
        <v>febrero</v>
      </c>
      <c r="Y332" s="10">
        <v>33128425</v>
      </c>
      <c r="Z332" s="11">
        <v>43978</v>
      </c>
      <c r="AA332" s="12" t="str">
        <f t="shared" si="36"/>
        <v>mayo</v>
      </c>
    </row>
    <row r="333" spans="5:27" ht="13.5" customHeight="1" x14ac:dyDescent="0.2">
      <c r="E333" s="10">
        <v>37922505</v>
      </c>
      <c r="F333" s="11">
        <v>43853</v>
      </c>
      <c r="G333" s="12" t="str">
        <f t="shared" si="33"/>
        <v>enero</v>
      </c>
      <c r="M333" s="14">
        <v>17176425</v>
      </c>
      <c r="N333" s="15">
        <v>43903</v>
      </c>
      <c r="O333" s="16" t="str">
        <f t="shared" si="34"/>
        <v>marzo</v>
      </c>
      <c r="Q333" s="2">
        <v>1047448960</v>
      </c>
      <c r="R333" s="3">
        <v>43871</v>
      </c>
      <c r="S333" s="16" t="str">
        <f t="shared" si="35"/>
        <v>febrero</v>
      </c>
      <c r="Y333" s="10">
        <v>33138012</v>
      </c>
      <c r="Z333" s="11">
        <v>43888</v>
      </c>
      <c r="AA333" s="12" t="str">
        <f t="shared" si="36"/>
        <v>febrero</v>
      </c>
    </row>
    <row r="334" spans="5:27" ht="13.5" customHeight="1" x14ac:dyDescent="0.2">
      <c r="E334" s="10">
        <v>37923439</v>
      </c>
      <c r="F334" s="11">
        <v>43872</v>
      </c>
      <c r="G334" s="12" t="str">
        <f t="shared" si="33"/>
        <v>febrero</v>
      </c>
      <c r="M334" s="14">
        <v>17337182</v>
      </c>
      <c r="N334" s="15">
        <v>43958</v>
      </c>
      <c r="O334" s="16" t="str">
        <f t="shared" si="34"/>
        <v>mayo</v>
      </c>
      <c r="Q334" s="2">
        <v>1090443441</v>
      </c>
      <c r="R334" s="3">
        <v>43857</v>
      </c>
      <c r="S334" s="16" t="str">
        <f t="shared" si="35"/>
        <v>enero</v>
      </c>
      <c r="Y334" s="10">
        <v>33140890</v>
      </c>
      <c r="Z334" s="11">
        <v>43874</v>
      </c>
      <c r="AA334" s="12" t="str">
        <f t="shared" si="36"/>
        <v>febrero</v>
      </c>
    </row>
    <row r="335" spans="5:27" ht="13.5" customHeight="1" x14ac:dyDescent="0.2">
      <c r="E335" s="10">
        <v>37924892</v>
      </c>
      <c r="F335" s="11">
        <v>43864</v>
      </c>
      <c r="G335" s="12" t="str">
        <f t="shared" si="33"/>
        <v>febrero</v>
      </c>
      <c r="M335" s="14">
        <v>17950829</v>
      </c>
      <c r="N335" s="15">
        <v>43887</v>
      </c>
      <c r="O335" s="16" t="str">
        <f t="shared" si="34"/>
        <v>febrero</v>
      </c>
      <c r="Q335" s="2">
        <v>1090489320</v>
      </c>
      <c r="R335" s="3">
        <v>44076</v>
      </c>
      <c r="S335" s="16" t="str">
        <f t="shared" si="35"/>
        <v>septiembre</v>
      </c>
      <c r="Y335" s="10">
        <v>33143132</v>
      </c>
      <c r="Z335" s="11">
        <v>43844</v>
      </c>
      <c r="AA335" s="12" t="str">
        <f t="shared" si="36"/>
        <v>enero</v>
      </c>
    </row>
    <row r="336" spans="5:27" ht="13.5" customHeight="1" x14ac:dyDescent="0.2">
      <c r="E336" s="10">
        <v>37925279</v>
      </c>
      <c r="F336" s="11">
        <v>43958</v>
      </c>
      <c r="G336" s="12" t="str">
        <f t="shared" si="33"/>
        <v>mayo</v>
      </c>
      <c r="M336" s="14">
        <v>18410770</v>
      </c>
      <c r="N336" s="15">
        <v>43894</v>
      </c>
      <c r="O336" s="16" t="str">
        <f t="shared" si="34"/>
        <v>marzo</v>
      </c>
      <c r="Q336" s="2">
        <v>1091679374</v>
      </c>
      <c r="R336" s="3">
        <v>43875</v>
      </c>
      <c r="S336" s="16" t="str">
        <f t="shared" si="35"/>
        <v>febrero</v>
      </c>
      <c r="Y336" s="10">
        <v>33153182</v>
      </c>
      <c r="Z336" s="11">
        <v>44085</v>
      </c>
      <c r="AA336" s="12" t="str">
        <f t="shared" si="36"/>
        <v>septiembre</v>
      </c>
    </row>
    <row r="337" spans="5:27" ht="13.5" customHeight="1" x14ac:dyDescent="0.2">
      <c r="E337" s="10">
        <v>37926232</v>
      </c>
      <c r="F337" s="11">
        <v>43886</v>
      </c>
      <c r="G337" s="12" t="str">
        <f t="shared" si="33"/>
        <v>febrero</v>
      </c>
      <c r="M337" s="14">
        <v>19130382</v>
      </c>
      <c r="N337" s="15">
        <v>43861</v>
      </c>
      <c r="O337" s="16" t="str">
        <f t="shared" si="34"/>
        <v>enero</v>
      </c>
      <c r="Q337" s="2">
        <v>1091989336</v>
      </c>
      <c r="R337" s="3">
        <v>43866</v>
      </c>
      <c r="S337" s="16" t="str">
        <f t="shared" si="35"/>
        <v>febrero</v>
      </c>
      <c r="Y337" s="10">
        <v>34958989</v>
      </c>
      <c r="Z337" s="11">
        <v>43951</v>
      </c>
      <c r="AA337" s="12" t="str">
        <f t="shared" si="36"/>
        <v>abril</v>
      </c>
    </row>
    <row r="338" spans="5:27" ht="13.5" customHeight="1" x14ac:dyDescent="0.2">
      <c r="E338" s="10">
        <v>37926625</v>
      </c>
      <c r="F338" s="11">
        <v>43861</v>
      </c>
      <c r="G338" s="12" t="str">
        <f t="shared" si="33"/>
        <v>enero</v>
      </c>
      <c r="M338" s="14">
        <v>19179040</v>
      </c>
      <c r="N338" s="15">
        <v>43907</v>
      </c>
      <c r="O338" s="16" t="str">
        <f t="shared" si="34"/>
        <v>marzo</v>
      </c>
      <c r="Q338" s="2">
        <v>1094279743</v>
      </c>
      <c r="R338" s="3">
        <v>43878</v>
      </c>
      <c r="S338" s="16" t="str">
        <f t="shared" si="35"/>
        <v>febrero</v>
      </c>
      <c r="Y338" s="10">
        <v>34965355</v>
      </c>
      <c r="Z338" s="11">
        <v>43888</v>
      </c>
      <c r="AA338" s="12" t="str">
        <f t="shared" si="36"/>
        <v>febrero</v>
      </c>
    </row>
    <row r="339" spans="5:27" ht="13.5" customHeight="1" x14ac:dyDescent="0.2">
      <c r="E339" s="10">
        <v>37927326</v>
      </c>
      <c r="F339" s="11">
        <v>43852</v>
      </c>
      <c r="G339" s="12" t="str">
        <f t="shared" si="33"/>
        <v>enero</v>
      </c>
      <c r="M339" s="14">
        <v>19186026</v>
      </c>
      <c r="N339" s="15">
        <v>43850</v>
      </c>
      <c r="O339" s="16" t="str">
        <f t="shared" si="34"/>
        <v>enero</v>
      </c>
      <c r="Q339" s="2">
        <v>1096224940</v>
      </c>
      <c r="R339" s="3">
        <v>44042</v>
      </c>
      <c r="S339" s="16" t="str">
        <f t="shared" si="35"/>
        <v>julio</v>
      </c>
      <c r="Y339" s="10">
        <v>34969288</v>
      </c>
      <c r="Z339" s="11">
        <v>43962</v>
      </c>
      <c r="AA339" s="12" t="str">
        <f t="shared" si="36"/>
        <v>mayo</v>
      </c>
    </row>
    <row r="340" spans="5:27" ht="13.5" customHeight="1" x14ac:dyDescent="0.2">
      <c r="E340" s="10">
        <v>37927741</v>
      </c>
      <c r="F340" s="11">
        <v>43930</v>
      </c>
      <c r="G340" s="12" t="str">
        <f t="shared" si="33"/>
        <v>abril</v>
      </c>
      <c r="M340" s="14">
        <v>19215675</v>
      </c>
      <c r="N340" s="15">
        <v>43859</v>
      </c>
      <c r="O340" s="16" t="str">
        <f t="shared" si="34"/>
        <v>enero</v>
      </c>
      <c r="Q340" s="2">
        <v>1096244606</v>
      </c>
      <c r="R340" s="3">
        <v>43896</v>
      </c>
      <c r="S340" s="16" t="str">
        <f t="shared" si="35"/>
        <v>marzo</v>
      </c>
      <c r="Y340" s="10">
        <v>37790118</v>
      </c>
      <c r="Z340" s="11">
        <v>44053</v>
      </c>
      <c r="AA340" s="12" t="str">
        <f t="shared" si="36"/>
        <v>agosto</v>
      </c>
    </row>
    <row r="341" spans="5:27" ht="13.5" customHeight="1" x14ac:dyDescent="0.2">
      <c r="E341" s="10">
        <v>37927882</v>
      </c>
      <c r="F341" s="11">
        <v>43969</v>
      </c>
      <c r="G341" s="12" t="str">
        <f t="shared" si="33"/>
        <v>mayo</v>
      </c>
      <c r="M341" s="14">
        <v>19217939</v>
      </c>
      <c r="N341" s="15">
        <v>43875</v>
      </c>
      <c r="O341" s="16" t="str">
        <f t="shared" si="34"/>
        <v>febrero</v>
      </c>
      <c r="Q341" s="2">
        <v>1096244905</v>
      </c>
      <c r="R341" s="3">
        <v>43878</v>
      </c>
      <c r="S341" s="16" t="str">
        <f t="shared" si="35"/>
        <v>febrero</v>
      </c>
      <c r="Y341" s="10">
        <v>37795862</v>
      </c>
      <c r="Z341" s="11">
        <v>43943</v>
      </c>
      <c r="AA341" s="12" t="str">
        <f t="shared" si="36"/>
        <v>abril</v>
      </c>
    </row>
    <row r="342" spans="5:27" ht="13.5" customHeight="1" x14ac:dyDescent="0.2">
      <c r="E342" s="10">
        <v>37929758</v>
      </c>
      <c r="F342" s="11">
        <v>43875</v>
      </c>
      <c r="G342" s="12" t="str">
        <f t="shared" si="33"/>
        <v>febrero</v>
      </c>
      <c r="M342" s="14">
        <v>19223134</v>
      </c>
      <c r="N342" s="15">
        <v>43875</v>
      </c>
      <c r="O342" s="16" t="str">
        <f t="shared" si="34"/>
        <v>febrero</v>
      </c>
      <c r="Q342" s="2">
        <v>1096249521</v>
      </c>
      <c r="R342" s="3">
        <v>43993</v>
      </c>
      <c r="S342" s="16" t="str">
        <f t="shared" si="35"/>
        <v>junio</v>
      </c>
      <c r="Y342" s="10">
        <v>37808712</v>
      </c>
      <c r="Z342" s="11">
        <v>43854</v>
      </c>
      <c r="AA342" s="12" t="str">
        <f t="shared" si="36"/>
        <v>enero</v>
      </c>
    </row>
    <row r="343" spans="5:27" ht="13.5" customHeight="1" x14ac:dyDescent="0.2">
      <c r="E343" s="10">
        <v>37930456</v>
      </c>
      <c r="F343" s="11">
        <v>43864</v>
      </c>
      <c r="G343" s="12" t="str">
        <f t="shared" si="33"/>
        <v>febrero</v>
      </c>
      <c r="M343" s="14">
        <v>19265355</v>
      </c>
      <c r="N343" s="15">
        <v>43845</v>
      </c>
      <c r="O343" s="16" t="str">
        <f t="shared" si="34"/>
        <v>enero</v>
      </c>
      <c r="Q343" s="2">
        <v>1096806491</v>
      </c>
      <c r="R343" s="3">
        <v>43879</v>
      </c>
      <c r="S343" s="16" t="str">
        <f t="shared" si="35"/>
        <v>febrero</v>
      </c>
      <c r="Y343" s="10">
        <v>37811845</v>
      </c>
      <c r="Z343" s="11">
        <v>43858</v>
      </c>
      <c r="AA343" s="12" t="str">
        <f t="shared" si="36"/>
        <v>enero</v>
      </c>
    </row>
    <row r="344" spans="5:27" ht="13.5" customHeight="1" x14ac:dyDescent="0.2">
      <c r="E344" s="10">
        <v>37931338</v>
      </c>
      <c r="F344" s="11">
        <v>43878</v>
      </c>
      <c r="G344" s="12" t="str">
        <f t="shared" si="33"/>
        <v>febrero</v>
      </c>
      <c r="M344" s="14">
        <v>19286654</v>
      </c>
      <c r="N344" s="15">
        <v>43899</v>
      </c>
      <c r="O344" s="16" t="str">
        <f t="shared" si="34"/>
        <v>marzo</v>
      </c>
      <c r="Q344" s="2">
        <v>1098792397</v>
      </c>
      <c r="R344" s="3">
        <v>43882</v>
      </c>
      <c r="S344" s="16" t="str">
        <f t="shared" si="35"/>
        <v>febrero</v>
      </c>
      <c r="Y344" s="10">
        <v>37817034</v>
      </c>
      <c r="Z344" s="11">
        <v>44075</v>
      </c>
      <c r="AA344" s="12" t="str">
        <f t="shared" si="36"/>
        <v>septiembre</v>
      </c>
    </row>
    <row r="345" spans="5:27" ht="13.5" customHeight="1" x14ac:dyDescent="0.2">
      <c r="E345" s="10">
        <v>37931386</v>
      </c>
      <c r="F345" s="11">
        <v>44027</v>
      </c>
      <c r="G345" s="12" t="str">
        <f t="shared" si="33"/>
        <v>julio</v>
      </c>
      <c r="M345" s="14">
        <v>19288722</v>
      </c>
      <c r="N345" s="15">
        <v>44050</v>
      </c>
      <c r="O345" s="16" t="str">
        <f t="shared" si="34"/>
        <v>agosto</v>
      </c>
      <c r="Q345" s="2">
        <v>1098814019</v>
      </c>
      <c r="R345" s="3">
        <v>43906</v>
      </c>
      <c r="S345" s="16" t="str">
        <f t="shared" si="35"/>
        <v>marzo</v>
      </c>
      <c r="Y345" s="10">
        <v>37823024</v>
      </c>
      <c r="Z345" s="11">
        <v>43867</v>
      </c>
      <c r="AA345" s="12" t="str">
        <f t="shared" si="36"/>
        <v>febrero</v>
      </c>
    </row>
    <row r="346" spans="5:27" ht="13.5" customHeight="1" x14ac:dyDescent="0.2">
      <c r="E346" s="10">
        <v>37932762</v>
      </c>
      <c r="F346" s="11">
        <v>43902</v>
      </c>
      <c r="G346" s="12" t="str">
        <f t="shared" si="33"/>
        <v>marzo</v>
      </c>
      <c r="M346" s="14">
        <v>19310109</v>
      </c>
      <c r="N346" s="15">
        <v>43833</v>
      </c>
      <c r="O346" s="16" t="str">
        <f t="shared" si="34"/>
        <v>enero</v>
      </c>
      <c r="Q346" s="2">
        <v>1105376034</v>
      </c>
      <c r="R346" s="3">
        <v>43959</v>
      </c>
      <c r="S346" s="16" t="str">
        <f t="shared" si="35"/>
        <v>mayo</v>
      </c>
      <c r="Y346" s="10">
        <v>37823679</v>
      </c>
      <c r="Z346" s="11">
        <v>43889</v>
      </c>
      <c r="AA346" s="12" t="str">
        <f t="shared" si="36"/>
        <v>febrero</v>
      </c>
    </row>
    <row r="347" spans="5:27" ht="13.5" customHeight="1" x14ac:dyDescent="0.2">
      <c r="E347" s="10">
        <v>37935260</v>
      </c>
      <c r="F347" s="11">
        <v>43906</v>
      </c>
      <c r="G347" s="12" t="str">
        <f t="shared" si="33"/>
        <v>marzo</v>
      </c>
      <c r="M347" s="14">
        <v>19326293</v>
      </c>
      <c r="N347" s="15">
        <v>43993</v>
      </c>
      <c r="O347" s="16" t="str">
        <f t="shared" si="34"/>
        <v>junio</v>
      </c>
      <c r="Q347" s="2">
        <v>1127238988</v>
      </c>
      <c r="R347" s="3">
        <v>43847</v>
      </c>
      <c r="S347" s="16" t="str">
        <f t="shared" si="35"/>
        <v>enero</v>
      </c>
      <c r="Y347" s="10">
        <v>37828687</v>
      </c>
      <c r="Z347" s="11">
        <v>43970</v>
      </c>
      <c r="AA347" s="12" t="str">
        <f t="shared" si="36"/>
        <v>mayo</v>
      </c>
    </row>
    <row r="348" spans="5:27" ht="13.5" customHeight="1" x14ac:dyDescent="0.2">
      <c r="E348" s="10">
        <v>37937817</v>
      </c>
      <c r="F348" s="11">
        <v>44041</v>
      </c>
      <c r="G348" s="12" t="str">
        <f t="shared" si="33"/>
        <v>julio</v>
      </c>
      <c r="M348" s="14">
        <v>19371777</v>
      </c>
      <c r="N348" s="15">
        <v>43979</v>
      </c>
      <c r="O348" s="16" t="str">
        <f t="shared" si="34"/>
        <v>mayo</v>
      </c>
      <c r="Q348" s="2">
        <v>1127391605</v>
      </c>
      <c r="R348" s="3">
        <v>43990</v>
      </c>
      <c r="S348" s="16" t="str">
        <f t="shared" si="35"/>
        <v>junio</v>
      </c>
      <c r="Y348" s="10">
        <v>37837840</v>
      </c>
      <c r="Z348" s="11">
        <v>43965</v>
      </c>
      <c r="AA348" s="12" t="str">
        <f t="shared" si="36"/>
        <v>mayo</v>
      </c>
    </row>
    <row r="349" spans="5:27" ht="13.5" customHeight="1" x14ac:dyDescent="0.2">
      <c r="E349" s="10">
        <v>39160758</v>
      </c>
      <c r="F349" s="11">
        <v>43899</v>
      </c>
      <c r="G349" s="12" t="str">
        <f t="shared" si="33"/>
        <v>marzo</v>
      </c>
      <c r="M349" s="14">
        <v>19379048</v>
      </c>
      <c r="N349" s="15">
        <v>44019</v>
      </c>
      <c r="O349" s="16" t="str">
        <f t="shared" si="34"/>
        <v>julio</v>
      </c>
      <c r="Q349" s="2">
        <v>1152463699</v>
      </c>
      <c r="R349" s="3">
        <v>43893</v>
      </c>
      <c r="S349" s="16" t="str">
        <f t="shared" si="35"/>
        <v>marzo</v>
      </c>
      <c r="Y349" s="10">
        <v>37915423</v>
      </c>
      <c r="Z349" s="11">
        <v>43846</v>
      </c>
      <c r="AA349" s="12" t="str">
        <f t="shared" si="36"/>
        <v>enero</v>
      </c>
    </row>
    <row r="350" spans="5:27" ht="13.5" customHeight="1" x14ac:dyDescent="0.2">
      <c r="E350" s="10">
        <v>39161293</v>
      </c>
      <c r="F350" s="11">
        <v>43945</v>
      </c>
      <c r="G350" s="12" t="str">
        <f t="shared" si="33"/>
        <v>abril</v>
      </c>
      <c r="M350" s="14">
        <v>19380070</v>
      </c>
      <c r="N350" s="15">
        <v>43873</v>
      </c>
      <c r="O350" s="16" t="str">
        <f t="shared" si="34"/>
        <v>febrero</v>
      </c>
      <c r="Q350" s="2">
        <v>1152469079</v>
      </c>
      <c r="R350" s="3">
        <v>43903</v>
      </c>
      <c r="S350" s="16" t="str">
        <f t="shared" si="35"/>
        <v>marzo</v>
      </c>
      <c r="Y350" s="10">
        <v>37915426</v>
      </c>
      <c r="Z350" s="11">
        <v>43861</v>
      </c>
      <c r="AA350" s="12" t="str">
        <f t="shared" si="36"/>
        <v>enero</v>
      </c>
    </row>
    <row r="351" spans="5:27" ht="13.5" customHeight="1" x14ac:dyDescent="0.2">
      <c r="E351" s="10">
        <v>39179953</v>
      </c>
      <c r="F351" s="11">
        <v>44027</v>
      </c>
      <c r="G351" s="12" t="str">
        <f t="shared" si="33"/>
        <v>julio</v>
      </c>
      <c r="M351" s="14">
        <v>19409461</v>
      </c>
      <c r="N351" s="15">
        <v>43937</v>
      </c>
      <c r="O351" s="16" t="str">
        <f t="shared" si="34"/>
        <v>abril</v>
      </c>
      <c r="Q351" s="2">
        <v>1155713190</v>
      </c>
      <c r="R351" s="3">
        <v>43977</v>
      </c>
      <c r="S351" s="16" t="str">
        <f t="shared" si="35"/>
        <v>mayo</v>
      </c>
      <c r="Y351" s="10">
        <v>37916761</v>
      </c>
      <c r="Z351" s="11">
        <v>44005</v>
      </c>
      <c r="AA351" s="12" t="str">
        <f t="shared" si="36"/>
        <v>junio</v>
      </c>
    </row>
    <row r="352" spans="5:27" ht="13.5" customHeight="1" x14ac:dyDescent="0.2">
      <c r="E352" s="10">
        <v>39350043</v>
      </c>
      <c r="F352" s="11">
        <v>43875</v>
      </c>
      <c r="G352" s="12" t="str">
        <f t="shared" si="33"/>
        <v>febrero</v>
      </c>
      <c r="M352" s="14">
        <v>19458869</v>
      </c>
      <c r="N352" s="15">
        <v>43889</v>
      </c>
      <c r="O352" s="16" t="str">
        <f t="shared" si="34"/>
        <v>febrero</v>
      </c>
      <c r="Q352" s="2">
        <v>1193214193</v>
      </c>
      <c r="R352" s="3">
        <v>43858</v>
      </c>
      <c r="S352" s="16" t="str">
        <f t="shared" si="35"/>
        <v>enero</v>
      </c>
      <c r="Y352" s="10">
        <v>37916906</v>
      </c>
      <c r="Z352" s="11">
        <v>43851</v>
      </c>
      <c r="AA352" s="12" t="str">
        <f t="shared" si="36"/>
        <v>enero</v>
      </c>
    </row>
    <row r="353" spans="5:27" ht="13.5" customHeight="1" x14ac:dyDescent="0.2">
      <c r="E353" s="10">
        <v>39432452</v>
      </c>
      <c r="F353" s="11">
        <v>43888</v>
      </c>
      <c r="G353" s="12" t="str">
        <f t="shared" si="33"/>
        <v>febrero</v>
      </c>
      <c r="M353" s="14">
        <v>19488042</v>
      </c>
      <c r="N353" s="15">
        <v>44174</v>
      </c>
      <c r="O353" s="16" t="str">
        <f t="shared" si="34"/>
        <v>diciembre</v>
      </c>
      <c r="Q353" s="2">
        <v>1193449626</v>
      </c>
      <c r="R353" s="3">
        <v>43878</v>
      </c>
      <c r="S353" s="16" t="str">
        <f t="shared" si="35"/>
        <v>febrero</v>
      </c>
      <c r="Y353" s="10">
        <v>37917347</v>
      </c>
      <c r="Z353" s="11">
        <v>43962</v>
      </c>
      <c r="AA353" s="12" t="str">
        <f t="shared" si="36"/>
        <v>mayo</v>
      </c>
    </row>
    <row r="354" spans="5:27" ht="13.5" customHeight="1" x14ac:dyDescent="0.2">
      <c r="E354" s="10">
        <v>39631702</v>
      </c>
      <c r="F354" s="11">
        <v>43947</v>
      </c>
      <c r="G354" s="12" t="str">
        <f t="shared" si="33"/>
        <v>abril</v>
      </c>
      <c r="M354" s="14">
        <v>20075145</v>
      </c>
      <c r="N354" s="15">
        <v>43838</v>
      </c>
      <c r="O354" s="16" t="str">
        <f t="shared" si="34"/>
        <v>enero</v>
      </c>
      <c r="Y354" s="10">
        <v>37917440</v>
      </c>
      <c r="Z354" s="11">
        <v>43850</v>
      </c>
      <c r="AA354" s="12" t="str">
        <f t="shared" si="36"/>
        <v>enero</v>
      </c>
    </row>
    <row r="355" spans="5:27" ht="13.5" customHeight="1" x14ac:dyDescent="0.2">
      <c r="E355" s="10">
        <v>40036622</v>
      </c>
      <c r="F355" s="11">
        <v>43937</v>
      </c>
      <c r="G355" s="12" t="str">
        <f t="shared" si="33"/>
        <v>abril</v>
      </c>
      <c r="M355" s="14">
        <v>20100300</v>
      </c>
      <c r="N355" s="15">
        <v>43843</v>
      </c>
      <c r="O355" s="16" t="str">
        <f t="shared" si="34"/>
        <v>enero</v>
      </c>
      <c r="Y355" s="10">
        <v>37917695</v>
      </c>
      <c r="Z355" s="11">
        <v>43858</v>
      </c>
      <c r="AA355" s="12" t="str">
        <f t="shared" si="36"/>
        <v>enero</v>
      </c>
    </row>
    <row r="356" spans="5:27" ht="13.5" customHeight="1" x14ac:dyDescent="0.2">
      <c r="E356" s="10">
        <v>41100987</v>
      </c>
      <c r="F356" s="11">
        <v>43861</v>
      </c>
      <c r="G356" s="12" t="str">
        <f t="shared" si="33"/>
        <v>enero</v>
      </c>
      <c r="M356" s="14">
        <v>20157135</v>
      </c>
      <c r="N356" s="15">
        <v>43861</v>
      </c>
      <c r="O356" s="16" t="str">
        <f t="shared" si="34"/>
        <v>enero</v>
      </c>
      <c r="Y356" s="10">
        <v>37918403</v>
      </c>
      <c r="Z356" s="11">
        <v>43874</v>
      </c>
      <c r="AA356" s="12" t="str">
        <f t="shared" si="36"/>
        <v>febrero</v>
      </c>
    </row>
    <row r="357" spans="5:27" ht="13.5" customHeight="1" x14ac:dyDescent="0.2">
      <c r="E357" s="10">
        <v>41376586</v>
      </c>
      <c r="F357" s="11">
        <v>43948</v>
      </c>
      <c r="G357" s="12" t="str">
        <f t="shared" si="33"/>
        <v>abril</v>
      </c>
      <c r="M357" s="14">
        <v>20324534</v>
      </c>
      <c r="N357" s="15">
        <v>43872</v>
      </c>
      <c r="O357" s="16" t="str">
        <f t="shared" si="34"/>
        <v>febrero</v>
      </c>
      <c r="Y357" s="10">
        <v>37918904</v>
      </c>
      <c r="Z357" s="11">
        <v>43986</v>
      </c>
      <c r="AA357" s="12" t="str">
        <f t="shared" si="36"/>
        <v>junio</v>
      </c>
    </row>
    <row r="358" spans="5:27" ht="13.5" customHeight="1" x14ac:dyDescent="0.2">
      <c r="E358" s="10">
        <v>41538719</v>
      </c>
      <c r="F358" s="11">
        <v>43958</v>
      </c>
      <c r="G358" s="12" t="str">
        <f t="shared" si="33"/>
        <v>mayo</v>
      </c>
      <c r="M358" s="14">
        <v>20341325</v>
      </c>
      <c r="N358" s="15">
        <v>43888</v>
      </c>
      <c r="O358" s="16" t="str">
        <f t="shared" si="34"/>
        <v>febrero</v>
      </c>
      <c r="Y358" s="10">
        <v>37919679</v>
      </c>
      <c r="Z358" s="11">
        <v>43895</v>
      </c>
      <c r="AA358" s="12" t="str">
        <f t="shared" si="36"/>
        <v>marzo</v>
      </c>
    </row>
    <row r="359" spans="5:27" ht="13.5" customHeight="1" x14ac:dyDescent="0.2">
      <c r="E359" s="10">
        <v>41551039</v>
      </c>
      <c r="F359" s="11">
        <v>43858</v>
      </c>
      <c r="G359" s="12" t="str">
        <f t="shared" si="33"/>
        <v>enero</v>
      </c>
      <c r="M359" s="14">
        <v>20630299</v>
      </c>
      <c r="N359" s="15">
        <v>43843</v>
      </c>
      <c r="O359" s="16" t="str">
        <f t="shared" si="34"/>
        <v>enero</v>
      </c>
      <c r="Y359" s="10">
        <v>37919810</v>
      </c>
      <c r="Z359" s="11">
        <v>43962</v>
      </c>
      <c r="AA359" s="12" t="str">
        <f t="shared" si="36"/>
        <v>mayo</v>
      </c>
    </row>
    <row r="360" spans="5:27" ht="13.5" customHeight="1" x14ac:dyDescent="0.2">
      <c r="E360" s="10">
        <v>41758675</v>
      </c>
      <c r="F360" s="11">
        <v>43840</v>
      </c>
      <c r="G360" s="12" t="str">
        <f t="shared" si="33"/>
        <v>enero</v>
      </c>
      <c r="M360" s="14">
        <v>20829155</v>
      </c>
      <c r="N360" s="15">
        <v>43934</v>
      </c>
      <c r="O360" s="16" t="str">
        <f t="shared" si="34"/>
        <v>abril</v>
      </c>
      <c r="Y360" s="10">
        <v>37920308</v>
      </c>
      <c r="Z360" s="11">
        <v>44047</v>
      </c>
      <c r="AA360" s="12" t="str">
        <f t="shared" si="36"/>
        <v>agosto</v>
      </c>
    </row>
    <row r="361" spans="5:27" ht="13.5" customHeight="1" x14ac:dyDescent="0.2">
      <c r="E361" s="10">
        <v>41936311</v>
      </c>
      <c r="F361" s="11">
        <v>43930</v>
      </c>
      <c r="G361" s="12" t="str">
        <f t="shared" si="33"/>
        <v>abril</v>
      </c>
      <c r="M361" s="14">
        <v>21080682</v>
      </c>
      <c r="N361" s="15">
        <v>43929</v>
      </c>
      <c r="O361" s="16" t="str">
        <f t="shared" si="34"/>
        <v>abril</v>
      </c>
      <c r="Y361" s="10">
        <v>37920327</v>
      </c>
      <c r="Z361" s="11">
        <v>43969</v>
      </c>
      <c r="AA361" s="12" t="str">
        <f t="shared" si="36"/>
        <v>mayo</v>
      </c>
    </row>
    <row r="362" spans="5:27" ht="13.5" customHeight="1" x14ac:dyDescent="0.2">
      <c r="E362" s="10">
        <v>42746978</v>
      </c>
      <c r="F362" s="11">
        <v>43952</v>
      </c>
      <c r="G362" s="12" t="str">
        <f t="shared" si="33"/>
        <v>mayo</v>
      </c>
      <c r="M362" s="14">
        <v>21255779</v>
      </c>
      <c r="N362" s="15">
        <v>43854</v>
      </c>
      <c r="O362" s="16" t="str">
        <f t="shared" si="34"/>
        <v>enero</v>
      </c>
      <c r="Y362" s="10">
        <v>37920569</v>
      </c>
      <c r="Z362" s="11">
        <v>44033</v>
      </c>
      <c r="AA362" s="12" t="str">
        <f t="shared" si="36"/>
        <v>julio</v>
      </c>
    </row>
    <row r="363" spans="5:27" ht="13.5" customHeight="1" x14ac:dyDescent="0.2">
      <c r="E363" s="10">
        <v>42787807</v>
      </c>
      <c r="F363" s="11">
        <v>43847</v>
      </c>
      <c r="G363" s="12" t="str">
        <f t="shared" si="33"/>
        <v>enero</v>
      </c>
      <c r="M363" s="14">
        <v>21259082</v>
      </c>
      <c r="N363" s="15">
        <v>43837</v>
      </c>
      <c r="O363" s="16" t="str">
        <f t="shared" si="34"/>
        <v>enero</v>
      </c>
      <c r="Y363" s="10">
        <v>37920973</v>
      </c>
      <c r="Z363" s="11">
        <v>44125</v>
      </c>
      <c r="AA363" s="12" t="str">
        <f t="shared" si="36"/>
        <v>octubre</v>
      </c>
    </row>
    <row r="364" spans="5:27" ht="13.5" customHeight="1" x14ac:dyDescent="0.2">
      <c r="E364" s="10">
        <v>42870100</v>
      </c>
      <c r="F364" s="11">
        <v>43846</v>
      </c>
      <c r="G364" s="12" t="str">
        <f t="shared" si="33"/>
        <v>enero</v>
      </c>
      <c r="M364" s="14">
        <v>21268217</v>
      </c>
      <c r="N364" s="15">
        <v>43886</v>
      </c>
      <c r="O364" s="16" t="str">
        <f t="shared" si="34"/>
        <v>febrero</v>
      </c>
      <c r="Y364" s="10">
        <v>37922505</v>
      </c>
      <c r="Z364" s="11">
        <v>43853</v>
      </c>
      <c r="AA364" s="12" t="str">
        <f t="shared" si="36"/>
        <v>enero</v>
      </c>
    </row>
    <row r="365" spans="5:27" ht="13.5" customHeight="1" x14ac:dyDescent="0.2">
      <c r="E365" s="10">
        <v>42883754</v>
      </c>
      <c r="F365" s="11">
        <v>43950</v>
      </c>
      <c r="G365" s="12" t="str">
        <f t="shared" si="33"/>
        <v>abril</v>
      </c>
      <c r="M365" s="14">
        <v>21268333</v>
      </c>
      <c r="N365" s="15">
        <v>43892</v>
      </c>
      <c r="O365" s="16" t="str">
        <f t="shared" si="34"/>
        <v>marzo</v>
      </c>
      <c r="Y365" s="10">
        <v>37923091</v>
      </c>
      <c r="Z365" s="11">
        <v>44091</v>
      </c>
      <c r="AA365" s="12" t="str">
        <f t="shared" si="36"/>
        <v>septiembre</v>
      </c>
    </row>
    <row r="366" spans="5:27" ht="13.5" customHeight="1" x14ac:dyDescent="0.2">
      <c r="E366" s="10">
        <v>42885180</v>
      </c>
      <c r="F366" s="11">
        <v>43866</v>
      </c>
      <c r="G366" s="12" t="str">
        <f t="shared" si="33"/>
        <v>febrero</v>
      </c>
      <c r="M366" s="14">
        <v>21270929</v>
      </c>
      <c r="N366" s="15">
        <v>43837</v>
      </c>
      <c r="O366" s="16" t="str">
        <f t="shared" si="34"/>
        <v>enero</v>
      </c>
      <c r="Y366" s="10">
        <v>37923439</v>
      </c>
      <c r="Z366" s="11">
        <v>44076</v>
      </c>
      <c r="AA366" s="12" t="str">
        <f t="shared" si="36"/>
        <v>septiembre</v>
      </c>
    </row>
    <row r="367" spans="5:27" ht="13.5" customHeight="1" x14ac:dyDescent="0.2">
      <c r="E367" s="10">
        <v>42971647</v>
      </c>
      <c r="F367" s="11">
        <v>43900</v>
      </c>
      <c r="G367" s="12" t="str">
        <f t="shared" si="33"/>
        <v>marzo</v>
      </c>
      <c r="M367" s="14">
        <v>21274605</v>
      </c>
      <c r="N367" s="15">
        <v>43865</v>
      </c>
      <c r="O367" s="16" t="str">
        <f t="shared" si="34"/>
        <v>febrero</v>
      </c>
      <c r="Y367" s="10">
        <v>37923643</v>
      </c>
      <c r="Z367" s="11">
        <v>44139</v>
      </c>
      <c r="AA367" s="12" t="str">
        <f t="shared" si="36"/>
        <v>noviembre</v>
      </c>
    </row>
    <row r="368" spans="5:27" ht="13.5" customHeight="1" x14ac:dyDescent="0.2">
      <c r="E368" s="10">
        <v>42973935</v>
      </c>
      <c r="F368" s="11">
        <v>43999</v>
      </c>
      <c r="G368" s="12" t="str">
        <f t="shared" si="33"/>
        <v>junio</v>
      </c>
      <c r="M368" s="14">
        <v>21278585</v>
      </c>
      <c r="N368" s="15">
        <v>43846</v>
      </c>
      <c r="O368" s="16" t="str">
        <f t="shared" si="34"/>
        <v>enero</v>
      </c>
      <c r="Y368" s="10">
        <v>37926011</v>
      </c>
      <c r="Z368" s="11">
        <v>43980</v>
      </c>
      <c r="AA368" s="12" t="str">
        <f t="shared" si="36"/>
        <v>mayo</v>
      </c>
    </row>
    <row r="369" spans="5:27" ht="13.5" customHeight="1" x14ac:dyDescent="0.2">
      <c r="E369" s="10">
        <v>42974354</v>
      </c>
      <c r="F369" s="11">
        <v>43882</v>
      </c>
      <c r="G369" s="12" t="str">
        <f t="shared" si="33"/>
        <v>febrero</v>
      </c>
      <c r="M369" s="14">
        <v>21287723</v>
      </c>
      <c r="N369" s="15">
        <v>43837</v>
      </c>
      <c r="O369" s="16" t="str">
        <f t="shared" si="34"/>
        <v>enero</v>
      </c>
      <c r="Y369" s="10">
        <v>37927818</v>
      </c>
      <c r="Z369" s="11">
        <v>44043</v>
      </c>
      <c r="AA369" s="12" t="str">
        <f t="shared" si="36"/>
        <v>julio</v>
      </c>
    </row>
    <row r="370" spans="5:27" ht="13.5" customHeight="1" x14ac:dyDescent="0.2">
      <c r="E370" s="10">
        <v>42977367</v>
      </c>
      <c r="F370" s="11">
        <v>43846</v>
      </c>
      <c r="G370" s="12" t="str">
        <f t="shared" si="33"/>
        <v>enero</v>
      </c>
      <c r="M370" s="14">
        <v>21299448</v>
      </c>
      <c r="N370" s="15">
        <v>43866</v>
      </c>
      <c r="O370" s="16" t="str">
        <f t="shared" si="34"/>
        <v>febrero</v>
      </c>
      <c r="Y370" s="10">
        <v>37929068</v>
      </c>
      <c r="Z370" s="11">
        <v>44033</v>
      </c>
      <c r="AA370" s="12" t="str">
        <f t="shared" si="36"/>
        <v>julio</v>
      </c>
    </row>
    <row r="371" spans="5:27" ht="13.5" customHeight="1" x14ac:dyDescent="0.2">
      <c r="E371" s="10">
        <v>42978299</v>
      </c>
      <c r="F371" s="11">
        <v>43932</v>
      </c>
      <c r="G371" s="12" t="str">
        <f t="shared" si="33"/>
        <v>abril</v>
      </c>
      <c r="M371" s="14">
        <v>21305520</v>
      </c>
      <c r="N371" s="15">
        <v>43850</v>
      </c>
      <c r="O371" s="16" t="str">
        <f t="shared" si="34"/>
        <v>enero</v>
      </c>
      <c r="Y371" s="10">
        <v>37929614</v>
      </c>
      <c r="Z371" s="11">
        <v>43957</v>
      </c>
      <c r="AA371" s="12" t="str">
        <f t="shared" si="36"/>
        <v>mayo</v>
      </c>
    </row>
    <row r="372" spans="5:27" ht="13.5" customHeight="1" x14ac:dyDescent="0.2">
      <c r="E372" s="10">
        <v>42986829</v>
      </c>
      <c r="F372" s="11">
        <v>43893</v>
      </c>
      <c r="G372" s="12" t="str">
        <f t="shared" si="33"/>
        <v>marzo</v>
      </c>
      <c r="M372" s="14">
        <v>21313746</v>
      </c>
      <c r="N372" s="15">
        <v>43840</v>
      </c>
      <c r="O372" s="16" t="str">
        <f t="shared" si="34"/>
        <v>enero</v>
      </c>
      <c r="Y372" s="10">
        <v>37930201</v>
      </c>
      <c r="Z372" s="11">
        <v>43868</v>
      </c>
      <c r="AA372" s="12" t="str">
        <f t="shared" si="36"/>
        <v>febrero</v>
      </c>
    </row>
    <row r="373" spans="5:27" ht="13.5" customHeight="1" x14ac:dyDescent="0.2">
      <c r="E373" s="10">
        <v>42996179</v>
      </c>
      <c r="F373" s="11">
        <v>44064</v>
      </c>
      <c r="G373" s="12" t="str">
        <f t="shared" si="33"/>
        <v>agosto</v>
      </c>
      <c r="M373" s="14">
        <v>21314459</v>
      </c>
      <c r="N373" s="15">
        <v>43847</v>
      </c>
      <c r="O373" s="16" t="str">
        <f t="shared" si="34"/>
        <v>enero</v>
      </c>
      <c r="Y373" s="10">
        <v>37930846</v>
      </c>
      <c r="Z373" s="11">
        <v>43879</v>
      </c>
      <c r="AA373" s="12" t="str">
        <f t="shared" si="36"/>
        <v>febrero</v>
      </c>
    </row>
    <row r="374" spans="5:27" ht="13.5" customHeight="1" x14ac:dyDescent="0.2">
      <c r="E374" s="10">
        <v>43010226</v>
      </c>
      <c r="F374" s="11">
        <v>43881</v>
      </c>
      <c r="G374" s="12" t="str">
        <f t="shared" si="33"/>
        <v>febrero</v>
      </c>
      <c r="M374" s="14">
        <v>21314632</v>
      </c>
      <c r="N374" s="15">
        <v>44128</v>
      </c>
      <c r="O374" s="16" t="str">
        <f t="shared" si="34"/>
        <v>octubre</v>
      </c>
      <c r="Y374" s="10">
        <v>37931338</v>
      </c>
      <c r="Z374" s="11">
        <v>43878</v>
      </c>
      <c r="AA374" s="12" t="str">
        <f t="shared" si="36"/>
        <v>febrero</v>
      </c>
    </row>
    <row r="375" spans="5:27" ht="13.5" customHeight="1" x14ac:dyDescent="0.2">
      <c r="E375" s="10">
        <v>43010393</v>
      </c>
      <c r="F375" s="11">
        <v>43864</v>
      </c>
      <c r="G375" s="12" t="str">
        <f t="shared" si="33"/>
        <v>febrero</v>
      </c>
      <c r="M375" s="14">
        <v>21334303</v>
      </c>
      <c r="N375" s="15">
        <v>43851</v>
      </c>
      <c r="O375" s="16" t="str">
        <f t="shared" si="34"/>
        <v>enero</v>
      </c>
      <c r="Y375" s="10">
        <v>37939956</v>
      </c>
      <c r="Z375" s="11">
        <v>43845</v>
      </c>
      <c r="AA375" s="12" t="str">
        <f t="shared" si="36"/>
        <v>enero</v>
      </c>
    </row>
    <row r="376" spans="5:27" ht="13.5" customHeight="1" x14ac:dyDescent="0.2">
      <c r="E376" s="10">
        <v>43020301</v>
      </c>
      <c r="F376" s="11">
        <v>43969</v>
      </c>
      <c r="G376" s="12" t="str">
        <f t="shared" si="33"/>
        <v>mayo</v>
      </c>
      <c r="M376" s="14">
        <v>21336717</v>
      </c>
      <c r="N376" s="15">
        <v>43906</v>
      </c>
      <c r="O376" s="16" t="str">
        <f t="shared" si="34"/>
        <v>marzo</v>
      </c>
      <c r="Y376" s="10">
        <v>39161293</v>
      </c>
      <c r="Z376" s="11">
        <v>43850</v>
      </c>
      <c r="AA376" s="12" t="str">
        <f t="shared" si="36"/>
        <v>enero</v>
      </c>
    </row>
    <row r="377" spans="5:27" ht="13.5" customHeight="1" x14ac:dyDescent="0.2">
      <c r="E377" s="10">
        <v>43021658</v>
      </c>
      <c r="F377" s="11">
        <v>43950</v>
      </c>
      <c r="G377" s="12" t="str">
        <f t="shared" si="33"/>
        <v>abril</v>
      </c>
      <c r="M377" s="14">
        <v>21339278</v>
      </c>
      <c r="N377" s="15">
        <v>43840</v>
      </c>
      <c r="O377" s="16" t="str">
        <f t="shared" si="34"/>
        <v>enero</v>
      </c>
      <c r="Y377" s="10">
        <v>39162709</v>
      </c>
      <c r="Z377" s="11">
        <v>43845</v>
      </c>
      <c r="AA377" s="12" t="str">
        <f t="shared" si="36"/>
        <v>enero</v>
      </c>
    </row>
    <row r="378" spans="5:27" ht="13.5" customHeight="1" x14ac:dyDescent="0.2">
      <c r="E378" s="10">
        <v>43026848</v>
      </c>
      <c r="F378" s="11">
        <v>43960</v>
      </c>
      <c r="G378" s="12" t="str">
        <f t="shared" si="33"/>
        <v>mayo</v>
      </c>
      <c r="M378" s="14">
        <v>21339526</v>
      </c>
      <c r="N378" s="15">
        <v>43853</v>
      </c>
      <c r="O378" s="16" t="str">
        <f t="shared" si="34"/>
        <v>enero</v>
      </c>
      <c r="Y378" s="10">
        <v>39189679</v>
      </c>
      <c r="Z378" s="11">
        <v>44099</v>
      </c>
      <c r="AA378" s="12" t="str">
        <f t="shared" si="36"/>
        <v>septiembre</v>
      </c>
    </row>
    <row r="379" spans="5:27" ht="13.5" customHeight="1" x14ac:dyDescent="0.2">
      <c r="E379" s="10">
        <v>43027049</v>
      </c>
      <c r="F379" s="11">
        <v>43858</v>
      </c>
      <c r="G379" s="12" t="str">
        <f t="shared" si="33"/>
        <v>enero</v>
      </c>
      <c r="M379" s="14">
        <v>21349939</v>
      </c>
      <c r="N379" s="15">
        <v>43881</v>
      </c>
      <c r="O379" s="16" t="str">
        <f t="shared" si="34"/>
        <v>febrero</v>
      </c>
      <c r="Y379" s="10">
        <v>39350043</v>
      </c>
      <c r="Z379" s="11">
        <v>44056</v>
      </c>
      <c r="AA379" s="12" t="str">
        <f t="shared" si="36"/>
        <v>agosto</v>
      </c>
    </row>
    <row r="380" spans="5:27" ht="13.5" customHeight="1" x14ac:dyDescent="0.2">
      <c r="E380" s="10">
        <v>43033542</v>
      </c>
      <c r="F380" s="11">
        <v>43846</v>
      </c>
      <c r="G380" s="12" t="str">
        <f t="shared" si="33"/>
        <v>enero</v>
      </c>
      <c r="M380" s="14">
        <v>21352779</v>
      </c>
      <c r="N380" s="15">
        <v>43878</v>
      </c>
      <c r="O380" s="16" t="str">
        <f t="shared" si="34"/>
        <v>febrero</v>
      </c>
      <c r="Y380" s="10">
        <v>39432452</v>
      </c>
      <c r="Z380" s="11">
        <v>43851</v>
      </c>
      <c r="AA380" s="12" t="str">
        <f t="shared" si="36"/>
        <v>enero</v>
      </c>
    </row>
    <row r="381" spans="5:27" ht="13.5" customHeight="1" x14ac:dyDescent="0.2">
      <c r="E381" s="10">
        <v>43039678</v>
      </c>
      <c r="F381" s="11">
        <v>43878</v>
      </c>
      <c r="G381" s="12" t="str">
        <f t="shared" si="33"/>
        <v>febrero</v>
      </c>
      <c r="M381" s="14">
        <v>21355335</v>
      </c>
      <c r="N381" s="15">
        <v>43846</v>
      </c>
      <c r="O381" s="16" t="str">
        <f t="shared" si="34"/>
        <v>enero</v>
      </c>
      <c r="Y381" s="10">
        <v>39631702</v>
      </c>
      <c r="Z381" s="11">
        <v>43973</v>
      </c>
      <c r="AA381" s="12" t="str">
        <f t="shared" si="36"/>
        <v>mayo</v>
      </c>
    </row>
    <row r="382" spans="5:27" ht="13.5" customHeight="1" x14ac:dyDescent="0.2">
      <c r="E382" s="10">
        <v>43088577</v>
      </c>
      <c r="F382" s="11">
        <v>43963</v>
      </c>
      <c r="G382" s="12" t="str">
        <f t="shared" si="33"/>
        <v>mayo</v>
      </c>
      <c r="M382" s="14">
        <v>21355951</v>
      </c>
      <c r="N382" s="15">
        <v>43914</v>
      </c>
      <c r="O382" s="16" t="str">
        <f t="shared" si="34"/>
        <v>marzo</v>
      </c>
      <c r="Y382" s="10">
        <v>40036622</v>
      </c>
      <c r="Z382" s="11">
        <v>44005</v>
      </c>
      <c r="AA382" s="12" t="str">
        <f t="shared" si="36"/>
        <v>junio</v>
      </c>
    </row>
    <row r="383" spans="5:27" ht="13.5" customHeight="1" x14ac:dyDescent="0.2">
      <c r="E383" s="10">
        <v>43095022</v>
      </c>
      <c r="F383" s="11">
        <v>43899</v>
      </c>
      <c r="G383" s="12" t="str">
        <f t="shared" si="33"/>
        <v>marzo</v>
      </c>
      <c r="M383" s="14">
        <v>21357951</v>
      </c>
      <c r="N383" s="15">
        <v>43920</v>
      </c>
      <c r="O383" s="16" t="str">
        <f t="shared" si="34"/>
        <v>marzo</v>
      </c>
      <c r="Y383" s="10">
        <v>41329849</v>
      </c>
      <c r="Z383" s="11">
        <v>44035</v>
      </c>
      <c r="AA383" s="12" t="str">
        <f t="shared" si="36"/>
        <v>julio</v>
      </c>
    </row>
    <row r="384" spans="5:27" ht="13.5" customHeight="1" x14ac:dyDescent="0.2">
      <c r="E384" s="10">
        <v>43410145</v>
      </c>
      <c r="F384" s="11">
        <v>44035</v>
      </c>
      <c r="G384" s="12" t="str">
        <f t="shared" si="33"/>
        <v>julio</v>
      </c>
      <c r="M384" s="14">
        <v>21361178</v>
      </c>
      <c r="N384" s="15">
        <v>43833</v>
      </c>
      <c r="O384" s="16" t="str">
        <f t="shared" si="34"/>
        <v>enero</v>
      </c>
      <c r="Y384" s="10">
        <v>41373566</v>
      </c>
      <c r="Z384" s="11">
        <v>43845</v>
      </c>
      <c r="AA384" s="12" t="str">
        <f t="shared" si="36"/>
        <v>enero</v>
      </c>
    </row>
    <row r="385" spans="5:27" ht="13.5" customHeight="1" x14ac:dyDescent="0.2">
      <c r="E385" s="10">
        <v>43428641</v>
      </c>
      <c r="F385" s="11">
        <v>43837</v>
      </c>
      <c r="G385" s="12" t="str">
        <f t="shared" si="33"/>
        <v>enero</v>
      </c>
      <c r="M385" s="14">
        <v>21365658</v>
      </c>
      <c r="N385" s="15">
        <v>43875</v>
      </c>
      <c r="O385" s="16" t="str">
        <f t="shared" si="34"/>
        <v>febrero</v>
      </c>
      <c r="Y385" s="10">
        <v>41430534</v>
      </c>
      <c r="Z385" s="11">
        <v>43847</v>
      </c>
      <c r="AA385" s="12" t="str">
        <f t="shared" si="36"/>
        <v>enero</v>
      </c>
    </row>
    <row r="386" spans="5:27" ht="13.5" customHeight="1" x14ac:dyDescent="0.2">
      <c r="E386" s="10">
        <v>43469056</v>
      </c>
      <c r="F386" s="11">
        <v>43838</v>
      </c>
      <c r="G386" s="12" t="str">
        <f t="shared" si="33"/>
        <v>enero</v>
      </c>
      <c r="M386" s="14">
        <v>21367124</v>
      </c>
      <c r="N386" s="15">
        <v>43833</v>
      </c>
      <c r="O386" s="16" t="str">
        <f t="shared" si="34"/>
        <v>enero</v>
      </c>
      <c r="Y386" s="10">
        <v>41520882</v>
      </c>
      <c r="Z386" s="11">
        <v>44076</v>
      </c>
      <c r="AA386" s="12" t="str">
        <f t="shared" si="36"/>
        <v>septiembre</v>
      </c>
    </row>
    <row r="387" spans="5:27" ht="13.5" customHeight="1" x14ac:dyDescent="0.2">
      <c r="E387" s="10">
        <v>43500794</v>
      </c>
      <c r="F387" s="11">
        <v>43963</v>
      </c>
      <c r="G387" s="12" t="str">
        <f t="shared" si="33"/>
        <v>mayo</v>
      </c>
      <c r="M387" s="14">
        <v>21374581</v>
      </c>
      <c r="N387" s="15">
        <v>43837</v>
      </c>
      <c r="O387" s="16" t="str">
        <f t="shared" si="34"/>
        <v>enero</v>
      </c>
      <c r="Y387" s="10">
        <v>41538719</v>
      </c>
      <c r="Z387" s="11">
        <v>43838</v>
      </c>
      <c r="AA387" s="12" t="str">
        <f t="shared" si="36"/>
        <v>enero</v>
      </c>
    </row>
    <row r="388" spans="5:27" ht="13.5" customHeight="1" x14ac:dyDescent="0.2">
      <c r="E388" s="10">
        <v>43524265</v>
      </c>
      <c r="F388" s="11">
        <v>43844</v>
      </c>
      <c r="G388" s="12" t="str">
        <f t="shared" ref="G388:G451" si="37">+TEXT(F388,"MMMM")</f>
        <v>enero</v>
      </c>
      <c r="M388" s="14">
        <v>21375522</v>
      </c>
      <c r="N388" s="15">
        <v>43887</v>
      </c>
      <c r="O388" s="16" t="str">
        <f t="shared" ref="O388:O451" si="38">+TEXT(N388,"MMMM")</f>
        <v>febrero</v>
      </c>
      <c r="Y388" s="10">
        <v>41566344</v>
      </c>
      <c r="Z388" s="11">
        <v>43853</v>
      </c>
      <c r="AA388" s="12" t="str">
        <f t="shared" ref="AA388:AA451" si="39">+TEXT(Z388,"MMMM")</f>
        <v>enero</v>
      </c>
    </row>
    <row r="389" spans="5:27" ht="13.5" customHeight="1" x14ac:dyDescent="0.2">
      <c r="E389" s="10">
        <v>43529156</v>
      </c>
      <c r="F389" s="11">
        <v>44035</v>
      </c>
      <c r="G389" s="12" t="str">
        <f t="shared" si="37"/>
        <v>julio</v>
      </c>
      <c r="M389" s="14">
        <v>21381791</v>
      </c>
      <c r="N389" s="15">
        <v>43871</v>
      </c>
      <c r="O389" s="16" t="str">
        <f t="shared" si="38"/>
        <v>febrero</v>
      </c>
      <c r="Y389" s="10">
        <v>41630192</v>
      </c>
      <c r="Z389" s="11">
        <v>43871</v>
      </c>
      <c r="AA389" s="12" t="str">
        <f t="shared" si="39"/>
        <v>febrero</v>
      </c>
    </row>
    <row r="390" spans="5:27" ht="13.5" customHeight="1" x14ac:dyDescent="0.2">
      <c r="E390" s="10">
        <v>43536329</v>
      </c>
      <c r="F390" s="11">
        <v>43955</v>
      </c>
      <c r="G390" s="12" t="str">
        <f t="shared" si="37"/>
        <v>mayo</v>
      </c>
      <c r="M390" s="14">
        <v>21384626</v>
      </c>
      <c r="N390" s="15">
        <v>43887</v>
      </c>
      <c r="O390" s="16" t="str">
        <f t="shared" si="38"/>
        <v>febrero</v>
      </c>
      <c r="Y390" s="10">
        <v>41758675</v>
      </c>
      <c r="Z390" s="11">
        <v>43837</v>
      </c>
      <c r="AA390" s="12" t="str">
        <f t="shared" si="39"/>
        <v>enero</v>
      </c>
    </row>
    <row r="391" spans="5:27" ht="13.5" customHeight="1" x14ac:dyDescent="0.2">
      <c r="E391" s="10">
        <v>43545978</v>
      </c>
      <c r="F391" s="11">
        <v>44035</v>
      </c>
      <c r="G391" s="12" t="str">
        <f t="shared" si="37"/>
        <v>julio</v>
      </c>
      <c r="M391" s="14">
        <v>21385007</v>
      </c>
      <c r="N391" s="15">
        <v>43838</v>
      </c>
      <c r="O391" s="16" t="str">
        <f t="shared" si="38"/>
        <v>enero</v>
      </c>
      <c r="Y391" s="10">
        <v>41761766</v>
      </c>
      <c r="Z391" s="11">
        <v>43959</v>
      </c>
      <c r="AA391" s="12" t="str">
        <f t="shared" si="39"/>
        <v>mayo</v>
      </c>
    </row>
    <row r="392" spans="5:27" ht="13.5" customHeight="1" x14ac:dyDescent="0.2">
      <c r="E392" s="10">
        <v>43676447</v>
      </c>
      <c r="F392" s="11">
        <v>43888</v>
      </c>
      <c r="G392" s="12" t="str">
        <f t="shared" si="37"/>
        <v>febrero</v>
      </c>
      <c r="M392" s="14">
        <v>21390134</v>
      </c>
      <c r="N392" s="15">
        <v>43850</v>
      </c>
      <c r="O392" s="16" t="str">
        <f t="shared" si="38"/>
        <v>enero</v>
      </c>
      <c r="Y392" s="10">
        <v>41936311</v>
      </c>
      <c r="Z392" s="11">
        <v>43872</v>
      </c>
      <c r="AA392" s="12" t="str">
        <f t="shared" si="39"/>
        <v>febrero</v>
      </c>
    </row>
    <row r="393" spans="5:27" ht="13.5" customHeight="1" x14ac:dyDescent="0.2">
      <c r="E393" s="10">
        <v>43676633</v>
      </c>
      <c r="F393" s="11">
        <v>43969</v>
      </c>
      <c r="G393" s="12" t="str">
        <f t="shared" si="37"/>
        <v>mayo</v>
      </c>
      <c r="M393" s="14">
        <v>21395305</v>
      </c>
      <c r="N393" s="15">
        <v>43950</v>
      </c>
      <c r="O393" s="16" t="str">
        <f t="shared" si="38"/>
        <v>abril</v>
      </c>
      <c r="Y393" s="10">
        <v>42677073</v>
      </c>
      <c r="Z393" s="11">
        <v>43983</v>
      </c>
      <c r="AA393" s="12" t="str">
        <f t="shared" si="39"/>
        <v>junio</v>
      </c>
    </row>
    <row r="394" spans="5:27" ht="13.5" customHeight="1" x14ac:dyDescent="0.2">
      <c r="E394" s="10">
        <v>43839874</v>
      </c>
      <c r="F394" s="11">
        <v>43930</v>
      </c>
      <c r="G394" s="12" t="str">
        <f t="shared" si="37"/>
        <v>abril</v>
      </c>
      <c r="M394" s="14">
        <v>21396866</v>
      </c>
      <c r="N394" s="15">
        <v>43894</v>
      </c>
      <c r="O394" s="16" t="str">
        <f t="shared" si="38"/>
        <v>marzo</v>
      </c>
      <c r="Y394" s="10">
        <v>42762771</v>
      </c>
      <c r="Z394" s="11">
        <v>43886</v>
      </c>
      <c r="AA394" s="12" t="str">
        <f t="shared" si="39"/>
        <v>febrero</v>
      </c>
    </row>
    <row r="395" spans="5:27" ht="13.5" customHeight="1" x14ac:dyDescent="0.2">
      <c r="E395" s="10">
        <v>43978432</v>
      </c>
      <c r="F395" s="11">
        <v>43868</v>
      </c>
      <c r="G395" s="12" t="str">
        <f t="shared" si="37"/>
        <v>febrero</v>
      </c>
      <c r="M395" s="14">
        <v>21397745</v>
      </c>
      <c r="N395" s="15">
        <v>43950</v>
      </c>
      <c r="O395" s="16" t="str">
        <f t="shared" si="38"/>
        <v>abril</v>
      </c>
      <c r="Y395" s="10">
        <v>42771236</v>
      </c>
      <c r="Z395" s="11">
        <v>44099</v>
      </c>
      <c r="AA395" s="12" t="str">
        <f t="shared" si="39"/>
        <v>septiembre</v>
      </c>
    </row>
    <row r="396" spans="5:27" ht="13.5" customHeight="1" x14ac:dyDescent="0.2">
      <c r="E396" s="10">
        <v>43983328</v>
      </c>
      <c r="F396" s="11">
        <v>43965</v>
      </c>
      <c r="G396" s="12" t="str">
        <f t="shared" si="37"/>
        <v>mayo</v>
      </c>
      <c r="M396" s="14">
        <v>21398749</v>
      </c>
      <c r="N396" s="15">
        <v>43914</v>
      </c>
      <c r="O396" s="16" t="str">
        <f t="shared" si="38"/>
        <v>marzo</v>
      </c>
      <c r="Y396" s="10">
        <v>42962931</v>
      </c>
      <c r="Z396" s="11">
        <v>43978</v>
      </c>
      <c r="AA396" s="12" t="str">
        <f t="shared" si="39"/>
        <v>mayo</v>
      </c>
    </row>
    <row r="397" spans="5:27" ht="13.5" customHeight="1" x14ac:dyDescent="0.2">
      <c r="E397" s="10">
        <v>43984486</v>
      </c>
      <c r="F397" s="11">
        <v>43937</v>
      </c>
      <c r="G397" s="12" t="str">
        <f t="shared" si="37"/>
        <v>abril</v>
      </c>
      <c r="M397" s="14">
        <v>21399846</v>
      </c>
      <c r="N397" s="15">
        <v>43867</v>
      </c>
      <c r="O397" s="16" t="str">
        <f t="shared" si="38"/>
        <v>febrero</v>
      </c>
      <c r="Y397" s="10">
        <v>42971647</v>
      </c>
      <c r="Z397" s="11">
        <v>43850</v>
      </c>
      <c r="AA397" s="12" t="str">
        <f t="shared" si="39"/>
        <v>enero</v>
      </c>
    </row>
    <row r="398" spans="5:27" ht="13.5" customHeight="1" x14ac:dyDescent="0.2">
      <c r="E398" s="10">
        <v>43988703</v>
      </c>
      <c r="F398" s="11">
        <v>43952</v>
      </c>
      <c r="G398" s="12" t="str">
        <f t="shared" si="37"/>
        <v>mayo</v>
      </c>
      <c r="M398" s="14">
        <v>21400860</v>
      </c>
      <c r="N398" s="15">
        <v>43889</v>
      </c>
      <c r="O398" s="16" t="str">
        <f t="shared" si="38"/>
        <v>febrero</v>
      </c>
      <c r="Y398" s="10">
        <v>42973935</v>
      </c>
      <c r="Z398" s="11">
        <v>43909</v>
      </c>
      <c r="AA398" s="12" t="str">
        <f t="shared" si="39"/>
        <v>marzo</v>
      </c>
    </row>
    <row r="399" spans="5:27" ht="13.5" customHeight="1" x14ac:dyDescent="0.2">
      <c r="E399" s="10">
        <v>45433221</v>
      </c>
      <c r="F399" s="11">
        <v>43892</v>
      </c>
      <c r="G399" s="12" t="str">
        <f t="shared" si="37"/>
        <v>marzo</v>
      </c>
      <c r="M399" s="14">
        <v>21428468</v>
      </c>
      <c r="N399" s="15">
        <v>44011</v>
      </c>
      <c r="O399" s="16" t="str">
        <f t="shared" si="38"/>
        <v>junio</v>
      </c>
      <c r="Y399" s="10">
        <v>42974354</v>
      </c>
      <c r="Z399" s="11">
        <v>43943</v>
      </c>
      <c r="AA399" s="12" t="str">
        <f t="shared" si="39"/>
        <v>abril</v>
      </c>
    </row>
    <row r="400" spans="5:27" ht="13.5" customHeight="1" x14ac:dyDescent="0.2">
      <c r="E400" s="10">
        <v>45451596</v>
      </c>
      <c r="F400" s="11">
        <v>43930</v>
      </c>
      <c r="G400" s="12" t="str">
        <f t="shared" si="37"/>
        <v>abril</v>
      </c>
      <c r="M400" s="14">
        <v>21443199</v>
      </c>
      <c r="N400" s="15">
        <v>43851</v>
      </c>
      <c r="O400" s="16" t="str">
        <f t="shared" si="38"/>
        <v>enero</v>
      </c>
      <c r="Y400" s="10">
        <v>42977367</v>
      </c>
      <c r="Z400" s="11">
        <v>44109</v>
      </c>
      <c r="AA400" s="12" t="str">
        <f t="shared" si="39"/>
        <v>octubre</v>
      </c>
    </row>
    <row r="401" spans="5:27" ht="13.5" customHeight="1" x14ac:dyDescent="0.2">
      <c r="E401" s="10">
        <v>51698615</v>
      </c>
      <c r="F401" s="11">
        <v>43844</v>
      </c>
      <c r="G401" s="12" t="str">
        <f t="shared" si="37"/>
        <v>enero</v>
      </c>
      <c r="M401" s="14">
        <v>21458618</v>
      </c>
      <c r="N401" s="15">
        <v>43939</v>
      </c>
      <c r="O401" s="16" t="str">
        <f t="shared" si="38"/>
        <v>abril</v>
      </c>
      <c r="Y401" s="10">
        <v>42978299</v>
      </c>
      <c r="Z401" s="11">
        <v>43886</v>
      </c>
      <c r="AA401" s="12" t="str">
        <f t="shared" si="39"/>
        <v>febrero</v>
      </c>
    </row>
    <row r="402" spans="5:27" ht="13.5" customHeight="1" x14ac:dyDescent="0.2">
      <c r="E402" s="10">
        <v>51743867</v>
      </c>
      <c r="F402" s="11">
        <v>43879</v>
      </c>
      <c r="G402" s="12" t="str">
        <f t="shared" si="37"/>
        <v>febrero</v>
      </c>
      <c r="M402" s="14">
        <v>21460935</v>
      </c>
      <c r="N402" s="15">
        <v>43899</v>
      </c>
      <c r="O402" s="16" t="str">
        <f t="shared" si="38"/>
        <v>marzo</v>
      </c>
      <c r="Y402" s="10">
        <v>42986829</v>
      </c>
      <c r="Z402" s="11">
        <v>43958</v>
      </c>
      <c r="AA402" s="12" t="str">
        <f t="shared" si="39"/>
        <v>mayo</v>
      </c>
    </row>
    <row r="403" spans="5:27" ht="13.5" customHeight="1" x14ac:dyDescent="0.2">
      <c r="E403" s="10">
        <v>53082530</v>
      </c>
      <c r="F403" s="11">
        <v>43973</v>
      </c>
      <c r="G403" s="12" t="str">
        <f t="shared" si="37"/>
        <v>mayo</v>
      </c>
      <c r="M403" s="14">
        <v>21475373</v>
      </c>
      <c r="N403" s="15">
        <v>43951</v>
      </c>
      <c r="O403" s="16" t="str">
        <f t="shared" si="38"/>
        <v>abril</v>
      </c>
      <c r="Y403" s="10">
        <v>42987813</v>
      </c>
      <c r="Z403" s="11">
        <v>43852</v>
      </c>
      <c r="AA403" s="12" t="str">
        <f t="shared" si="39"/>
        <v>enero</v>
      </c>
    </row>
    <row r="404" spans="5:27" ht="13.5" customHeight="1" x14ac:dyDescent="0.2">
      <c r="E404" s="10">
        <v>59662715</v>
      </c>
      <c r="F404" s="11">
        <v>43861</v>
      </c>
      <c r="G404" s="12" t="str">
        <f t="shared" si="37"/>
        <v>enero</v>
      </c>
      <c r="M404" s="14">
        <v>21478221</v>
      </c>
      <c r="N404" s="15">
        <v>43833</v>
      </c>
      <c r="O404" s="16" t="str">
        <f t="shared" si="38"/>
        <v>enero</v>
      </c>
      <c r="Y404" s="10">
        <v>42990935</v>
      </c>
      <c r="Z404" s="11">
        <v>43851</v>
      </c>
      <c r="AA404" s="12" t="str">
        <f t="shared" si="39"/>
        <v>enero</v>
      </c>
    </row>
    <row r="405" spans="5:27" ht="13.5" customHeight="1" x14ac:dyDescent="0.2">
      <c r="E405" s="10">
        <v>63278630</v>
      </c>
      <c r="F405" s="11">
        <v>43854</v>
      </c>
      <c r="G405" s="12" t="str">
        <f t="shared" si="37"/>
        <v>enero</v>
      </c>
      <c r="M405" s="14">
        <v>21489216</v>
      </c>
      <c r="N405" s="15">
        <v>43888</v>
      </c>
      <c r="O405" s="16" t="str">
        <f t="shared" si="38"/>
        <v>febrero</v>
      </c>
      <c r="Y405" s="10">
        <v>43010393</v>
      </c>
      <c r="Z405" s="11">
        <v>44054</v>
      </c>
      <c r="AA405" s="12" t="str">
        <f t="shared" si="39"/>
        <v>agosto</v>
      </c>
    </row>
    <row r="406" spans="5:27" ht="13.5" customHeight="1" x14ac:dyDescent="0.2">
      <c r="E406" s="10">
        <v>63292782</v>
      </c>
      <c r="F406" s="11">
        <v>43951</v>
      </c>
      <c r="G406" s="12" t="str">
        <f t="shared" si="37"/>
        <v>abril</v>
      </c>
      <c r="M406" s="14">
        <v>21514929</v>
      </c>
      <c r="N406" s="15">
        <v>43923</v>
      </c>
      <c r="O406" s="16" t="str">
        <f t="shared" si="38"/>
        <v>abril</v>
      </c>
      <c r="Y406" s="10">
        <v>43033542</v>
      </c>
      <c r="Z406" s="11">
        <v>43846</v>
      </c>
      <c r="AA406" s="12" t="str">
        <f t="shared" si="39"/>
        <v>enero</v>
      </c>
    </row>
    <row r="407" spans="5:27" ht="13.5" customHeight="1" x14ac:dyDescent="0.2">
      <c r="E407" s="10">
        <v>63316826</v>
      </c>
      <c r="F407" s="11">
        <v>44036</v>
      </c>
      <c r="G407" s="12" t="str">
        <f t="shared" si="37"/>
        <v>julio</v>
      </c>
      <c r="M407" s="14">
        <v>21520185</v>
      </c>
      <c r="N407" s="15">
        <v>43915</v>
      </c>
      <c r="O407" s="16" t="str">
        <f t="shared" si="38"/>
        <v>marzo</v>
      </c>
      <c r="Y407" s="10">
        <v>43039035</v>
      </c>
      <c r="Z407" s="11">
        <v>43979</v>
      </c>
      <c r="AA407" s="12" t="str">
        <f t="shared" si="39"/>
        <v>mayo</v>
      </c>
    </row>
    <row r="408" spans="5:27" ht="13.5" customHeight="1" x14ac:dyDescent="0.2">
      <c r="E408" s="10">
        <v>63319079</v>
      </c>
      <c r="F408" s="11">
        <v>43930</v>
      </c>
      <c r="G408" s="12" t="str">
        <f t="shared" si="37"/>
        <v>abril</v>
      </c>
      <c r="M408" s="14">
        <v>21527155</v>
      </c>
      <c r="N408" s="15">
        <v>43950</v>
      </c>
      <c r="O408" s="16" t="str">
        <f t="shared" si="38"/>
        <v>abril</v>
      </c>
      <c r="Y408" s="10">
        <v>43061017</v>
      </c>
      <c r="Z408" s="11">
        <v>43899</v>
      </c>
      <c r="AA408" s="12" t="str">
        <f t="shared" si="39"/>
        <v>marzo</v>
      </c>
    </row>
    <row r="409" spans="5:27" ht="13.5" customHeight="1" x14ac:dyDescent="0.2">
      <c r="E409" s="10">
        <v>63324168</v>
      </c>
      <c r="F409" s="11">
        <v>43959</v>
      </c>
      <c r="G409" s="12" t="str">
        <f t="shared" si="37"/>
        <v>mayo</v>
      </c>
      <c r="M409" s="14">
        <v>21538631</v>
      </c>
      <c r="N409" s="15">
        <v>43860</v>
      </c>
      <c r="O409" s="16" t="str">
        <f t="shared" si="38"/>
        <v>enero</v>
      </c>
      <c r="Y409" s="10">
        <v>43067267</v>
      </c>
      <c r="Z409" s="11">
        <v>43866</v>
      </c>
      <c r="AA409" s="12" t="str">
        <f t="shared" si="39"/>
        <v>febrero</v>
      </c>
    </row>
    <row r="410" spans="5:27" ht="13.5" customHeight="1" x14ac:dyDescent="0.2">
      <c r="E410" s="10">
        <v>63324796</v>
      </c>
      <c r="F410" s="11">
        <v>43861</v>
      </c>
      <c r="G410" s="12" t="str">
        <f t="shared" si="37"/>
        <v>enero</v>
      </c>
      <c r="M410" s="14">
        <v>21542689</v>
      </c>
      <c r="N410" s="15">
        <v>44050</v>
      </c>
      <c r="O410" s="16" t="str">
        <f t="shared" si="38"/>
        <v>agosto</v>
      </c>
      <c r="Y410" s="10">
        <v>43070528</v>
      </c>
      <c r="Z410" s="11">
        <v>44013</v>
      </c>
      <c r="AA410" s="12" t="str">
        <f t="shared" si="39"/>
        <v>julio</v>
      </c>
    </row>
    <row r="411" spans="5:27" ht="13.5" customHeight="1" x14ac:dyDescent="0.2">
      <c r="E411" s="10">
        <v>63362916</v>
      </c>
      <c r="F411" s="11">
        <v>43882</v>
      </c>
      <c r="G411" s="12" t="str">
        <f t="shared" si="37"/>
        <v>febrero</v>
      </c>
      <c r="M411" s="14">
        <v>21543992</v>
      </c>
      <c r="N411" s="15">
        <v>43895</v>
      </c>
      <c r="O411" s="16" t="str">
        <f t="shared" si="38"/>
        <v>marzo</v>
      </c>
      <c r="Y411" s="10">
        <v>43079276</v>
      </c>
      <c r="Z411" s="11">
        <v>43857</v>
      </c>
      <c r="AA411" s="12" t="str">
        <f t="shared" si="39"/>
        <v>enero</v>
      </c>
    </row>
    <row r="412" spans="5:27" ht="13.5" customHeight="1" x14ac:dyDescent="0.2">
      <c r="E412" s="10">
        <v>63507061</v>
      </c>
      <c r="F412" s="11">
        <v>44041</v>
      </c>
      <c r="G412" s="12" t="str">
        <f t="shared" si="37"/>
        <v>julio</v>
      </c>
      <c r="M412" s="14">
        <v>21544739</v>
      </c>
      <c r="N412" s="15">
        <v>43902</v>
      </c>
      <c r="O412" s="16" t="str">
        <f t="shared" si="38"/>
        <v>marzo</v>
      </c>
      <c r="Y412" s="10">
        <v>43087456</v>
      </c>
      <c r="Z412" s="11">
        <v>43867</v>
      </c>
      <c r="AA412" s="12" t="str">
        <f t="shared" si="39"/>
        <v>febrero</v>
      </c>
    </row>
    <row r="413" spans="5:27" ht="13.5" customHeight="1" x14ac:dyDescent="0.2">
      <c r="E413" s="10">
        <v>63529887</v>
      </c>
      <c r="F413" s="11">
        <v>43882</v>
      </c>
      <c r="G413" s="12" t="str">
        <f t="shared" si="37"/>
        <v>febrero</v>
      </c>
      <c r="M413" s="14">
        <v>21547136</v>
      </c>
      <c r="N413" s="15">
        <v>43892</v>
      </c>
      <c r="O413" s="16" t="str">
        <f t="shared" si="38"/>
        <v>marzo</v>
      </c>
      <c r="Y413" s="10">
        <v>43088577</v>
      </c>
      <c r="Z413" s="11">
        <v>43854</v>
      </c>
      <c r="AA413" s="12" t="str">
        <f t="shared" si="39"/>
        <v>enero</v>
      </c>
    </row>
    <row r="414" spans="5:27" ht="13.5" customHeight="1" x14ac:dyDescent="0.2">
      <c r="E414" s="10">
        <v>70039072</v>
      </c>
      <c r="F414" s="11">
        <v>43850</v>
      </c>
      <c r="G414" s="12" t="str">
        <f t="shared" si="37"/>
        <v>enero</v>
      </c>
      <c r="M414" s="14">
        <v>21626630</v>
      </c>
      <c r="N414" s="15">
        <v>43858</v>
      </c>
      <c r="O414" s="16" t="str">
        <f t="shared" si="38"/>
        <v>enero</v>
      </c>
      <c r="Y414" s="10">
        <v>43095022</v>
      </c>
      <c r="Z414" s="11">
        <v>43833</v>
      </c>
      <c r="AA414" s="12" t="str">
        <f t="shared" si="39"/>
        <v>enero</v>
      </c>
    </row>
    <row r="415" spans="5:27" ht="13.5" customHeight="1" x14ac:dyDescent="0.2">
      <c r="E415" s="10">
        <v>70041931</v>
      </c>
      <c r="F415" s="11">
        <v>43895</v>
      </c>
      <c r="G415" s="12" t="str">
        <f t="shared" si="37"/>
        <v>marzo</v>
      </c>
      <c r="M415" s="14">
        <v>21632310</v>
      </c>
      <c r="N415" s="15">
        <v>43936</v>
      </c>
      <c r="O415" s="16" t="str">
        <f t="shared" si="38"/>
        <v>abril</v>
      </c>
      <c r="Y415" s="10">
        <v>43165425</v>
      </c>
      <c r="Z415" s="11">
        <v>43847</v>
      </c>
      <c r="AA415" s="12" t="str">
        <f t="shared" si="39"/>
        <v>enero</v>
      </c>
    </row>
    <row r="416" spans="5:27" ht="13.5" customHeight="1" x14ac:dyDescent="0.2">
      <c r="E416" s="10">
        <v>70049475</v>
      </c>
      <c r="F416" s="11">
        <v>44034</v>
      </c>
      <c r="G416" s="12" t="str">
        <f t="shared" si="37"/>
        <v>julio</v>
      </c>
      <c r="M416" s="14">
        <v>21648018</v>
      </c>
      <c r="N416" s="15">
        <v>43852</v>
      </c>
      <c r="O416" s="16" t="str">
        <f t="shared" si="38"/>
        <v>enero</v>
      </c>
      <c r="Y416" s="10">
        <v>43288022</v>
      </c>
      <c r="Z416" s="11">
        <v>44097</v>
      </c>
      <c r="AA416" s="12" t="str">
        <f t="shared" si="39"/>
        <v>septiembre</v>
      </c>
    </row>
    <row r="417" spans="5:27" ht="13.5" customHeight="1" x14ac:dyDescent="0.2">
      <c r="E417" s="10">
        <v>70059017</v>
      </c>
      <c r="F417" s="11">
        <v>43900</v>
      </c>
      <c r="G417" s="12" t="str">
        <f t="shared" si="37"/>
        <v>marzo</v>
      </c>
      <c r="M417" s="14">
        <v>21648491</v>
      </c>
      <c r="N417" s="15">
        <v>43833</v>
      </c>
      <c r="O417" s="16" t="str">
        <f t="shared" si="38"/>
        <v>enero</v>
      </c>
      <c r="Y417" s="10">
        <v>43428641</v>
      </c>
      <c r="Z417" s="11">
        <v>43895</v>
      </c>
      <c r="AA417" s="12" t="str">
        <f t="shared" si="39"/>
        <v>marzo</v>
      </c>
    </row>
    <row r="418" spans="5:27" ht="13.5" customHeight="1" x14ac:dyDescent="0.2">
      <c r="E418" s="10">
        <v>70061049</v>
      </c>
      <c r="F418" s="11">
        <v>43864</v>
      </c>
      <c r="G418" s="12" t="str">
        <f t="shared" si="37"/>
        <v>febrero</v>
      </c>
      <c r="M418" s="14">
        <v>21650878</v>
      </c>
      <c r="N418" s="15">
        <v>43872</v>
      </c>
      <c r="O418" s="16" t="str">
        <f t="shared" si="38"/>
        <v>febrero</v>
      </c>
      <c r="Y418" s="10">
        <v>43469056</v>
      </c>
      <c r="Z418" s="11">
        <v>43910</v>
      </c>
      <c r="AA418" s="12" t="str">
        <f t="shared" si="39"/>
        <v>marzo</v>
      </c>
    </row>
    <row r="419" spans="5:27" ht="13.5" customHeight="1" x14ac:dyDescent="0.2">
      <c r="E419" s="10">
        <v>70064024</v>
      </c>
      <c r="F419" s="11">
        <v>43838</v>
      </c>
      <c r="G419" s="12" t="str">
        <f t="shared" si="37"/>
        <v>enero</v>
      </c>
      <c r="M419" s="14">
        <v>21650915</v>
      </c>
      <c r="N419" s="15">
        <v>43895</v>
      </c>
      <c r="O419" s="16" t="str">
        <f t="shared" si="38"/>
        <v>marzo</v>
      </c>
      <c r="Y419" s="10">
        <v>43483263</v>
      </c>
      <c r="Z419" s="11">
        <v>43853</v>
      </c>
      <c r="AA419" s="12" t="str">
        <f t="shared" si="39"/>
        <v>enero</v>
      </c>
    </row>
    <row r="420" spans="5:27" ht="13.5" customHeight="1" x14ac:dyDescent="0.2">
      <c r="E420" s="10">
        <v>70072538</v>
      </c>
      <c r="F420" s="11">
        <v>44049</v>
      </c>
      <c r="G420" s="12" t="str">
        <f t="shared" si="37"/>
        <v>agosto</v>
      </c>
      <c r="M420" s="14">
        <v>21651330</v>
      </c>
      <c r="N420" s="15">
        <v>43844</v>
      </c>
      <c r="O420" s="16" t="str">
        <f t="shared" si="38"/>
        <v>enero</v>
      </c>
      <c r="Y420" s="10">
        <v>43524265</v>
      </c>
      <c r="Z420" s="11">
        <v>43850</v>
      </c>
      <c r="AA420" s="12" t="str">
        <f t="shared" si="39"/>
        <v>enero</v>
      </c>
    </row>
    <row r="421" spans="5:27" ht="13.5" customHeight="1" x14ac:dyDescent="0.2">
      <c r="E421" s="10">
        <v>70082183</v>
      </c>
      <c r="F421" s="11">
        <v>43881</v>
      </c>
      <c r="G421" s="12" t="str">
        <f t="shared" si="37"/>
        <v>febrero</v>
      </c>
      <c r="M421" s="14">
        <v>21651627</v>
      </c>
      <c r="N421" s="15">
        <v>43837</v>
      </c>
      <c r="O421" s="16" t="str">
        <f t="shared" si="38"/>
        <v>enero</v>
      </c>
      <c r="Y421" s="10">
        <v>43536329</v>
      </c>
      <c r="Z421" s="11">
        <v>43970</v>
      </c>
      <c r="AA421" s="12" t="str">
        <f t="shared" si="39"/>
        <v>mayo</v>
      </c>
    </row>
    <row r="422" spans="5:27" ht="13.5" customHeight="1" x14ac:dyDescent="0.2">
      <c r="E422" s="10">
        <v>70095296</v>
      </c>
      <c r="F422" s="11">
        <v>43833</v>
      </c>
      <c r="G422" s="12" t="str">
        <f t="shared" si="37"/>
        <v>enero</v>
      </c>
      <c r="M422" s="14">
        <v>21652928</v>
      </c>
      <c r="N422" s="15">
        <v>43852</v>
      </c>
      <c r="O422" s="16" t="str">
        <f t="shared" si="38"/>
        <v>enero</v>
      </c>
      <c r="Y422" s="10">
        <v>43544792</v>
      </c>
      <c r="Z422" s="11">
        <v>43966</v>
      </c>
      <c r="AA422" s="12" t="str">
        <f t="shared" si="39"/>
        <v>mayo</v>
      </c>
    </row>
    <row r="423" spans="5:27" ht="13.5" customHeight="1" x14ac:dyDescent="0.2">
      <c r="E423" s="10">
        <v>70099147</v>
      </c>
      <c r="F423" s="11">
        <v>43866</v>
      </c>
      <c r="G423" s="12" t="str">
        <f t="shared" si="37"/>
        <v>febrero</v>
      </c>
      <c r="M423" s="14">
        <v>21666156</v>
      </c>
      <c r="N423" s="15">
        <v>43850</v>
      </c>
      <c r="O423" s="16" t="str">
        <f t="shared" si="38"/>
        <v>enero</v>
      </c>
      <c r="Y423" s="10">
        <v>43547456</v>
      </c>
      <c r="Z423" s="11">
        <v>43944</v>
      </c>
      <c r="AA423" s="12" t="str">
        <f t="shared" si="39"/>
        <v>abril</v>
      </c>
    </row>
    <row r="424" spans="5:27" ht="13.5" customHeight="1" x14ac:dyDescent="0.2">
      <c r="E424" s="10">
        <v>70101196</v>
      </c>
      <c r="F424" s="11">
        <v>43878</v>
      </c>
      <c r="G424" s="12" t="str">
        <f t="shared" si="37"/>
        <v>febrero</v>
      </c>
      <c r="M424" s="14">
        <v>21672285</v>
      </c>
      <c r="N424" s="15">
        <v>43854</v>
      </c>
      <c r="O424" s="16" t="str">
        <f t="shared" si="38"/>
        <v>enero</v>
      </c>
      <c r="Y424" s="10">
        <v>43617671</v>
      </c>
      <c r="Z424" s="11">
        <v>44158</v>
      </c>
      <c r="AA424" s="12" t="str">
        <f t="shared" si="39"/>
        <v>noviembre</v>
      </c>
    </row>
    <row r="425" spans="5:27" ht="13.5" customHeight="1" x14ac:dyDescent="0.2">
      <c r="E425" s="10">
        <v>70108815</v>
      </c>
      <c r="F425" s="11">
        <v>43973</v>
      </c>
      <c r="G425" s="12" t="str">
        <f t="shared" si="37"/>
        <v>mayo</v>
      </c>
      <c r="M425" s="14">
        <v>21700022</v>
      </c>
      <c r="N425" s="15">
        <v>43859</v>
      </c>
      <c r="O425" s="16" t="str">
        <f t="shared" si="38"/>
        <v>enero</v>
      </c>
      <c r="Y425" s="10">
        <v>43649124</v>
      </c>
      <c r="Z425" s="11">
        <v>43999</v>
      </c>
      <c r="AA425" s="12" t="str">
        <f t="shared" si="39"/>
        <v>junio</v>
      </c>
    </row>
    <row r="426" spans="5:27" ht="13.5" customHeight="1" x14ac:dyDescent="0.2">
      <c r="E426" s="10">
        <v>70112395</v>
      </c>
      <c r="F426" s="11">
        <v>43852</v>
      </c>
      <c r="G426" s="12" t="str">
        <f t="shared" si="37"/>
        <v>enero</v>
      </c>
      <c r="M426" s="14">
        <v>21718706</v>
      </c>
      <c r="N426" s="15">
        <v>43928</v>
      </c>
      <c r="O426" s="16" t="str">
        <f t="shared" si="38"/>
        <v>abril</v>
      </c>
      <c r="Y426" s="10">
        <v>43650262</v>
      </c>
      <c r="Z426" s="11">
        <v>44039</v>
      </c>
      <c r="AA426" s="12" t="str">
        <f t="shared" si="39"/>
        <v>julio</v>
      </c>
    </row>
    <row r="427" spans="5:27" ht="13.5" customHeight="1" x14ac:dyDescent="0.2">
      <c r="E427" s="10">
        <v>70128117</v>
      </c>
      <c r="F427" s="11">
        <v>43872</v>
      </c>
      <c r="G427" s="12" t="str">
        <f t="shared" si="37"/>
        <v>febrero</v>
      </c>
      <c r="M427" s="14">
        <v>21720176</v>
      </c>
      <c r="N427" s="15">
        <v>43879</v>
      </c>
      <c r="O427" s="16" t="str">
        <f t="shared" si="38"/>
        <v>febrero</v>
      </c>
      <c r="Y427" s="10">
        <v>43653488</v>
      </c>
      <c r="Z427" s="11">
        <v>44070</v>
      </c>
      <c r="AA427" s="12" t="str">
        <f t="shared" si="39"/>
        <v>agosto</v>
      </c>
    </row>
    <row r="428" spans="5:27" ht="13.5" customHeight="1" x14ac:dyDescent="0.2">
      <c r="E428" s="10">
        <v>70320368</v>
      </c>
      <c r="F428" s="11">
        <v>43900</v>
      </c>
      <c r="G428" s="12" t="str">
        <f t="shared" si="37"/>
        <v>marzo</v>
      </c>
      <c r="M428" s="14">
        <v>21729190</v>
      </c>
      <c r="N428" s="15">
        <v>43937</v>
      </c>
      <c r="O428" s="16" t="str">
        <f t="shared" si="38"/>
        <v>abril</v>
      </c>
      <c r="Y428" s="10">
        <v>43655957</v>
      </c>
      <c r="Z428" s="11">
        <v>43914</v>
      </c>
      <c r="AA428" s="12" t="str">
        <f t="shared" si="39"/>
        <v>marzo</v>
      </c>
    </row>
    <row r="429" spans="5:27" ht="13.5" customHeight="1" x14ac:dyDescent="0.2">
      <c r="E429" s="10">
        <v>70502517</v>
      </c>
      <c r="F429" s="11">
        <v>43957</v>
      </c>
      <c r="G429" s="12" t="str">
        <f t="shared" si="37"/>
        <v>mayo</v>
      </c>
      <c r="M429" s="14">
        <v>21735502</v>
      </c>
      <c r="N429" s="15">
        <v>43923</v>
      </c>
      <c r="O429" s="16" t="str">
        <f t="shared" si="38"/>
        <v>abril</v>
      </c>
      <c r="Y429" s="10">
        <v>43676447</v>
      </c>
      <c r="Z429" s="11">
        <v>43888</v>
      </c>
      <c r="AA429" s="12" t="str">
        <f t="shared" si="39"/>
        <v>febrero</v>
      </c>
    </row>
    <row r="430" spans="5:27" ht="13.5" customHeight="1" x14ac:dyDescent="0.2">
      <c r="E430" s="10">
        <v>70512193</v>
      </c>
      <c r="F430" s="11">
        <v>43955</v>
      </c>
      <c r="G430" s="12" t="str">
        <f t="shared" si="37"/>
        <v>mayo</v>
      </c>
      <c r="M430" s="14">
        <v>21761482</v>
      </c>
      <c r="N430" s="15">
        <v>43917</v>
      </c>
      <c r="O430" s="16" t="str">
        <f t="shared" si="38"/>
        <v>marzo</v>
      </c>
      <c r="Y430" s="10">
        <v>43727927</v>
      </c>
      <c r="Z430" s="11">
        <v>43868</v>
      </c>
      <c r="AA430" s="12" t="str">
        <f t="shared" si="39"/>
        <v>febrero</v>
      </c>
    </row>
    <row r="431" spans="5:27" ht="13.5" customHeight="1" x14ac:dyDescent="0.2">
      <c r="E431" s="10">
        <v>70515602</v>
      </c>
      <c r="F431" s="11">
        <v>43882</v>
      </c>
      <c r="G431" s="12" t="str">
        <f t="shared" si="37"/>
        <v>febrero</v>
      </c>
      <c r="M431" s="14">
        <v>21764429</v>
      </c>
      <c r="N431" s="15">
        <v>43934</v>
      </c>
      <c r="O431" s="16" t="str">
        <f t="shared" si="38"/>
        <v>abril</v>
      </c>
      <c r="Y431" s="10">
        <v>45442128</v>
      </c>
      <c r="Z431" s="11">
        <v>44005</v>
      </c>
      <c r="AA431" s="12" t="str">
        <f t="shared" si="39"/>
        <v>junio</v>
      </c>
    </row>
    <row r="432" spans="5:27" ht="13.5" customHeight="1" x14ac:dyDescent="0.2">
      <c r="E432" s="10">
        <v>70850697</v>
      </c>
      <c r="F432" s="11">
        <v>43973</v>
      </c>
      <c r="G432" s="12" t="str">
        <f t="shared" si="37"/>
        <v>mayo</v>
      </c>
      <c r="M432" s="14">
        <v>21764753</v>
      </c>
      <c r="N432" s="15">
        <v>43873</v>
      </c>
      <c r="O432" s="16" t="str">
        <f t="shared" si="38"/>
        <v>febrero</v>
      </c>
      <c r="Y432" s="10">
        <v>45451596</v>
      </c>
      <c r="Z432" s="11">
        <v>44109</v>
      </c>
      <c r="AA432" s="12" t="str">
        <f t="shared" si="39"/>
        <v>octubre</v>
      </c>
    </row>
    <row r="433" spans="5:27" ht="13.5" customHeight="1" x14ac:dyDescent="0.2">
      <c r="E433" s="10">
        <v>71182407</v>
      </c>
      <c r="F433" s="11">
        <v>43951</v>
      </c>
      <c r="G433" s="12" t="str">
        <f t="shared" si="37"/>
        <v>abril</v>
      </c>
      <c r="M433" s="14">
        <v>21782550</v>
      </c>
      <c r="N433" s="15">
        <v>43846</v>
      </c>
      <c r="O433" s="16" t="str">
        <f t="shared" si="38"/>
        <v>enero</v>
      </c>
      <c r="Y433" s="10">
        <v>51594904</v>
      </c>
      <c r="Z433" s="11">
        <v>43859</v>
      </c>
      <c r="AA433" s="12" t="str">
        <f t="shared" si="39"/>
        <v>enero</v>
      </c>
    </row>
    <row r="434" spans="5:27" ht="13.5" customHeight="1" x14ac:dyDescent="0.2">
      <c r="E434" s="10">
        <v>71187724</v>
      </c>
      <c r="F434" s="11">
        <v>43977</v>
      </c>
      <c r="G434" s="12" t="str">
        <f t="shared" si="37"/>
        <v>mayo</v>
      </c>
      <c r="M434" s="14">
        <v>21797089</v>
      </c>
      <c r="N434" s="15">
        <v>43972</v>
      </c>
      <c r="O434" s="16" t="str">
        <f t="shared" si="38"/>
        <v>mayo</v>
      </c>
      <c r="Y434" s="10">
        <v>51778302</v>
      </c>
      <c r="Z434" s="11">
        <v>43892</v>
      </c>
      <c r="AA434" s="12" t="str">
        <f t="shared" si="39"/>
        <v>marzo</v>
      </c>
    </row>
    <row r="435" spans="5:27" ht="13.5" customHeight="1" x14ac:dyDescent="0.2">
      <c r="E435" s="10">
        <v>71294433</v>
      </c>
      <c r="F435" s="11">
        <v>43932</v>
      </c>
      <c r="G435" s="12" t="str">
        <f t="shared" si="37"/>
        <v>abril</v>
      </c>
      <c r="M435" s="14">
        <v>21800592</v>
      </c>
      <c r="N435" s="15">
        <v>43871</v>
      </c>
      <c r="O435" s="16" t="str">
        <f t="shared" si="38"/>
        <v>febrero</v>
      </c>
      <c r="Y435" s="10">
        <v>52260808</v>
      </c>
      <c r="Z435" s="11">
        <v>43951</v>
      </c>
      <c r="AA435" s="12" t="str">
        <f t="shared" si="39"/>
        <v>abril</v>
      </c>
    </row>
    <row r="436" spans="5:27" ht="13.5" customHeight="1" x14ac:dyDescent="0.2">
      <c r="E436" s="10">
        <v>71612618</v>
      </c>
      <c r="F436" s="11">
        <v>43852</v>
      </c>
      <c r="G436" s="12" t="str">
        <f t="shared" si="37"/>
        <v>enero</v>
      </c>
      <c r="M436" s="14">
        <v>21828784</v>
      </c>
      <c r="N436" s="15">
        <v>43843</v>
      </c>
      <c r="O436" s="16" t="str">
        <f t="shared" si="38"/>
        <v>enero</v>
      </c>
      <c r="Y436" s="10">
        <v>52370808</v>
      </c>
      <c r="Z436" s="11">
        <v>44109</v>
      </c>
      <c r="AA436" s="12" t="str">
        <f t="shared" si="39"/>
        <v>octubre</v>
      </c>
    </row>
    <row r="437" spans="5:27" ht="13.5" customHeight="1" x14ac:dyDescent="0.2">
      <c r="E437" s="10">
        <v>71618871</v>
      </c>
      <c r="F437" s="11">
        <v>43956</v>
      </c>
      <c r="G437" s="12" t="str">
        <f t="shared" si="37"/>
        <v>mayo</v>
      </c>
      <c r="M437" s="14">
        <v>21845178</v>
      </c>
      <c r="N437" s="15">
        <v>43889</v>
      </c>
      <c r="O437" s="16" t="str">
        <f t="shared" si="38"/>
        <v>febrero</v>
      </c>
      <c r="Y437" s="10">
        <v>52416145</v>
      </c>
      <c r="Z437" s="11">
        <v>44180</v>
      </c>
      <c r="AA437" s="12" t="str">
        <f t="shared" si="39"/>
        <v>diciembre</v>
      </c>
    </row>
    <row r="438" spans="5:27" ht="13.5" customHeight="1" x14ac:dyDescent="0.2">
      <c r="E438" s="10">
        <v>71651379</v>
      </c>
      <c r="F438" s="11">
        <v>44036</v>
      </c>
      <c r="G438" s="12" t="str">
        <f t="shared" si="37"/>
        <v>julio</v>
      </c>
      <c r="M438" s="14">
        <v>21847702</v>
      </c>
      <c r="N438" s="15">
        <v>43868</v>
      </c>
      <c r="O438" s="16" t="str">
        <f t="shared" si="38"/>
        <v>febrero</v>
      </c>
      <c r="Y438" s="10">
        <v>60252525</v>
      </c>
      <c r="Z438" s="11">
        <v>44029</v>
      </c>
      <c r="AA438" s="12" t="str">
        <f t="shared" si="39"/>
        <v>julio</v>
      </c>
    </row>
    <row r="439" spans="5:27" ht="13.5" customHeight="1" x14ac:dyDescent="0.2">
      <c r="E439" s="10">
        <v>71655072</v>
      </c>
      <c r="F439" s="11">
        <v>43987</v>
      </c>
      <c r="G439" s="12" t="str">
        <f t="shared" si="37"/>
        <v>junio</v>
      </c>
      <c r="M439" s="14">
        <v>21921363</v>
      </c>
      <c r="N439" s="15">
        <v>43872</v>
      </c>
      <c r="O439" s="16" t="str">
        <f t="shared" si="38"/>
        <v>febrero</v>
      </c>
      <c r="Y439" s="10">
        <v>60372448</v>
      </c>
      <c r="Z439" s="11">
        <v>43837</v>
      </c>
      <c r="AA439" s="12" t="str">
        <f t="shared" si="39"/>
        <v>enero</v>
      </c>
    </row>
    <row r="440" spans="5:27" ht="13.5" customHeight="1" x14ac:dyDescent="0.2">
      <c r="E440" s="10">
        <v>71695793</v>
      </c>
      <c r="F440" s="11">
        <v>44064</v>
      </c>
      <c r="G440" s="12" t="str">
        <f t="shared" si="37"/>
        <v>agosto</v>
      </c>
      <c r="M440" s="14">
        <v>21924525</v>
      </c>
      <c r="N440" s="15">
        <v>43881</v>
      </c>
      <c r="O440" s="16" t="str">
        <f t="shared" si="38"/>
        <v>febrero</v>
      </c>
      <c r="Y440" s="10">
        <v>63276053</v>
      </c>
      <c r="Z440" s="11">
        <v>44008</v>
      </c>
      <c r="AA440" s="12" t="str">
        <f t="shared" si="39"/>
        <v>junio</v>
      </c>
    </row>
    <row r="441" spans="5:27" ht="13.5" customHeight="1" x14ac:dyDescent="0.2">
      <c r="E441" s="10">
        <v>79140735</v>
      </c>
      <c r="F441" s="11">
        <v>43875</v>
      </c>
      <c r="G441" s="12" t="str">
        <f t="shared" si="37"/>
        <v>febrero</v>
      </c>
      <c r="M441" s="14">
        <v>21924688</v>
      </c>
      <c r="N441" s="15">
        <v>44068</v>
      </c>
      <c r="O441" s="16" t="str">
        <f t="shared" si="38"/>
        <v>agosto</v>
      </c>
      <c r="Y441" s="10">
        <v>63285824</v>
      </c>
      <c r="Z441" s="11">
        <v>44034</v>
      </c>
      <c r="AA441" s="12" t="str">
        <f t="shared" si="39"/>
        <v>julio</v>
      </c>
    </row>
    <row r="442" spans="5:27" ht="13.5" customHeight="1" x14ac:dyDescent="0.2">
      <c r="E442" s="10">
        <v>79268416</v>
      </c>
      <c r="F442" s="11">
        <v>44047</v>
      </c>
      <c r="G442" s="12" t="str">
        <f t="shared" si="37"/>
        <v>agosto</v>
      </c>
      <c r="M442" s="14">
        <v>21925145</v>
      </c>
      <c r="N442" s="15">
        <v>43833</v>
      </c>
      <c r="O442" s="16" t="str">
        <f t="shared" si="38"/>
        <v>enero</v>
      </c>
      <c r="Y442" s="10">
        <v>63292782</v>
      </c>
      <c r="Z442" s="11">
        <v>43878</v>
      </c>
      <c r="AA442" s="12" t="str">
        <f t="shared" si="39"/>
        <v>febrero</v>
      </c>
    </row>
    <row r="443" spans="5:27" ht="13.5" customHeight="1" x14ac:dyDescent="0.2">
      <c r="E443" s="10">
        <v>80409674</v>
      </c>
      <c r="F443" s="11">
        <v>43973</v>
      </c>
      <c r="G443" s="12" t="str">
        <f t="shared" si="37"/>
        <v>mayo</v>
      </c>
      <c r="M443" s="14">
        <v>21926583</v>
      </c>
      <c r="N443" s="15">
        <v>43928</v>
      </c>
      <c r="O443" s="16" t="str">
        <f t="shared" si="38"/>
        <v>abril</v>
      </c>
      <c r="Y443" s="10">
        <v>63306298</v>
      </c>
      <c r="Z443" s="11">
        <v>43979</v>
      </c>
      <c r="AA443" s="12" t="str">
        <f t="shared" si="39"/>
        <v>mayo</v>
      </c>
    </row>
    <row r="444" spans="5:27" ht="13.5" customHeight="1" x14ac:dyDescent="0.2">
      <c r="E444" s="10">
        <v>91223019</v>
      </c>
      <c r="F444" s="11">
        <v>43952</v>
      </c>
      <c r="G444" s="12" t="str">
        <f t="shared" si="37"/>
        <v>mayo</v>
      </c>
      <c r="M444" s="14">
        <v>21927769</v>
      </c>
      <c r="N444" s="15">
        <v>43880</v>
      </c>
      <c r="O444" s="16" t="str">
        <f t="shared" si="38"/>
        <v>febrero</v>
      </c>
      <c r="Y444" s="10">
        <v>63324168</v>
      </c>
      <c r="Z444" s="11">
        <v>43837</v>
      </c>
      <c r="AA444" s="12" t="str">
        <f t="shared" si="39"/>
        <v>enero</v>
      </c>
    </row>
    <row r="445" spans="5:27" ht="13.5" customHeight="1" x14ac:dyDescent="0.2">
      <c r="E445" s="10">
        <v>91421449</v>
      </c>
      <c r="F445" s="11">
        <v>43854</v>
      </c>
      <c r="G445" s="12" t="str">
        <f t="shared" si="37"/>
        <v>enero</v>
      </c>
      <c r="M445" s="14">
        <v>21928594</v>
      </c>
      <c r="N445" s="15">
        <v>43850</v>
      </c>
      <c r="O445" s="16" t="str">
        <f t="shared" si="38"/>
        <v>enero</v>
      </c>
      <c r="Y445" s="10">
        <v>63324796</v>
      </c>
      <c r="Z445" s="11">
        <v>43889</v>
      </c>
      <c r="AA445" s="12" t="str">
        <f t="shared" si="39"/>
        <v>febrero</v>
      </c>
    </row>
    <row r="446" spans="5:27" ht="13.5" customHeight="1" x14ac:dyDescent="0.2">
      <c r="E446" s="10">
        <v>91525382</v>
      </c>
      <c r="F446" s="11">
        <v>43973</v>
      </c>
      <c r="G446" s="12" t="str">
        <f t="shared" si="37"/>
        <v>mayo</v>
      </c>
      <c r="M446" s="14">
        <v>21929734</v>
      </c>
      <c r="N446" s="15">
        <v>43942</v>
      </c>
      <c r="O446" s="16" t="str">
        <f t="shared" si="38"/>
        <v>abril</v>
      </c>
      <c r="Y446" s="10">
        <v>63362916</v>
      </c>
      <c r="Z446" s="11">
        <v>44054</v>
      </c>
      <c r="AA446" s="12" t="str">
        <f t="shared" si="39"/>
        <v>agosto</v>
      </c>
    </row>
    <row r="447" spans="5:27" ht="13.5" customHeight="1" x14ac:dyDescent="0.2">
      <c r="E447" s="10">
        <v>98577526</v>
      </c>
      <c r="F447" s="11">
        <v>43840</v>
      </c>
      <c r="G447" s="12" t="str">
        <f t="shared" si="37"/>
        <v>enero</v>
      </c>
      <c r="M447" s="14">
        <v>21929976</v>
      </c>
      <c r="N447" s="15">
        <v>43838</v>
      </c>
      <c r="O447" s="16" t="str">
        <f t="shared" si="38"/>
        <v>enero</v>
      </c>
      <c r="Y447" s="10">
        <v>63460516</v>
      </c>
      <c r="Z447" s="11">
        <v>43838</v>
      </c>
      <c r="AA447" s="12" t="str">
        <f t="shared" si="39"/>
        <v>enero</v>
      </c>
    </row>
    <row r="448" spans="5:27" ht="13.5" customHeight="1" x14ac:dyDescent="0.2">
      <c r="E448" s="10">
        <v>1000087827</v>
      </c>
      <c r="F448" s="11">
        <v>43948</v>
      </c>
      <c r="G448" s="12" t="str">
        <f t="shared" si="37"/>
        <v>abril</v>
      </c>
      <c r="M448" s="14">
        <v>21930586</v>
      </c>
      <c r="N448" s="15">
        <v>43886</v>
      </c>
      <c r="O448" s="16" t="str">
        <f t="shared" si="38"/>
        <v>febrero</v>
      </c>
      <c r="Y448" s="10">
        <v>63494605</v>
      </c>
      <c r="Z448" s="11">
        <v>43900</v>
      </c>
      <c r="AA448" s="12" t="str">
        <f t="shared" si="39"/>
        <v>marzo</v>
      </c>
    </row>
    <row r="449" spans="5:27" ht="13.5" customHeight="1" x14ac:dyDescent="0.2">
      <c r="E449" s="10">
        <v>1000098160</v>
      </c>
      <c r="F449" s="11">
        <v>43857</v>
      </c>
      <c r="G449" s="12" t="str">
        <f t="shared" si="37"/>
        <v>enero</v>
      </c>
      <c r="M449" s="14">
        <v>21930945</v>
      </c>
      <c r="N449" s="15">
        <v>43892</v>
      </c>
      <c r="O449" s="16" t="str">
        <f t="shared" si="38"/>
        <v>marzo</v>
      </c>
      <c r="Y449" s="10">
        <v>63529887</v>
      </c>
      <c r="Z449" s="11">
        <v>43966</v>
      </c>
      <c r="AA449" s="12" t="str">
        <f t="shared" si="39"/>
        <v>mayo</v>
      </c>
    </row>
    <row r="450" spans="5:27" ht="13.5" customHeight="1" x14ac:dyDescent="0.2">
      <c r="E450" s="10">
        <v>1000206930</v>
      </c>
      <c r="F450" s="11">
        <v>44041</v>
      </c>
      <c r="G450" s="12" t="str">
        <f t="shared" si="37"/>
        <v>julio</v>
      </c>
      <c r="M450" s="14">
        <v>21932635</v>
      </c>
      <c r="N450" s="15">
        <v>43875</v>
      </c>
      <c r="O450" s="16" t="str">
        <f t="shared" si="38"/>
        <v>febrero</v>
      </c>
      <c r="Y450" s="10">
        <v>63536923</v>
      </c>
      <c r="Z450" s="11">
        <v>43979</v>
      </c>
      <c r="AA450" s="12" t="str">
        <f t="shared" si="39"/>
        <v>mayo</v>
      </c>
    </row>
    <row r="451" spans="5:27" ht="13.5" customHeight="1" x14ac:dyDescent="0.2">
      <c r="E451" s="10">
        <v>1000409677</v>
      </c>
      <c r="F451" s="11">
        <v>43872</v>
      </c>
      <c r="G451" s="12" t="str">
        <f t="shared" si="37"/>
        <v>febrero</v>
      </c>
      <c r="M451" s="14">
        <v>21933693</v>
      </c>
      <c r="N451" s="15">
        <v>44099</v>
      </c>
      <c r="O451" s="16" t="str">
        <f t="shared" si="38"/>
        <v>septiembre</v>
      </c>
      <c r="Y451" s="10">
        <v>70039072</v>
      </c>
      <c r="Z451" s="11">
        <v>43895</v>
      </c>
      <c r="AA451" s="12" t="str">
        <f t="shared" si="39"/>
        <v>marzo</v>
      </c>
    </row>
    <row r="452" spans="5:27" ht="13.5" customHeight="1" x14ac:dyDescent="0.2">
      <c r="E452" s="10">
        <v>1000937781</v>
      </c>
      <c r="F452" s="11">
        <v>43895</v>
      </c>
      <c r="G452" s="12" t="str">
        <f t="shared" ref="G452:G515" si="40">+TEXT(F452,"MMMM")</f>
        <v>marzo</v>
      </c>
      <c r="M452" s="14">
        <v>21933866</v>
      </c>
      <c r="N452" s="15">
        <v>44130</v>
      </c>
      <c r="O452" s="16" t="str">
        <f t="shared" ref="O452:O515" si="41">+TEXT(N452,"MMMM")</f>
        <v>octubre</v>
      </c>
      <c r="Y452" s="10">
        <v>70058452</v>
      </c>
      <c r="Z452" s="11">
        <v>44034</v>
      </c>
      <c r="AA452" s="12" t="str">
        <f t="shared" ref="AA452:AA515" si="42">+TEXT(Z452,"MMMM")</f>
        <v>julio</v>
      </c>
    </row>
    <row r="453" spans="5:27" ht="13.5" customHeight="1" x14ac:dyDescent="0.2">
      <c r="E453" s="10">
        <v>1001011554</v>
      </c>
      <c r="F453" s="11">
        <v>43878</v>
      </c>
      <c r="G453" s="12" t="str">
        <f t="shared" si="40"/>
        <v>febrero</v>
      </c>
      <c r="M453" s="14">
        <v>21934268</v>
      </c>
      <c r="N453" s="15">
        <v>43955</v>
      </c>
      <c r="O453" s="16" t="str">
        <f t="shared" si="41"/>
        <v>mayo</v>
      </c>
      <c r="Y453" s="10">
        <v>70061049</v>
      </c>
      <c r="Z453" s="11">
        <v>43984</v>
      </c>
      <c r="AA453" s="12" t="str">
        <f t="shared" si="42"/>
        <v>junio</v>
      </c>
    </row>
    <row r="454" spans="5:27" ht="13.5" customHeight="1" x14ac:dyDescent="0.2">
      <c r="E454" s="10">
        <v>1001229293</v>
      </c>
      <c r="F454" s="11">
        <v>43966</v>
      </c>
      <c r="G454" s="12" t="str">
        <f t="shared" si="40"/>
        <v>mayo</v>
      </c>
      <c r="M454" s="14">
        <v>21953049</v>
      </c>
      <c r="N454" s="15">
        <v>43929</v>
      </c>
      <c r="O454" s="16" t="str">
        <f t="shared" si="41"/>
        <v>abril</v>
      </c>
      <c r="Y454" s="10">
        <v>70061281</v>
      </c>
      <c r="Z454" s="11">
        <v>43845</v>
      </c>
      <c r="AA454" s="12" t="str">
        <f t="shared" si="42"/>
        <v>enero</v>
      </c>
    </row>
    <row r="455" spans="5:27" ht="13.5" customHeight="1" x14ac:dyDescent="0.2">
      <c r="E455" s="10">
        <v>1001366702</v>
      </c>
      <c r="F455" s="11">
        <v>44046</v>
      </c>
      <c r="G455" s="12" t="str">
        <f t="shared" si="40"/>
        <v>agosto</v>
      </c>
      <c r="M455" s="14">
        <v>22003103</v>
      </c>
      <c r="N455" s="15">
        <v>43837</v>
      </c>
      <c r="O455" s="16" t="str">
        <f t="shared" si="41"/>
        <v>enero</v>
      </c>
      <c r="Y455" s="10">
        <v>70063214</v>
      </c>
      <c r="Z455" s="11">
        <v>43857</v>
      </c>
      <c r="AA455" s="12" t="str">
        <f t="shared" si="42"/>
        <v>enero</v>
      </c>
    </row>
    <row r="456" spans="5:27" ht="13.5" customHeight="1" x14ac:dyDescent="0.2">
      <c r="E456" s="10">
        <v>1001376503</v>
      </c>
      <c r="F456" s="11">
        <v>43899</v>
      </c>
      <c r="G456" s="12" t="str">
        <f t="shared" si="40"/>
        <v>marzo</v>
      </c>
      <c r="M456" s="14">
        <v>22013477</v>
      </c>
      <c r="N456" s="15">
        <v>43861</v>
      </c>
      <c r="O456" s="16" t="str">
        <f t="shared" si="41"/>
        <v>enero</v>
      </c>
      <c r="Y456" s="10">
        <v>70064024</v>
      </c>
      <c r="Z456" s="11">
        <v>43861</v>
      </c>
      <c r="AA456" s="12" t="str">
        <f t="shared" si="42"/>
        <v>enero</v>
      </c>
    </row>
    <row r="457" spans="5:27" ht="13.5" customHeight="1" x14ac:dyDescent="0.2">
      <c r="E457" s="10">
        <v>1001978507</v>
      </c>
      <c r="F457" s="11">
        <v>43879</v>
      </c>
      <c r="G457" s="12" t="str">
        <f t="shared" si="40"/>
        <v>febrero</v>
      </c>
      <c r="M457" s="14">
        <v>22022362</v>
      </c>
      <c r="N457" s="15">
        <v>43846</v>
      </c>
      <c r="O457" s="16" t="str">
        <f t="shared" si="41"/>
        <v>enero</v>
      </c>
      <c r="Y457" s="10">
        <v>70067978</v>
      </c>
      <c r="Z457" s="11">
        <v>43854</v>
      </c>
      <c r="AA457" s="12" t="str">
        <f t="shared" si="42"/>
        <v>enero</v>
      </c>
    </row>
    <row r="458" spans="5:27" ht="13.5" customHeight="1" x14ac:dyDescent="0.2">
      <c r="E458" s="10">
        <v>1002249360</v>
      </c>
      <c r="F458" s="11">
        <v>44098</v>
      </c>
      <c r="G458" s="12" t="str">
        <f t="shared" si="40"/>
        <v>septiembre</v>
      </c>
      <c r="M458" s="14">
        <v>22028017</v>
      </c>
      <c r="N458" s="15">
        <v>43923</v>
      </c>
      <c r="O458" s="16" t="str">
        <f t="shared" si="41"/>
        <v>abril</v>
      </c>
      <c r="Y458" s="10">
        <v>70085822</v>
      </c>
      <c r="Z458" s="11">
        <v>43853</v>
      </c>
      <c r="AA458" s="12" t="str">
        <f t="shared" si="42"/>
        <v>enero</v>
      </c>
    </row>
    <row r="459" spans="5:27" ht="13.5" customHeight="1" x14ac:dyDescent="0.2">
      <c r="E459" s="10">
        <v>1003801738</v>
      </c>
      <c r="F459" s="11">
        <v>43924</v>
      </c>
      <c r="G459" s="12" t="str">
        <f t="shared" si="40"/>
        <v>abril</v>
      </c>
      <c r="M459" s="14">
        <v>22037999</v>
      </c>
      <c r="N459" s="15">
        <v>43923</v>
      </c>
      <c r="O459" s="16" t="str">
        <f t="shared" si="41"/>
        <v>abril</v>
      </c>
      <c r="Y459" s="10">
        <v>70095296</v>
      </c>
      <c r="Z459" s="11">
        <v>43857</v>
      </c>
      <c r="AA459" s="12" t="str">
        <f t="shared" si="42"/>
        <v>enero</v>
      </c>
    </row>
    <row r="460" spans="5:27" ht="13.5" customHeight="1" x14ac:dyDescent="0.2">
      <c r="E460" s="10">
        <v>1003863729</v>
      </c>
      <c r="F460" s="11">
        <v>43924</v>
      </c>
      <c r="G460" s="12" t="str">
        <f t="shared" si="40"/>
        <v>abril</v>
      </c>
      <c r="M460" s="14">
        <v>22049584</v>
      </c>
      <c r="N460" s="15">
        <v>43846</v>
      </c>
      <c r="O460" s="16" t="str">
        <f t="shared" si="41"/>
        <v>enero</v>
      </c>
      <c r="Y460" s="10">
        <v>70101196</v>
      </c>
      <c r="Z460" s="11">
        <v>43885</v>
      </c>
      <c r="AA460" s="12" t="str">
        <f t="shared" si="42"/>
        <v>febrero</v>
      </c>
    </row>
    <row r="461" spans="5:27" ht="13.5" customHeight="1" x14ac:dyDescent="0.2">
      <c r="E461" s="10">
        <v>1003953270</v>
      </c>
      <c r="F461" s="11">
        <v>43924</v>
      </c>
      <c r="G461" s="12" t="str">
        <f t="shared" si="40"/>
        <v>abril</v>
      </c>
      <c r="M461" s="14">
        <v>22052937</v>
      </c>
      <c r="N461" s="15">
        <v>43857</v>
      </c>
      <c r="O461" s="16" t="str">
        <f t="shared" si="41"/>
        <v>enero</v>
      </c>
      <c r="Y461" s="10">
        <v>70122898</v>
      </c>
      <c r="Z461" s="11">
        <v>43865</v>
      </c>
      <c r="AA461" s="12" t="str">
        <f t="shared" si="42"/>
        <v>febrero</v>
      </c>
    </row>
    <row r="462" spans="5:27" ht="13.5" customHeight="1" x14ac:dyDescent="0.2">
      <c r="E462" s="10">
        <v>1004737280</v>
      </c>
      <c r="F462" s="11">
        <v>43966</v>
      </c>
      <c r="G462" s="12" t="str">
        <f t="shared" si="40"/>
        <v>mayo</v>
      </c>
      <c r="M462" s="14">
        <v>22073069</v>
      </c>
      <c r="N462" s="15">
        <v>43865</v>
      </c>
      <c r="O462" s="16" t="str">
        <f t="shared" si="41"/>
        <v>febrero</v>
      </c>
      <c r="Y462" s="10">
        <v>70128117</v>
      </c>
      <c r="Z462" s="11">
        <v>43943</v>
      </c>
      <c r="AA462" s="12" t="str">
        <f t="shared" si="42"/>
        <v>abril</v>
      </c>
    </row>
    <row r="463" spans="5:27" ht="13.5" customHeight="1" x14ac:dyDescent="0.2">
      <c r="E463" s="10">
        <v>1004842022</v>
      </c>
      <c r="F463" s="11">
        <v>43924</v>
      </c>
      <c r="G463" s="12" t="str">
        <f t="shared" si="40"/>
        <v>abril</v>
      </c>
      <c r="M463" s="14">
        <v>22085034</v>
      </c>
      <c r="N463" s="15">
        <v>43894</v>
      </c>
      <c r="O463" s="16" t="str">
        <f t="shared" si="41"/>
        <v>marzo</v>
      </c>
      <c r="Y463" s="10">
        <v>70505502</v>
      </c>
      <c r="Z463" s="11">
        <v>43864</v>
      </c>
      <c r="AA463" s="12" t="str">
        <f t="shared" si="42"/>
        <v>febrero</v>
      </c>
    </row>
    <row r="464" spans="5:27" ht="13.5" customHeight="1" x14ac:dyDescent="0.2">
      <c r="E464" s="10">
        <v>1005179851</v>
      </c>
      <c r="F464" s="11">
        <v>43966</v>
      </c>
      <c r="G464" s="12" t="str">
        <f t="shared" si="40"/>
        <v>mayo</v>
      </c>
      <c r="M464" s="14">
        <v>22089936</v>
      </c>
      <c r="N464" s="15">
        <v>43852</v>
      </c>
      <c r="O464" s="16" t="str">
        <f t="shared" si="41"/>
        <v>enero</v>
      </c>
      <c r="Y464" s="10">
        <v>70512193</v>
      </c>
      <c r="Z464" s="11">
        <v>44025</v>
      </c>
      <c r="AA464" s="12" t="str">
        <f t="shared" si="42"/>
        <v>julio</v>
      </c>
    </row>
    <row r="465" spans="5:27" ht="13.5" customHeight="1" x14ac:dyDescent="0.2">
      <c r="E465" s="10">
        <v>1005180015</v>
      </c>
      <c r="F465" s="11">
        <v>43965</v>
      </c>
      <c r="G465" s="12" t="str">
        <f t="shared" si="40"/>
        <v>mayo</v>
      </c>
      <c r="M465" s="14">
        <v>22100492</v>
      </c>
      <c r="N465" s="15">
        <v>43894</v>
      </c>
      <c r="O465" s="16" t="str">
        <f t="shared" si="41"/>
        <v>marzo</v>
      </c>
      <c r="Y465" s="10">
        <v>70850697</v>
      </c>
      <c r="Z465" s="11">
        <v>44125</v>
      </c>
      <c r="AA465" s="12" t="str">
        <f t="shared" si="42"/>
        <v>octubre</v>
      </c>
    </row>
    <row r="466" spans="5:27" ht="13.5" customHeight="1" x14ac:dyDescent="0.2">
      <c r="E466" s="10">
        <v>1005180212</v>
      </c>
      <c r="F466" s="11">
        <v>43929</v>
      </c>
      <c r="G466" s="12" t="str">
        <f t="shared" si="40"/>
        <v>abril</v>
      </c>
      <c r="M466" s="14">
        <v>22100517</v>
      </c>
      <c r="N466" s="15">
        <v>43900</v>
      </c>
      <c r="O466" s="16" t="str">
        <f t="shared" si="41"/>
        <v>marzo</v>
      </c>
      <c r="Y466" s="10">
        <v>71180522</v>
      </c>
      <c r="Z466" s="11">
        <v>43998</v>
      </c>
      <c r="AA466" s="12" t="str">
        <f t="shared" si="42"/>
        <v>junio</v>
      </c>
    </row>
    <row r="467" spans="5:27" ht="13.5" customHeight="1" x14ac:dyDescent="0.2">
      <c r="E467" s="10">
        <v>1005180604</v>
      </c>
      <c r="F467" s="11">
        <v>43929</v>
      </c>
      <c r="G467" s="12" t="str">
        <f t="shared" si="40"/>
        <v>abril</v>
      </c>
      <c r="M467" s="14">
        <v>22101821</v>
      </c>
      <c r="N467" s="15">
        <v>43874</v>
      </c>
      <c r="O467" s="16" t="str">
        <f t="shared" si="41"/>
        <v>febrero</v>
      </c>
      <c r="Y467" s="10">
        <v>71192658</v>
      </c>
      <c r="Z467" s="11">
        <v>43999</v>
      </c>
      <c r="AA467" s="12" t="str">
        <f t="shared" si="42"/>
        <v>junio</v>
      </c>
    </row>
    <row r="468" spans="5:27" ht="13.5" customHeight="1" x14ac:dyDescent="0.2">
      <c r="E468" s="10">
        <v>1005181128</v>
      </c>
      <c r="F468" s="11">
        <v>43950</v>
      </c>
      <c r="G468" s="12" t="str">
        <f t="shared" si="40"/>
        <v>abril</v>
      </c>
      <c r="M468" s="14">
        <v>22113906</v>
      </c>
      <c r="N468" s="15">
        <v>43859</v>
      </c>
      <c r="O468" s="16" t="str">
        <f t="shared" si="41"/>
        <v>enero</v>
      </c>
      <c r="Y468" s="10">
        <v>71374656</v>
      </c>
      <c r="Z468" s="11">
        <v>43978</v>
      </c>
      <c r="AA468" s="12" t="str">
        <f t="shared" si="42"/>
        <v>mayo</v>
      </c>
    </row>
    <row r="469" spans="5:27" ht="13.5" customHeight="1" x14ac:dyDescent="0.2">
      <c r="E469" s="10">
        <v>1005181952</v>
      </c>
      <c r="F469" s="11">
        <v>43969</v>
      </c>
      <c r="G469" s="12" t="str">
        <f t="shared" si="40"/>
        <v>mayo</v>
      </c>
      <c r="M469" s="14">
        <v>22114003</v>
      </c>
      <c r="N469" s="15">
        <v>43833</v>
      </c>
      <c r="O469" s="16" t="str">
        <f t="shared" si="41"/>
        <v>enero</v>
      </c>
      <c r="Y469" s="10">
        <v>71577397</v>
      </c>
      <c r="Z469" s="11">
        <v>43906</v>
      </c>
      <c r="AA469" s="12" t="str">
        <f t="shared" si="42"/>
        <v>marzo</v>
      </c>
    </row>
    <row r="470" spans="5:27" ht="13.5" customHeight="1" x14ac:dyDescent="0.2">
      <c r="E470" s="10">
        <v>1005182293</v>
      </c>
      <c r="F470" s="11">
        <v>43941</v>
      </c>
      <c r="G470" s="12" t="str">
        <f t="shared" si="40"/>
        <v>abril</v>
      </c>
      <c r="M470" s="14">
        <v>22114621</v>
      </c>
      <c r="N470" s="15">
        <v>44098</v>
      </c>
      <c r="O470" s="16" t="str">
        <f t="shared" si="41"/>
        <v>septiembre</v>
      </c>
      <c r="Y470" s="10">
        <v>79100653</v>
      </c>
      <c r="Z470" s="11">
        <v>44000</v>
      </c>
      <c r="AA470" s="12" t="str">
        <f t="shared" si="42"/>
        <v>junio</v>
      </c>
    </row>
    <row r="471" spans="5:27" ht="13.5" customHeight="1" x14ac:dyDescent="0.2">
      <c r="E471" s="10">
        <v>1005183832</v>
      </c>
      <c r="F471" s="11">
        <v>43868</v>
      </c>
      <c r="G471" s="12" t="str">
        <f t="shared" si="40"/>
        <v>febrero</v>
      </c>
      <c r="M471" s="14">
        <v>22115194</v>
      </c>
      <c r="N471" s="15">
        <v>43889</v>
      </c>
      <c r="O471" s="16" t="str">
        <f t="shared" si="41"/>
        <v>febrero</v>
      </c>
      <c r="Y471" s="10">
        <v>79540543</v>
      </c>
      <c r="Z471" s="11">
        <v>44047</v>
      </c>
      <c r="AA471" s="12" t="str">
        <f t="shared" si="42"/>
        <v>agosto</v>
      </c>
    </row>
    <row r="472" spans="5:27" ht="13.5" customHeight="1" x14ac:dyDescent="0.2">
      <c r="E472" s="10">
        <v>1005187442</v>
      </c>
      <c r="F472" s="11">
        <v>43924</v>
      </c>
      <c r="G472" s="12" t="str">
        <f t="shared" si="40"/>
        <v>abril</v>
      </c>
      <c r="M472" s="14">
        <v>22115294</v>
      </c>
      <c r="N472" s="15">
        <v>43917</v>
      </c>
      <c r="O472" s="16" t="str">
        <f t="shared" si="41"/>
        <v>marzo</v>
      </c>
      <c r="Y472" s="10">
        <v>80414110</v>
      </c>
      <c r="Z472" s="11">
        <v>44134</v>
      </c>
      <c r="AA472" s="12" t="str">
        <f t="shared" si="42"/>
        <v>octubre</v>
      </c>
    </row>
    <row r="473" spans="5:27" ht="13.5" customHeight="1" x14ac:dyDescent="0.2">
      <c r="E473" s="10">
        <v>1005220531</v>
      </c>
      <c r="F473" s="11">
        <v>43959</v>
      </c>
      <c r="G473" s="12" t="str">
        <f t="shared" si="40"/>
        <v>mayo</v>
      </c>
      <c r="M473" s="14">
        <v>22115427</v>
      </c>
      <c r="N473" s="15">
        <v>43833</v>
      </c>
      <c r="O473" s="16" t="str">
        <f t="shared" si="41"/>
        <v>enero</v>
      </c>
      <c r="Y473" s="10">
        <v>91207900</v>
      </c>
      <c r="Z473" s="11">
        <v>44110</v>
      </c>
      <c r="AA473" s="12" t="str">
        <f t="shared" si="42"/>
        <v>octubre</v>
      </c>
    </row>
    <row r="474" spans="5:27" ht="13.5" customHeight="1" x14ac:dyDescent="0.2">
      <c r="E474" s="10">
        <v>1005239810</v>
      </c>
      <c r="F474" s="11">
        <v>43978</v>
      </c>
      <c r="G474" s="12" t="str">
        <f t="shared" si="40"/>
        <v>mayo</v>
      </c>
      <c r="M474" s="14">
        <v>22134600</v>
      </c>
      <c r="N474" s="15">
        <v>43846</v>
      </c>
      <c r="O474" s="16" t="str">
        <f t="shared" si="41"/>
        <v>enero</v>
      </c>
      <c r="Y474" s="10">
        <v>91422619</v>
      </c>
      <c r="Z474" s="11">
        <v>43910</v>
      </c>
      <c r="AA474" s="12" t="str">
        <f t="shared" si="42"/>
        <v>marzo</v>
      </c>
    </row>
    <row r="475" spans="5:27" ht="13.5" customHeight="1" x14ac:dyDescent="0.2">
      <c r="E475" s="10">
        <v>1005240005</v>
      </c>
      <c r="F475" s="11">
        <v>43956</v>
      </c>
      <c r="G475" s="12" t="str">
        <f t="shared" si="40"/>
        <v>mayo</v>
      </c>
      <c r="M475" s="14">
        <v>22153398</v>
      </c>
      <c r="N475" s="15">
        <v>43833</v>
      </c>
      <c r="O475" s="16" t="str">
        <f t="shared" si="41"/>
        <v>enero</v>
      </c>
      <c r="Y475" s="10">
        <v>98514932</v>
      </c>
      <c r="Z475" s="11">
        <v>44013</v>
      </c>
      <c r="AA475" s="12" t="str">
        <f t="shared" si="42"/>
        <v>julio</v>
      </c>
    </row>
    <row r="476" spans="5:27" ht="13.5" customHeight="1" x14ac:dyDescent="0.2">
      <c r="E476" s="10">
        <v>1005321990</v>
      </c>
      <c r="F476" s="11">
        <v>43942</v>
      </c>
      <c r="G476" s="12" t="str">
        <f t="shared" si="40"/>
        <v>abril</v>
      </c>
      <c r="M476" s="14">
        <v>22157414</v>
      </c>
      <c r="N476" s="15">
        <v>43866</v>
      </c>
      <c r="O476" s="16" t="str">
        <f t="shared" si="41"/>
        <v>febrero</v>
      </c>
      <c r="Y476" s="10">
        <v>98530451</v>
      </c>
      <c r="Z476" s="11">
        <v>44158</v>
      </c>
      <c r="AA476" s="12" t="str">
        <f t="shared" si="42"/>
        <v>noviembre</v>
      </c>
    </row>
    <row r="477" spans="5:27" ht="13.5" customHeight="1" x14ac:dyDescent="0.2">
      <c r="E477" s="10">
        <v>1005334733</v>
      </c>
      <c r="F477" s="11">
        <v>43936</v>
      </c>
      <c r="G477" s="12" t="str">
        <f t="shared" si="40"/>
        <v>abril</v>
      </c>
      <c r="M477" s="14">
        <v>22157991</v>
      </c>
      <c r="N477" s="15">
        <v>44128</v>
      </c>
      <c r="O477" s="16" t="str">
        <f t="shared" si="41"/>
        <v>octubre</v>
      </c>
      <c r="Y477" s="10">
        <v>98589796</v>
      </c>
      <c r="Z477" s="11">
        <v>43978</v>
      </c>
      <c r="AA477" s="12" t="str">
        <f t="shared" si="42"/>
        <v>mayo</v>
      </c>
    </row>
    <row r="478" spans="5:27" ht="13.5" customHeight="1" x14ac:dyDescent="0.2">
      <c r="E478" s="10">
        <v>1006557326</v>
      </c>
      <c r="F478" s="11">
        <v>43951</v>
      </c>
      <c r="G478" s="12" t="str">
        <f t="shared" si="40"/>
        <v>abril</v>
      </c>
      <c r="M478" s="14">
        <v>22170601</v>
      </c>
      <c r="N478" s="15">
        <v>43843</v>
      </c>
      <c r="O478" s="16" t="str">
        <f t="shared" si="41"/>
        <v>enero</v>
      </c>
      <c r="Y478" s="10">
        <v>98647912</v>
      </c>
      <c r="Z478" s="11">
        <v>43999</v>
      </c>
      <c r="AA478" s="12" t="str">
        <f t="shared" si="42"/>
        <v>junio</v>
      </c>
    </row>
    <row r="479" spans="5:27" ht="13.5" customHeight="1" x14ac:dyDescent="0.2">
      <c r="E479" s="10">
        <v>1007411907</v>
      </c>
      <c r="F479" s="11">
        <v>43958</v>
      </c>
      <c r="G479" s="12" t="str">
        <f t="shared" si="40"/>
        <v>mayo</v>
      </c>
      <c r="M479" s="14">
        <v>22171805</v>
      </c>
      <c r="N479" s="15">
        <v>43867</v>
      </c>
      <c r="O479" s="16" t="str">
        <f t="shared" si="41"/>
        <v>febrero</v>
      </c>
      <c r="Y479" s="10">
        <v>1000098539</v>
      </c>
      <c r="Z479" s="11">
        <v>44070</v>
      </c>
      <c r="AA479" s="12" t="str">
        <f t="shared" si="42"/>
        <v>agosto</v>
      </c>
    </row>
    <row r="480" spans="5:27" ht="13.5" customHeight="1" x14ac:dyDescent="0.2">
      <c r="E480" s="10">
        <v>1007459519</v>
      </c>
      <c r="F480" s="11">
        <v>43924</v>
      </c>
      <c r="G480" s="12" t="str">
        <f t="shared" si="40"/>
        <v>abril</v>
      </c>
      <c r="M480" s="14">
        <v>22208591</v>
      </c>
      <c r="N480" s="15">
        <v>43874</v>
      </c>
      <c r="O480" s="16" t="str">
        <f t="shared" si="41"/>
        <v>febrero</v>
      </c>
      <c r="Y480" s="10">
        <v>1000873047</v>
      </c>
      <c r="Z480" s="11">
        <v>44001</v>
      </c>
      <c r="AA480" s="12" t="str">
        <f t="shared" si="42"/>
        <v>junio</v>
      </c>
    </row>
    <row r="481" spans="5:27" ht="13.5" customHeight="1" x14ac:dyDescent="0.2">
      <c r="E481" s="10">
        <v>1007462822</v>
      </c>
      <c r="F481" s="11">
        <v>43958</v>
      </c>
      <c r="G481" s="12" t="str">
        <f t="shared" si="40"/>
        <v>mayo</v>
      </c>
      <c r="M481" s="14">
        <v>22223187</v>
      </c>
      <c r="N481" s="15">
        <v>43874</v>
      </c>
      <c r="O481" s="16" t="str">
        <f t="shared" si="41"/>
        <v>febrero</v>
      </c>
      <c r="Y481" s="10">
        <v>1000950871</v>
      </c>
      <c r="Z481" s="11">
        <v>44175</v>
      </c>
      <c r="AA481" s="12" t="str">
        <f t="shared" si="42"/>
        <v>diciembre</v>
      </c>
    </row>
    <row r="482" spans="5:27" ht="13.5" customHeight="1" x14ac:dyDescent="0.2">
      <c r="E482" s="10">
        <v>1007738348</v>
      </c>
      <c r="F482" s="11">
        <v>43882</v>
      </c>
      <c r="G482" s="12" t="str">
        <f t="shared" si="40"/>
        <v>febrero</v>
      </c>
      <c r="M482" s="14">
        <v>22227547</v>
      </c>
      <c r="N482" s="15">
        <v>43833</v>
      </c>
      <c r="O482" s="16" t="str">
        <f t="shared" si="41"/>
        <v>enero</v>
      </c>
      <c r="Y482" s="10">
        <v>1001011205</v>
      </c>
      <c r="Z482" s="11">
        <v>44056</v>
      </c>
      <c r="AA482" s="12" t="str">
        <f t="shared" si="42"/>
        <v>agosto</v>
      </c>
    </row>
    <row r="483" spans="5:27" ht="13.5" customHeight="1" x14ac:dyDescent="0.2">
      <c r="E483" s="10">
        <v>1007755070</v>
      </c>
      <c r="F483" s="11">
        <v>43930</v>
      </c>
      <c r="G483" s="12" t="str">
        <f t="shared" si="40"/>
        <v>abril</v>
      </c>
      <c r="M483" s="14">
        <v>22227712</v>
      </c>
      <c r="N483" s="15">
        <v>43864</v>
      </c>
      <c r="O483" s="16" t="str">
        <f t="shared" si="41"/>
        <v>febrero</v>
      </c>
      <c r="Y483" s="10">
        <v>1001011554</v>
      </c>
      <c r="Z483" s="11">
        <v>43843</v>
      </c>
      <c r="AA483" s="12" t="str">
        <f t="shared" si="42"/>
        <v>enero</v>
      </c>
    </row>
    <row r="484" spans="5:27" ht="13.5" customHeight="1" x14ac:dyDescent="0.2">
      <c r="E484" s="10">
        <v>1007884792</v>
      </c>
      <c r="F484" s="11">
        <v>43854</v>
      </c>
      <c r="G484" s="12" t="str">
        <f t="shared" si="40"/>
        <v>enero</v>
      </c>
      <c r="M484" s="14">
        <v>22235887</v>
      </c>
      <c r="N484" s="15">
        <v>43977</v>
      </c>
      <c r="O484" s="16" t="str">
        <f t="shared" si="41"/>
        <v>mayo</v>
      </c>
      <c r="Y484" s="10">
        <v>1001229293</v>
      </c>
      <c r="Z484" s="11">
        <v>43847</v>
      </c>
      <c r="AA484" s="12" t="str">
        <f t="shared" si="42"/>
        <v>enero</v>
      </c>
    </row>
    <row r="485" spans="5:27" ht="13.5" customHeight="1" x14ac:dyDescent="0.2">
      <c r="E485" s="10">
        <v>1007900629</v>
      </c>
      <c r="F485" s="11">
        <v>43930</v>
      </c>
      <c r="G485" s="12" t="str">
        <f t="shared" si="40"/>
        <v>abril</v>
      </c>
      <c r="M485" s="14">
        <v>22448000</v>
      </c>
      <c r="N485" s="15">
        <v>43915</v>
      </c>
      <c r="O485" s="16" t="str">
        <f t="shared" si="41"/>
        <v>marzo</v>
      </c>
      <c r="Y485" s="10">
        <v>1001283529</v>
      </c>
      <c r="Z485" s="11">
        <v>44021</v>
      </c>
      <c r="AA485" s="12" t="str">
        <f t="shared" si="42"/>
        <v>julio</v>
      </c>
    </row>
    <row r="486" spans="5:27" ht="13.5" customHeight="1" x14ac:dyDescent="0.2">
      <c r="E486" s="10">
        <v>1010127611</v>
      </c>
      <c r="F486" s="11">
        <v>43948</v>
      </c>
      <c r="G486" s="12" t="str">
        <f t="shared" si="40"/>
        <v>abril</v>
      </c>
      <c r="M486" s="14">
        <v>22741036</v>
      </c>
      <c r="N486" s="15">
        <v>44043</v>
      </c>
      <c r="O486" s="16" t="str">
        <f t="shared" si="41"/>
        <v>julio</v>
      </c>
      <c r="Y486" s="10">
        <v>1001376503</v>
      </c>
      <c r="Z486" s="11">
        <v>43920</v>
      </c>
      <c r="AA486" s="12" t="str">
        <f t="shared" si="42"/>
        <v>marzo</v>
      </c>
    </row>
    <row r="487" spans="5:27" ht="13.5" customHeight="1" x14ac:dyDescent="0.2">
      <c r="E487" s="10">
        <v>1013359414</v>
      </c>
      <c r="F487" s="11">
        <v>43924</v>
      </c>
      <c r="G487" s="12" t="str">
        <f t="shared" si="40"/>
        <v>abril</v>
      </c>
      <c r="M487" s="14">
        <v>22760109</v>
      </c>
      <c r="N487" s="15">
        <v>43948</v>
      </c>
      <c r="O487" s="16" t="str">
        <f t="shared" si="41"/>
        <v>abril</v>
      </c>
      <c r="Y487" s="10">
        <v>1001969925</v>
      </c>
      <c r="Z487" s="11">
        <v>43911</v>
      </c>
      <c r="AA487" s="12" t="str">
        <f t="shared" si="42"/>
        <v>marzo</v>
      </c>
    </row>
    <row r="488" spans="5:27" ht="13.5" customHeight="1" x14ac:dyDescent="0.2">
      <c r="E488" s="10">
        <v>1014234304</v>
      </c>
      <c r="F488" s="11">
        <v>43947</v>
      </c>
      <c r="G488" s="12" t="str">
        <f t="shared" si="40"/>
        <v>abril</v>
      </c>
      <c r="M488" s="14">
        <v>22771761</v>
      </c>
      <c r="N488" s="15">
        <v>44008</v>
      </c>
      <c r="O488" s="16" t="str">
        <f t="shared" si="41"/>
        <v>junio</v>
      </c>
      <c r="Y488" s="10">
        <v>1001978507</v>
      </c>
      <c r="Z488" s="11">
        <v>43879</v>
      </c>
      <c r="AA488" s="12" t="str">
        <f t="shared" si="42"/>
        <v>febrero</v>
      </c>
    </row>
    <row r="489" spans="5:27" ht="13.5" customHeight="1" x14ac:dyDescent="0.2">
      <c r="E489" s="10">
        <v>1017181535</v>
      </c>
      <c r="F489" s="11">
        <v>43942</v>
      </c>
      <c r="G489" s="12" t="str">
        <f t="shared" si="40"/>
        <v>abril</v>
      </c>
      <c r="M489" s="14">
        <v>22780959</v>
      </c>
      <c r="N489" s="15">
        <v>43851</v>
      </c>
      <c r="O489" s="16" t="str">
        <f t="shared" si="41"/>
        <v>enero</v>
      </c>
      <c r="Y489" s="10">
        <v>1003807524</v>
      </c>
      <c r="Z489" s="11">
        <v>44042</v>
      </c>
      <c r="AA489" s="12" t="str">
        <f t="shared" si="42"/>
        <v>julio</v>
      </c>
    </row>
    <row r="490" spans="5:27" ht="13.5" customHeight="1" x14ac:dyDescent="0.2">
      <c r="E490" s="10">
        <v>1017243201</v>
      </c>
      <c r="F490" s="11">
        <v>43854</v>
      </c>
      <c r="G490" s="12" t="str">
        <f t="shared" si="40"/>
        <v>enero</v>
      </c>
      <c r="M490" s="14">
        <v>22940396</v>
      </c>
      <c r="N490" s="15">
        <v>43874</v>
      </c>
      <c r="O490" s="16" t="str">
        <f t="shared" si="41"/>
        <v>febrero</v>
      </c>
      <c r="Y490" s="10">
        <v>1003896344</v>
      </c>
      <c r="Z490" s="11">
        <v>43838</v>
      </c>
      <c r="AA490" s="12" t="str">
        <f t="shared" si="42"/>
        <v>enero</v>
      </c>
    </row>
    <row r="491" spans="5:27" ht="13.5" customHeight="1" x14ac:dyDescent="0.2">
      <c r="E491" s="10">
        <v>1017245078</v>
      </c>
      <c r="F491" s="11">
        <v>43875</v>
      </c>
      <c r="G491" s="12" t="str">
        <f t="shared" si="40"/>
        <v>febrero</v>
      </c>
      <c r="M491" s="14">
        <v>23214269</v>
      </c>
      <c r="N491" s="15">
        <v>44147</v>
      </c>
      <c r="O491" s="16" t="str">
        <f t="shared" si="41"/>
        <v>noviembre</v>
      </c>
      <c r="Y491" s="10">
        <v>1005109151</v>
      </c>
      <c r="Z491" s="11">
        <v>43874</v>
      </c>
      <c r="AA491" s="12" t="str">
        <f t="shared" si="42"/>
        <v>febrero</v>
      </c>
    </row>
    <row r="492" spans="5:27" ht="13.5" customHeight="1" x14ac:dyDescent="0.2">
      <c r="E492" s="10">
        <v>1017247494</v>
      </c>
      <c r="F492" s="11">
        <v>43882</v>
      </c>
      <c r="G492" s="12" t="str">
        <f t="shared" si="40"/>
        <v>febrero</v>
      </c>
      <c r="M492" s="14">
        <v>23547997</v>
      </c>
      <c r="N492" s="15">
        <v>44019</v>
      </c>
      <c r="O492" s="16" t="str">
        <f t="shared" si="41"/>
        <v>julio</v>
      </c>
      <c r="Y492" s="10">
        <v>1005149548</v>
      </c>
      <c r="Z492" s="11">
        <v>43875</v>
      </c>
      <c r="AA492" s="12" t="str">
        <f t="shared" si="42"/>
        <v>febrero</v>
      </c>
    </row>
    <row r="493" spans="5:27" ht="13.5" customHeight="1" x14ac:dyDescent="0.2">
      <c r="E493" s="10">
        <v>1017248346</v>
      </c>
      <c r="F493" s="11">
        <v>43937</v>
      </c>
      <c r="G493" s="12" t="str">
        <f t="shared" si="40"/>
        <v>abril</v>
      </c>
      <c r="M493" s="14">
        <v>23896137</v>
      </c>
      <c r="N493" s="15">
        <v>43935</v>
      </c>
      <c r="O493" s="16" t="str">
        <f t="shared" si="41"/>
        <v>abril</v>
      </c>
      <c r="Y493" s="10">
        <v>1005179820</v>
      </c>
      <c r="Z493" s="11">
        <v>43854</v>
      </c>
      <c r="AA493" s="12" t="str">
        <f t="shared" si="42"/>
        <v>enero</v>
      </c>
    </row>
    <row r="494" spans="5:27" ht="13.5" customHeight="1" x14ac:dyDescent="0.2">
      <c r="E494" s="10">
        <v>1017248611</v>
      </c>
      <c r="F494" s="11">
        <v>43966</v>
      </c>
      <c r="G494" s="12" t="str">
        <f t="shared" si="40"/>
        <v>mayo</v>
      </c>
      <c r="M494" s="14">
        <v>24291045</v>
      </c>
      <c r="N494" s="15">
        <v>43895</v>
      </c>
      <c r="O494" s="16" t="str">
        <f t="shared" si="41"/>
        <v>marzo</v>
      </c>
      <c r="Y494" s="10">
        <v>1005179851</v>
      </c>
      <c r="Z494" s="11">
        <v>43865</v>
      </c>
      <c r="AA494" s="12" t="str">
        <f t="shared" si="42"/>
        <v>febrero</v>
      </c>
    </row>
    <row r="495" spans="5:27" ht="13.5" customHeight="1" x14ac:dyDescent="0.2">
      <c r="E495" s="10">
        <v>1017255521</v>
      </c>
      <c r="F495" s="11">
        <v>43875</v>
      </c>
      <c r="G495" s="12" t="str">
        <f t="shared" si="40"/>
        <v>febrero</v>
      </c>
      <c r="M495" s="14">
        <v>24292077</v>
      </c>
      <c r="N495" s="15">
        <v>44155</v>
      </c>
      <c r="O495" s="16" t="str">
        <f t="shared" si="41"/>
        <v>noviembre</v>
      </c>
      <c r="Y495" s="10">
        <v>1005180015</v>
      </c>
      <c r="Z495" s="11">
        <v>43872</v>
      </c>
      <c r="AA495" s="12" t="str">
        <f t="shared" si="42"/>
        <v>febrero</v>
      </c>
    </row>
    <row r="496" spans="5:27" ht="13.5" customHeight="1" x14ac:dyDescent="0.2">
      <c r="E496" s="10">
        <v>1017257866</v>
      </c>
      <c r="F496" s="11">
        <v>43956</v>
      </c>
      <c r="G496" s="12" t="str">
        <f t="shared" si="40"/>
        <v>mayo</v>
      </c>
      <c r="M496" s="14">
        <v>24296016</v>
      </c>
      <c r="N496" s="15">
        <v>44148</v>
      </c>
      <c r="O496" s="16" t="str">
        <f t="shared" si="41"/>
        <v>noviembre</v>
      </c>
      <c r="Y496" s="10">
        <v>1005182570</v>
      </c>
      <c r="Z496" s="11">
        <v>43881</v>
      </c>
      <c r="AA496" s="12" t="str">
        <f t="shared" si="42"/>
        <v>febrero</v>
      </c>
    </row>
    <row r="497" spans="5:27" ht="13.5" customHeight="1" x14ac:dyDescent="0.2">
      <c r="E497" s="10">
        <v>1017266704</v>
      </c>
      <c r="F497" s="11">
        <v>43893</v>
      </c>
      <c r="G497" s="12" t="str">
        <f t="shared" si="40"/>
        <v>marzo</v>
      </c>
      <c r="M497" s="14">
        <v>24297410</v>
      </c>
      <c r="N497" s="15">
        <v>43956</v>
      </c>
      <c r="O497" s="16" t="str">
        <f t="shared" si="41"/>
        <v>mayo</v>
      </c>
      <c r="Y497" s="10">
        <v>1005183832</v>
      </c>
      <c r="Z497" s="11">
        <v>43844</v>
      </c>
      <c r="AA497" s="12" t="str">
        <f t="shared" si="42"/>
        <v>enero</v>
      </c>
    </row>
    <row r="498" spans="5:27" ht="13.5" customHeight="1" x14ac:dyDescent="0.2">
      <c r="E498" s="10">
        <v>1017269616</v>
      </c>
      <c r="F498" s="11">
        <v>43864</v>
      </c>
      <c r="G498" s="12" t="str">
        <f t="shared" si="40"/>
        <v>febrero</v>
      </c>
      <c r="M498" s="14">
        <v>24301242</v>
      </c>
      <c r="N498" s="15">
        <v>44147</v>
      </c>
      <c r="O498" s="16" t="str">
        <f t="shared" si="41"/>
        <v>noviembre</v>
      </c>
      <c r="Y498" s="10">
        <v>1005186344</v>
      </c>
      <c r="Z498" s="11">
        <v>43850</v>
      </c>
      <c r="AA498" s="12" t="str">
        <f t="shared" si="42"/>
        <v>enero</v>
      </c>
    </row>
    <row r="499" spans="5:27" ht="13.5" customHeight="1" x14ac:dyDescent="0.2">
      <c r="E499" s="10">
        <v>1019908151</v>
      </c>
      <c r="F499" s="11">
        <v>43952</v>
      </c>
      <c r="G499" s="12" t="str">
        <f t="shared" si="40"/>
        <v>mayo</v>
      </c>
      <c r="M499" s="14">
        <v>24301277</v>
      </c>
      <c r="N499" s="15">
        <v>43958</v>
      </c>
      <c r="O499" s="16" t="str">
        <f t="shared" si="41"/>
        <v>mayo</v>
      </c>
      <c r="Y499" s="10">
        <v>1005186748</v>
      </c>
      <c r="Z499" s="11">
        <v>43945</v>
      </c>
      <c r="AA499" s="12" t="str">
        <f t="shared" si="42"/>
        <v>abril</v>
      </c>
    </row>
    <row r="500" spans="5:27" ht="13.5" customHeight="1" x14ac:dyDescent="0.2">
      <c r="E500" s="10">
        <v>1020317013</v>
      </c>
      <c r="F500" s="11">
        <v>44034</v>
      </c>
      <c r="G500" s="12" t="str">
        <f t="shared" si="40"/>
        <v>julio</v>
      </c>
      <c r="M500" s="14">
        <v>24311068</v>
      </c>
      <c r="N500" s="15">
        <v>44060</v>
      </c>
      <c r="O500" s="16" t="str">
        <f t="shared" si="41"/>
        <v>agosto</v>
      </c>
      <c r="Y500" s="10">
        <v>1005187251</v>
      </c>
      <c r="Z500" s="11">
        <v>43871</v>
      </c>
      <c r="AA500" s="12" t="str">
        <f t="shared" si="42"/>
        <v>febrero</v>
      </c>
    </row>
    <row r="501" spans="5:27" ht="13.5" customHeight="1" x14ac:dyDescent="0.2">
      <c r="E501" s="10">
        <v>1020794407</v>
      </c>
      <c r="F501" s="11">
        <v>43972</v>
      </c>
      <c r="G501" s="12" t="str">
        <f t="shared" si="40"/>
        <v>mayo</v>
      </c>
      <c r="M501" s="14">
        <v>24316703</v>
      </c>
      <c r="N501" s="15">
        <v>43903</v>
      </c>
      <c r="O501" s="16" t="str">
        <f t="shared" si="41"/>
        <v>marzo</v>
      </c>
      <c r="Y501" s="10">
        <v>1005188476</v>
      </c>
      <c r="Z501" s="11">
        <v>43878</v>
      </c>
      <c r="AA501" s="12" t="str">
        <f t="shared" si="42"/>
        <v>febrero</v>
      </c>
    </row>
    <row r="502" spans="5:27" ht="13.5" customHeight="1" x14ac:dyDescent="0.2">
      <c r="E502" s="10">
        <v>1025649061</v>
      </c>
      <c r="F502" s="11">
        <v>43924</v>
      </c>
      <c r="G502" s="12" t="str">
        <f t="shared" si="40"/>
        <v>abril</v>
      </c>
      <c r="M502" s="14">
        <v>24317987</v>
      </c>
      <c r="N502" s="15">
        <v>43851</v>
      </c>
      <c r="O502" s="16" t="str">
        <f t="shared" si="41"/>
        <v>enero</v>
      </c>
      <c r="Y502" s="10">
        <v>1005324964</v>
      </c>
      <c r="Z502" s="11">
        <v>43983</v>
      </c>
      <c r="AA502" s="12" t="str">
        <f t="shared" si="42"/>
        <v>junio</v>
      </c>
    </row>
    <row r="503" spans="5:27" ht="13.5" customHeight="1" x14ac:dyDescent="0.2">
      <c r="E503" s="10">
        <v>1026137928</v>
      </c>
      <c r="F503" s="11">
        <v>43924</v>
      </c>
      <c r="G503" s="12" t="str">
        <f t="shared" si="40"/>
        <v>abril</v>
      </c>
      <c r="M503" s="14">
        <v>24378185</v>
      </c>
      <c r="N503" s="15">
        <v>44147</v>
      </c>
      <c r="O503" s="16" t="str">
        <f t="shared" si="41"/>
        <v>noviembre</v>
      </c>
      <c r="Y503" s="10">
        <v>1005334733</v>
      </c>
      <c r="Z503" s="11">
        <v>43889</v>
      </c>
      <c r="AA503" s="12" t="str">
        <f t="shared" si="42"/>
        <v>febrero</v>
      </c>
    </row>
    <row r="504" spans="5:27" ht="13.5" customHeight="1" x14ac:dyDescent="0.2">
      <c r="E504" s="10">
        <v>1033177787</v>
      </c>
      <c r="F504" s="11">
        <v>43947</v>
      </c>
      <c r="G504" s="12" t="str">
        <f t="shared" si="40"/>
        <v>abril</v>
      </c>
      <c r="M504" s="14">
        <v>24431225</v>
      </c>
      <c r="N504" s="15">
        <v>43874</v>
      </c>
      <c r="O504" s="16" t="str">
        <f t="shared" si="41"/>
        <v>febrero</v>
      </c>
      <c r="Y504" s="10">
        <v>1005665284</v>
      </c>
      <c r="Z504" s="11">
        <v>44139</v>
      </c>
      <c r="AA504" s="12" t="str">
        <f t="shared" si="42"/>
        <v>noviembre</v>
      </c>
    </row>
    <row r="505" spans="5:27" ht="13.5" customHeight="1" x14ac:dyDescent="0.2">
      <c r="E505" s="10">
        <v>1033184071</v>
      </c>
      <c r="F505" s="11">
        <v>43947</v>
      </c>
      <c r="G505" s="12" t="str">
        <f t="shared" si="40"/>
        <v>abril</v>
      </c>
      <c r="M505" s="14">
        <v>24460052</v>
      </c>
      <c r="N505" s="15">
        <v>44128</v>
      </c>
      <c r="O505" s="16" t="str">
        <f t="shared" si="41"/>
        <v>octubre</v>
      </c>
      <c r="Y505" s="10">
        <v>1006557326</v>
      </c>
      <c r="Z505" s="11">
        <v>43956</v>
      </c>
      <c r="AA505" s="12" t="str">
        <f t="shared" si="42"/>
        <v>mayo</v>
      </c>
    </row>
    <row r="506" spans="5:27" ht="13.5" customHeight="1" x14ac:dyDescent="0.2">
      <c r="E506" s="10">
        <v>1033196577</v>
      </c>
      <c r="F506" s="11">
        <v>43947</v>
      </c>
      <c r="G506" s="12" t="str">
        <f t="shared" si="40"/>
        <v>abril</v>
      </c>
      <c r="M506" s="14">
        <v>24472354</v>
      </c>
      <c r="N506" s="15">
        <v>43929</v>
      </c>
      <c r="O506" s="16" t="str">
        <f t="shared" si="41"/>
        <v>abril</v>
      </c>
      <c r="Y506" s="10">
        <v>1007462822</v>
      </c>
      <c r="Z506" s="11">
        <v>43838</v>
      </c>
      <c r="AA506" s="12" t="str">
        <f t="shared" si="42"/>
        <v>enero</v>
      </c>
    </row>
    <row r="507" spans="5:27" ht="13.5" customHeight="1" x14ac:dyDescent="0.2">
      <c r="E507" s="10">
        <v>1035235452</v>
      </c>
      <c r="F507" s="11">
        <v>43969</v>
      </c>
      <c r="G507" s="12" t="str">
        <f t="shared" si="40"/>
        <v>mayo</v>
      </c>
      <c r="M507" s="14">
        <v>24702679</v>
      </c>
      <c r="N507" s="15">
        <v>43872</v>
      </c>
      <c r="O507" s="16" t="str">
        <f t="shared" si="41"/>
        <v>febrero</v>
      </c>
      <c r="Y507" s="10">
        <v>1007568292</v>
      </c>
      <c r="Z507" s="11">
        <v>44068</v>
      </c>
      <c r="AA507" s="12" t="str">
        <f t="shared" si="42"/>
        <v>agosto</v>
      </c>
    </row>
    <row r="508" spans="5:27" ht="13.5" customHeight="1" x14ac:dyDescent="0.2">
      <c r="E508" s="10">
        <v>1036956626</v>
      </c>
      <c r="F508" s="11">
        <v>43879</v>
      </c>
      <c r="G508" s="12" t="str">
        <f t="shared" si="40"/>
        <v>febrero</v>
      </c>
      <c r="M508" s="14">
        <v>24704471</v>
      </c>
      <c r="N508" s="15">
        <v>43864</v>
      </c>
      <c r="O508" s="16" t="str">
        <f t="shared" si="41"/>
        <v>febrero</v>
      </c>
      <c r="Y508" s="10">
        <v>1007599166</v>
      </c>
      <c r="Z508" s="11">
        <v>43873</v>
      </c>
      <c r="AA508" s="12" t="str">
        <f t="shared" si="42"/>
        <v>febrero</v>
      </c>
    </row>
    <row r="509" spans="5:27" ht="13.5" customHeight="1" x14ac:dyDescent="0.2">
      <c r="E509" s="10">
        <v>1036958491</v>
      </c>
      <c r="F509" s="11">
        <v>43954</v>
      </c>
      <c r="G509" s="12" t="str">
        <f t="shared" si="40"/>
        <v>mayo</v>
      </c>
      <c r="M509" s="14">
        <v>24704835</v>
      </c>
      <c r="N509" s="15">
        <v>43864</v>
      </c>
      <c r="O509" s="16" t="str">
        <f t="shared" si="41"/>
        <v>febrero</v>
      </c>
      <c r="Y509" s="10">
        <v>1007900629</v>
      </c>
      <c r="Z509" s="11">
        <v>43980</v>
      </c>
      <c r="AA509" s="12" t="str">
        <f t="shared" si="42"/>
        <v>mayo</v>
      </c>
    </row>
    <row r="510" spans="5:27" ht="13.5" customHeight="1" x14ac:dyDescent="0.2">
      <c r="E510" s="10">
        <v>1037238630</v>
      </c>
      <c r="F510" s="11">
        <v>43951</v>
      </c>
      <c r="G510" s="12" t="str">
        <f t="shared" si="40"/>
        <v>abril</v>
      </c>
      <c r="M510" s="14">
        <v>24706573</v>
      </c>
      <c r="N510" s="15">
        <v>43917</v>
      </c>
      <c r="O510" s="16" t="str">
        <f t="shared" si="41"/>
        <v>marzo</v>
      </c>
      <c r="Y510" s="10">
        <v>1007903134</v>
      </c>
      <c r="Z510" s="11">
        <v>43936</v>
      </c>
      <c r="AA510" s="12" t="str">
        <f t="shared" si="42"/>
        <v>abril</v>
      </c>
    </row>
    <row r="511" spans="5:27" ht="13.5" customHeight="1" x14ac:dyDescent="0.2">
      <c r="E511" s="10">
        <v>1037626589</v>
      </c>
      <c r="F511" s="11">
        <v>43924</v>
      </c>
      <c r="G511" s="12" t="str">
        <f t="shared" si="40"/>
        <v>abril</v>
      </c>
      <c r="M511" s="14">
        <v>24817385</v>
      </c>
      <c r="N511" s="15">
        <v>43934</v>
      </c>
      <c r="O511" s="16" t="str">
        <f t="shared" si="41"/>
        <v>abril</v>
      </c>
      <c r="Y511" s="10">
        <v>1014876440</v>
      </c>
      <c r="Z511" s="11">
        <v>44029</v>
      </c>
      <c r="AA511" s="12" t="str">
        <f t="shared" si="42"/>
        <v>julio</v>
      </c>
    </row>
    <row r="512" spans="5:27" ht="13.5" customHeight="1" x14ac:dyDescent="0.2">
      <c r="E512" s="10">
        <v>1037655056</v>
      </c>
      <c r="F512" s="11">
        <v>43846</v>
      </c>
      <c r="G512" s="12" t="str">
        <f t="shared" si="40"/>
        <v>enero</v>
      </c>
      <c r="M512" s="14">
        <v>24843160</v>
      </c>
      <c r="N512" s="15">
        <v>44036</v>
      </c>
      <c r="O512" s="16" t="str">
        <f t="shared" si="41"/>
        <v>julio</v>
      </c>
      <c r="Y512" s="10">
        <v>1017181535</v>
      </c>
      <c r="Z512" s="11">
        <v>43865</v>
      </c>
      <c r="AA512" s="12" t="str">
        <f t="shared" si="42"/>
        <v>febrero</v>
      </c>
    </row>
    <row r="513" spans="5:27" ht="13.5" customHeight="1" x14ac:dyDescent="0.2">
      <c r="E513" s="10">
        <v>1037658450</v>
      </c>
      <c r="F513" s="11">
        <v>43837</v>
      </c>
      <c r="G513" s="12" t="str">
        <f t="shared" si="40"/>
        <v>enero</v>
      </c>
      <c r="M513" s="14">
        <v>24898243</v>
      </c>
      <c r="N513" s="15">
        <v>43915</v>
      </c>
      <c r="O513" s="16" t="str">
        <f t="shared" si="41"/>
        <v>marzo</v>
      </c>
      <c r="Y513" s="10">
        <v>1017224796</v>
      </c>
      <c r="Z513" s="11">
        <v>43833</v>
      </c>
      <c r="AA513" s="12" t="str">
        <f t="shared" si="42"/>
        <v>enero</v>
      </c>
    </row>
    <row r="514" spans="5:27" ht="13.5" customHeight="1" x14ac:dyDescent="0.2">
      <c r="E514" s="10">
        <v>1037660455</v>
      </c>
      <c r="F514" s="11">
        <v>43966</v>
      </c>
      <c r="G514" s="12" t="str">
        <f t="shared" si="40"/>
        <v>mayo</v>
      </c>
      <c r="M514" s="14">
        <v>24910111</v>
      </c>
      <c r="N514" s="15">
        <v>43941</v>
      </c>
      <c r="O514" s="16" t="str">
        <f t="shared" si="41"/>
        <v>abril</v>
      </c>
      <c r="Y514" s="10">
        <v>1017232940</v>
      </c>
      <c r="Z514" s="11">
        <v>43833</v>
      </c>
      <c r="AA514" s="12" t="str">
        <f t="shared" si="42"/>
        <v>enero</v>
      </c>
    </row>
    <row r="515" spans="5:27" ht="13.5" customHeight="1" x14ac:dyDescent="0.2">
      <c r="E515" s="10">
        <v>1037667864</v>
      </c>
      <c r="F515" s="11">
        <v>44057</v>
      </c>
      <c r="G515" s="12" t="str">
        <f t="shared" si="40"/>
        <v>agosto</v>
      </c>
      <c r="M515" s="14">
        <v>24918359</v>
      </c>
      <c r="N515" s="15">
        <v>43851</v>
      </c>
      <c r="O515" s="16" t="str">
        <f t="shared" si="41"/>
        <v>enero</v>
      </c>
      <c r="Y515" s="10">
        <v>1017242293</v>
      </c>
      <c r="Z515" s="11">
        <v>43840</v>
      </c>
      <c r="AA515" s="12" t="str">
        <f t="shared" si="42"/>
        <v>enero</v>
      </c>
    </row>
    <row r="516" spans="5:27" ht="13.5" customHeight="1" x14ac:dyDescent="0.2">
      <c r="E516" s="10">
        <v>1039459208</v>
      </c>
      <c r="F516" s="11">
        <v>43875</v>
      </c>
      <c r="G516" s="12" t="str">
        <f t="shared" ref="G516:G564" si="43">+TEXT(F516,"MMMM")</f>
        <v>febrero</v>
      </c>
      <c r="M516" s="14">
        <v>24941762</v>
      </c>
      <c r="N516" s="15">
        <v>44177</v>
      </c>
      <c r="O516" s="16" t="str">
        <f t="shared" ref="O516:O579" si="44">+TEXT(N516,"MMMM")</f>
        <v>diciembre</v>
      </c>
      <c r="Y516" s="10">
        <v>1017248611</v>
      </c>
      <c r="Z516" s="11">
        <v>43854</v>
      </c>
      <c r="AA516" s="12" t="str">
        <f t="shared" ref="AA516:AA579" si="45">+TEXT(Z516,"MMMM")</f>
        <v>enero</v>
      </c>
    </row>
    <row r="517" spans="5:27" ht="13.5" customHeight="1" x14ac:dyDescent="0.2">
      <c r="E517" s="10">
        <v>1039462380</v>
      </c>
      <c r="F517" s="11">
        <v>43984</v>
      </c>
      <c r="G517" s="12" t="str">
        <f t="shared" si="43"/>
        <v>junio</v>
      </c>
      <c r="M517" s="14">
        <v>25018567</v>
      </c>
      <c r="N517" s="15">
        <v>44039</v>
      </c>
      <c r="O517" s="16" t="str">
        <f t="shared" si="44"/>
        <v>julio</v>
      </c>
      <c r="Y517" s="10">
        <v>1017251467</v>
      </c>
      <c r="Z517" s="11">
        <v>43858</v>
      </c>
      <c r="AA517" s="12" t="str">
        <f t="shared" si="45"/>
        <v>enero</v>
      </c>
    </row>
    <row r="518" spans="5:27" ht="13.5" customHeight="1" x14ac:dyDescent="0.2">
      <c r="E518" s="10">
        <v>1039470051</v>
      </c>
      <c r="F518" s="11">
        <v>43924</v>
      </c>
      <c r="G518" s="12" t="str">
        <f t="shared" si="43"/>
        <v>abril</v>
      </c>
      <c r="M518" s="14">
        <v>25033729</v>
      </c>
      <c r="N518" s="15">
        <v>44182</v>
      </c>
      <c r="O518" s="16" t="str">
        <f t="shared" si="44"/>
        <v>diciembre</v>
      </c>
      <c r="Y518" s="10">
        <v>1017269616</v>
      </c>
      <c r="Z518" s="11">
        <v>43840</v>
      </c>
      <c r="AA518" s="12" t="str">
        <f t="shared" si="45"/>
        <v>enero</v>
      </c>
    </row>
    <row r="519" spans="5:27" ht="13.5" customHeight="1" x14ac:dyDescent="0.2">
      <c r="E519" s="10">
        <v>1040758680</v>
      </c>
      <c r="F519" s="11">
        <v>43970</v>
      </c>
      <c r="G519" s="12" t="str">
        <f t="shared" si="43"/>
        <v>mayo</v>
      </c>
      <c r="M519" s="14">
        <v>25053046</v>
      </c>
      <c r="N519" s="15">
        <v>43903</v>
      </c>
      <c r="O519" s="16" t="str">
        <f t="shared" si="44"/>
        <v>marzo</v>
      </c>
      <c r="Y519" s="10">
        <v>1017274290</v>
      </c>
      <c r="Z519" s="11">
        <v>43851</v>
      </c>
      <c r="AA519" s="12" t="str">
        <f t="shared" si="45"/>
        <v>enero</v>
      </c>
    </row>
    <row r="520" spans="5:27" ht="13.5" customHeight="1" x14ac:dyDescent="0.2">
      <c r="E520" s="10">
        <v>1047442653</v>
      </c>
      <c r="F520" s="11">
        <v>43949</v>
      </c>
      <c r="G520" s="12" t="str">
        <f t="shared" si="43"/>
        <v>abril</v>
      </c>
      <c r="M520" s="14">
        <v>25079170</v>
      </c>
      <c r="N520" s="15">
        <v>43985</v>
      </c>
      <c r="O520" s="16" t="str">
        <f t="shared" si="44"/>
        <v>junio</v>
      </c>
      <c r="Y520" s="10">
        <v>1017930134</v>
      </c>
      <c r="Z520" s="11">
        <v>44070</v>
      </c>
      <c r="AA520" s="12" t="str">
        <f t="shared" si="45"/>
        <v>agosto</v>
      </c>
    </row>
    <row r="521" spans="5:27" ht="13.5" customHeight="1" x14ac:dyDescent="0.2">
      <c r="E521" s="10">
        <v>1054885124</v>
      </c>
      <c r="F521" s="11">
        <v>43930</v>
      </c>
      <c r="G521" s="12" t="str">
        <f t="shared" si="43"/>
        <v>abril</v>
      </c>
      <c r="M521" s="14">
        <v>25101421</v>
      </c>
      <c r="N521" s="15">
        <v>43880</v>
      </c>
      <c r="O521" s="16" t="str">
        <f t="shared" si="44"/>
        <v>febrero</v>
      </c>
      <c r="Y521" s="10">
        <v>1018253587</v>
      </c>
      <c r="Z521" s="11">
        <v>44109</v>
      </c>
      <c r="AA521" s="12" t="str">
        <f t="shared" si="45"/>
        <v>octubre</v>
      </c>
    </row>
    <row r="522" spans="5:27" ht="13.5" customHeight="1" x14ac:dyDescent="0.2">
      <c r="E522" s="10">
        <v>1077250278</v>
      </c>
      <c r="F522" s="11">
        <v>43845</v>
      </c>
      <c r="G522" s="12" t="str">
        <f t="shared" si="43"/>
        <v>enero</v>
      </c>
      <c r="M522" s="14">
        <v>25200350</v>
      </c>
      <c r="N522" s="15">
        <v>44166</v>
      </c>
      <c r="O522" s="16" t="str">
        <f t="shared" si="44"/>
        <v>diciembre</v>
      </c>
      <c r="Y522" s="10">
        <v>1020477598</v>
      </c>
      <c r="Z522" s="11">
        <v>44049</v>
      </c>
      <c r="AA522" s="12" t="str">
        <f t="shared" si="45"/>
        <v>agosto</v>
      </c>
    </row>
    <row r="523" spans="5:27" ht="13.5" customHeight="1" x14ac:dyDescent="0.2">
      <c r="E523" s="10">
        <v>1090532751</v>
      </c>
      <c r="F523" s="11">
        <v>44123</v>
      </c>
      <c r="G523" s="12" t="str">
        <f t="shared" si="43"/>
        <v>octubre</v>
      </c>
      <c r="M523" s="14">
        <v>25208785</v>
      </c>
      <c r="N523" s="15">
        <v>43845</v>
      </c>
      <c r="O523" s="16" t="str">
        <f t="shared" si="44"/>
        <v>enero</v>
      </c>
      <c r="Y523" s="10">
        <v>1022003039</v>
      </c>
      <c r="Z523" s="11">
        <v>43973</v>
      </c>
      <c r="AA523" s="12" t="str">
        <f t="shared" si="45"/>
        <v>mayo</v>
      </c>
    </row>
    <row r="524" spans="5:27" ht="13.5" customHeight="1" x14ac:dyDescent="0.2">
      <c r="E524" s="10">
        <v>1091679374</v>
      </c>
      <c r="F524" s="11">
        <v>43850</v>
      </c>
      <c r="G524" s="12" t="str">
        <f t="shared" si="43"/>
        <v>enero</v>
      </c>
      <c r="M524" s="14">
        <v>25218631</v>
      </c>
      <c r="N524" s="15">
        <v>43859</v>
      </c>
      <c r="O524" s="16" t="str">
        <f t="shared" si="44"/>
        <v>enero</v>
      </c>
      <c r="Y524" s="10">
        <v>1022005195</v>
      </c>
      <c r="Z524" s="11">
        <v>44007</v>
      </c>
      <c r="AA524" s="12" t="str">
        <f t="shared" si="45"/>
        <v>junio</v>
      </c>
    </row>
    <row r="525" spans="5:27" ht="13.5" customHeight="1" x14ac:dyDescent="0.2">
      <c r="E525" s="10">
        <v>1094279743</v>
      </c>
      <c r="F525" s="11">
        <v>43930</v>
      </c>
      <c r="G525" s="12" t="str">
        <f t="shared" si="43"/>
        <v>abril</v>
      </c>
      <c r="M525" s="14">
        <v>25751939</v>
      </c>
      <c r="N525" s="15">
        <v>43871</v>
      </c>
      <c r="O525" s="16" t="str">
        <f t="shared" si="44"/>
        <v>febrero</v>
      </c>
      <c r="Y525" s="10">
        <v>1027741489</v>
      </c>
      <c r="Z525" s="11">
        <v>43837</v>
      </c>
      <c r="AA525" s="12" t="str">
        <f t="shared" si="45"/>
        <v>enero</v>
      </c>
    </row>
    <row r="526" spans="5:27" ht="13.5" customHeight="1" x14ac:dyDescent="0.2">
      <c r="E526" s="10">
        <v>1096229589</v>
      </c>
      <c r="F526" s="11">
        <v>43965</v>
      </c>
      <c r="G526" s="12" t="str">
        <f t="shared" si="43"/>
        <v>mayo</v>
      </c>
      <c r="M526" s="14">
        <v>25762971</v>
      </c>
      <c r="N526" s="15">
        <v>43888</v>
      </c>
      <c r="O526" s="16" t="str">
        <f t="shared" si="44"/>
        <v>febrero</v>
      </c>
      <c r="Y526" s="10">
        <v>1028120856</v>
      </c>
      <c r="Z526" s="11">
        <v>43973</v>
      </c>
      <c r="AA526" s="12" t="str">
        <f t="shared" si="45"/>
        <v>mayo</v>
      </c>
    </row>
    <row r="527" spans="5:27" ht="13.5" customHeight="1" x14ac:dyDescent="0.2">
      <c r="E527" s="10">
        <v>1096238061</v>
      </c>
      <c r="F527" s="11">
        <v>43973</v>
      </c>
      <c r="G527" s="12" t="str">
        <f t="shared" si="43"/>
        <v>mayo</v>
      </c>
      <c r="M527" s="14">
        <v>25842107</v>
      </c>
      <c r="N527" s="15">
        <v>43860</v>
      </c>
      <c r="O527" s="16" t="str">
        <f t="shared" si="44"/>
        <v>enero</v>
      </c>
      <c r="Y527" s="10">
        <v>1029992374</v>
      </c>
      <c r="Z527" s="11">
        <v>43881</v>
      </c>
      <c r="AA527" s="12" t="str">
        <f t="shared" si="45"/>
        <v>febrero</v>
      </c>
    </row>
    <row r="528" spans="5:27" ht="13.5" customHeight="1" x14ac:dyDescent="0.2">
      <c r="E528" s="10">
        <v>1096243975</v>
      </c>
      <c r="F528" s="11">
        <v>43978</v>
      </c>
      <c r="G528" s="12" t="str">
        <f t="shared" si="43"/>
        <v>mayo</v>
      </c>
      <c r="M528" s="14">
        <v>26025231</v>
      </c>
      <c r="N528" s="15">
        <v>43851</v>
      </c>
      <c r="O528" s="16" t="str">
        <f t="shared" si="44"/>
        <v>enero</v>
      </c>
      <c r="Y528" s="10">
        <v>1032018219</v>
      </c>
      <c r="Z528" s="11">
        <v>44070</v>
      </c>
      <c r="AA528" s="12" t="str">
        <f t="shared" si="45"/>
        <v>agosto</v>
      </c>
    </row>
    <row r="529" spans="5:27" ht="13.5" customHeight="1" x14ac:dyDescent="0.2">
      <c r="E529" s="10">
        <v>1096244606</v>
      </c>
      <c r="F529" s="11">
        <v>43882</v>
      </c>
      <c r="G529" s="12" t="str">
        <f t="shared" si="43"/>
        <v>febrero</v>
      </c>
      <c r="M529" s="14">
        <v>26327276</v>
      </c>
      <c r="N529" s="15">
        <v>43896</v>
      </c>
      <c r="O529" s="16" t="str">
        <f t="shared" si="44"/>
        <v>marzo</v>
      </c>
      <c r="Y529" s="10">
        <v>1032412444</v>
      </c>
      <c r="Z529" s="11">
        <v>43943</v>
      </c>
      <c r="AA529" s="12" t="str">
        <f t="shared" si="45"/>
        <v>abril</v>
      </c>
    </row>
    <row r="530" spans="5:27" ht="13.5" customHeight="1" x14ac:dyDescent="0.2">
      <c r="E530" s="10">
        <v>1096244905</v>
      </c>
      <c r="F530" s="11">
        <v>43950</v>
      </c>
      <c r="G530" s="12" t="str">
        <f t="shared" si="43"/>
        <v>abril</v>
      </c>
      <c r="M530" s="14">
        <v>26409994</v>
      </c>
      <c r="N530" s="15">
        <v>43852</v>
      </c>
      <c r="O530" s="16" t="str">
        <f t="shared" si="44"/>
        <v>enero</v>
      </c>
      <c r="Y530" s="10">
        <v>1034999776</v>
      </c>
      <c r="Z530" s="11">
        <v>43969</v>
      </c>
      <c r="AA530" s="12" t="str">
        <f t="shared" si="45"/>
        <v>mayo</v>
      </c>
    </row>
    <row r="531" spans="5:27" ht="13.5" customHeight="1" x14ac:dyDescent="0.2">
      <c r="E531" s="10">
        <v>1096245004</v>
      </c>
      <c r="F531" s="11">
        <v>43843</v>
      </c>
      <c r="G531" s="12" t="str">
        <f t="shared" si="43"/>
        <v>enero</v>
      </c>
      <c r="M531" s="14">
        <v>27247738</v>
      </c>
      <c r="N531" s="15">
        <v>43872</v>
      </c>
      <c r="O531" s="16" t="str">
        <f t="shared" si="44"/>
        <v>febrero</v>
      </c>
      <c r="Y531" s="10">
        <v>1036953252</v>
      </c>
      <c r="Z531" s="11">
        <v>43979</v>
      </c>
      <c r="AA531" s="12" t="str">
        <f t="shared" si="45"/>
        <v>mayo</v>
      </c>
    </row>
    <row r="532" spans="5:27" ht="13.5" customHeight="1" x14ac:dyDescent="0.2">
      <c r="E532" s="10">
        <v>1096245313</v>
      </c>
      <c r="F532" s="11">
        <v>43878</v>
      </c>
      <c r="G532" s="12" t="str">
        <f t="shared" si="43"/>
        <v>febrero</v>
      </c>
      <c r="M532" s="14">
        <v>27352862</v>
      </c>
      <c r="N532" s="15">
        <v>43845</v>
      </c>
      <c r="O532" s="16" t="str">
        <f t="shared" si="44"/>
        <v>enero</v>
      </c>
      <c r="Y532" s="10">
        <v>1037238630</v>
      </c>
      <c r="Z532" s="11">
        <v>43865</v>
      </c>
      <c r="AA532" s="12" t="str">
        <f t="shared" si="45"/>
        <v>febrero</v>
      </c>
    </row>
    <row r="533" spans="5:27" ht="13.5" customHeight="1" x14ac:dyDescent="0.2">
      <c r="E533" s="10">
        <v>1096249521</v>
      </c>
      <c r="F533" s="11">
        <v>43930</v>
      </c>
      <c r="G533" s="12" t="str">
        <f t="shared" si="43"/>
        <v>abril</v>
      </c>
      <c r="M533" s="14">
        <v>27357460</v>
      </c>
      <c r="N533" s="15">
        <v>44072</v>
      </c>
      <c r="O533" s="16" t="str">
        <f t="shared" si="44"/>
        <v>agosto</v>
      </c>
      <c r="Y533" s="10">
        <v>1037570397</v>
      </c>
      <c r="Z533" s="11">
        <v>44140</v>
      </c>
      <c r="AA533" s="12" t="str">
        <f t="shared" si="45"/>
        <v>noviembre</v>
      </c>
    </row>
    <row r="534" spans="5:27" ht="13.5" customHeight="1" x14ac:dyDescent="0.2">
      <c r="E534" s="10">
        <v>1096252197</v>
      </c>
      <c r="F534" s="11">
        <v>43937</v>
      </c>
      <c r="G534" s="12" t="str">
        <f t="shared" si="43"/>
        <v>abril</v>
      </c>
      <c r="M534" s="14">
        <v>27550565</v>
      </c>
      <c r="N534" s="15">
        <v>43866</v>
      </c>
      <c r="O534" s="16" t="str">
        <f t="shared" si="44"/>
        <v>febrero</v>
      </c>
      <c r="Y534" s="10">
        <v>1037635304</v>
      </c>
      <c r="Z534" s="11">
        <v>44074</v>
      </c>
      <c r="AA534" s="12" t="str">
        <f t="shared" si="45"/>
        <v>agosto</v>
      </c>
    </row>
    <row r="535" spans="5:27" ht="13.5" customHeight="1" x14ac:dyDescent="0.2">
      <c r="E535" s="10">
        <v>1096255380</v>
      </c>
      <c r="F535" s="11">
        <v>43924</v>
      </c>
      <c r="G535" s="12" t="str">
        <f t="shared" si="43"/>
        <v>abril</v>
      </c>
      <c r="M535" s="14">
        <v>27581011</v>
      </c>
      <c r="N535" s="15">
        <v>43948</v>
      </c>
      <c r="O535" s="16" t="str">
        <f t="shared" si="44"/>
        <v>abril</v>
      </c>
      <c r="Y535" s="10">
        <v>1037655120</v>
      </c>
      <c r="Z535" s="11">
        <v>43907</v>
      </c>
      <c r="AA535" s="12" t="str">
        <f t="shared" si="45"/>
        <v>marzo</v>
      </c>
    </row>
    <row r="536" spans="5:27" ht="13.5" customHeight="1" x14ac:dyDescent="0.2">
      <c r="E536" s="10">
        <v>1097187156</v>
      </c>
      <c r="F536" s="11">
        <v>43947</v>
      </c>
      <c r="G536" s="12" t="str">
        <f t="shared" si="43"/>
        <v>abril</v>
      </c>
      <c r="M536" s="14">
        <v>27660202</v>
      </c>
      <c r="N536" s="15">
        <v>44139</v>
      </c>
      <c r="O536" s="16" t="str">
        <f t="shared" si="44"/>
        <v>noviembre</v>
      </c>
      <c r="Y536" s="10">
        <v>1037661058</v>
      </c>
      <c r="Z536" s="11">
        <v>44028</v>
      </c>
      <c r="AA536" s="12" t="str">
        <f t="shared" si="45"/>
        <v>julio</v>
      </c>
    </row>
    <row r="537" spans="5:27" ht="13.5" customHeight="1" x14ac:dyDescent="0.2">
      <c r="E537" s="10">
        <v>1097488139</v>
      </c>
      <c r="F537" s="11">
        <v>43937</v>
      </c>
      <c r="G537" s="12" t="str">
        <f t="shared" si="43"/>
        <v>abril</v>
      </c>
      <c r="M537" s="14">
        <v>27761746</v>
      </c>
      <c r="N537" s="15">
        <v>43867</v>
      </c>
      <c r="O537" s="16" t="str">
        <f t="shared" si="44"/>
        <v>febrero</v>
      </c>
      <c r="Y537" s="10">
        <v>1037667864</v>
      </c>
      <c r="Z537" s="11">
        <v>43873</v>
      </c>
      <c r="AA537" s="12" t="str">
        <f t="shared" si="45"/>
        <v>febrero</v>
      </c>
    </row>
    <row r="538" spans="5:27" ht="13.5" customHeight="1" x14ac:dyDescent="0.2">
      <c r="E538" s="10">
        <v>1098608088</v>
      </c>
      <c r="F538" s="11">
        <v>43882</v>
      </c>
      <c r="G538" s="12" t="str">
        <f t="shared" si="43"/>
        <v>febrero</v>
      </c>
      <c r="M538" s="14">
        <v>27779125</v>
      </c>
      <c r="N538" s="15">
        <v>43886</v>
      </c>
      <c r="O538" s="16" t="str">
        <f t="shared" si="44"/>
        <v>febrero</v>
      </c>
      <c r="Y538" s="10">
        <v>1037668888</v>
      </c>
      <c r="Z538" s="11">
        <v>44134</v>
      </c>
      <c r="AA538" s="12" t="str">
        <f t="shared" si="45"/>
        <v>octubre</v>
      </c>
    </row>
    <row r="539" spans="5:27" ht="13.5" customHeight="1" x14ac:dyDescent="0.2">
      <c r="E539" s="10">
        <v>1098753664</v>
      </c>
      <c r="F539" s="11">
        <v>43937</v>
      </c>
      <c r="G539" s="12" t="str">
        <f t="shared" si="43"/>
        <v>abril</v>
      </c>
      <c r="M539" s="14">
        <v>27917690</v>
      </c>
      <c r="N539" s="15">
        <v>43874</v>
      </c>
      <c r="O539" s="16" t="str">
        <f t="shared" si="44"/>
        <v>febrero</v>
      </c>
      <c r="Y539" s="10">
        <v>1038102340</v>
      </c>
      <c r="Z539" s="11">
        <v>43998</v>
      </c>
      <c r="AA539" s="12" t="str">
        <f t="shared" si="45"/>
        <v>junio</v>
      </c>
    </row>
    <row r="540" spans="5:27" ht="13.5" customHeight="1" x14ac:dyDescent="0.2">
      <c r="E540" s="10">
        <v>1098820537</v>
      </c>
      <c r="F540" s="11">
        <v>43959</v>
      </c>
      <c r="G540" s="12" t="str">
        <f t="shared" si="43"/>
        <v>mayo</v>
      </c>
      <c r="M540" s="14">
        <v>27949330</v>
      </c>
      <c r="N540" s="15">
        <v>43882</v>
      </c>
      <c r="O540" s="16" t="str">
        <f t="shared" si="44"/>
        <v>febrero</v>
      </c>
      <c r="Y540" s="10">
        <v>1038108415</v>
      </c>
      <c r="Z540" s="11">
        <v>43941</v>
      </c>
      <c r="AA540" s="12" t="str">
        <f t="shared" si="45"/>
        <v>abril</v>
      </c>
    </row>
    <row r="541" spans="5:27" ht="13.5" customHeight="1" x14ac:dyDescent="0.2">
      <c r="E541" s="10">
        <v>1098821185</v>
      </c>
      <c r="F541" s="11">
        <v>44001</v>
      </c>
      <c r="G541" s="12" t="str">
        <f t="shared" si="43"/>
        <v>junio</v>
      </c>
      <c r="M541" s="14">
        <v>27957664</v>
      </c>
      <c r="N541" s="15">
        <v>43853</v>
      </c>
      <c r="O541" s="16" t="str">
        <f t="shared" si="44"/>
        <v>enero</v>
      </c>
      <c r="Y541" s="10">
        <v>1039459208</v>
      </c>
      <c r="Z541" s="11">
        <v>44132</v>
      </c>
      <c r="AA541" s="12" t="str">
        <f t="shared" si="45"/>
        <v>octubre</v>
      </c>
    </row>
    <row r="542" spans="5:27" ht="13.5" customHeight="1" x14ac:dyDescent="0.2">
      <c r="E542" s="10">
        <v>1102875643</v>
      </c>
      <c r="F542" s="11">
        <v>43880</v>
      </c>
      <c r="G542" s="12" t="str">
        <f t="shared" si="43"/>
        <v>febrero</v>
      </c>
      <c r="M542" s="14">
        <v>27957949</v>
      </c>
      <c r="N542" s="15">
        <v>43851</v>
      </c>
      <c r="O542" s="16" t="str">
        <f t="shared" si="44"/>
        <v>enero</v>
      </c>
      <c r="Y542" s="10">
        <v>1039462380</v>
      </c>
      <c r="Z542" s="11">
        <v>43892</v>
      </c>
      <c r="AA542" s="12" t="str">
        <f t="shared" si="45"/>
        <v>marzo</v>
      </c>
    </row>
    <row r="543" spans="5:27" ht="13.5" customHeight="1" x14ac:dyDescent="0.2">
      <c r="E543" s="10">
        <v>1102883322</v>
      </c>
      <c r="F543" s="11">
        <v>43930</v>
      </c>
      <c r="G543" s="12" t="str">
        <f t="shared" si="43"/>
        <v>abril</v>
      </c>
      <c r="M543" s="14">
        <v>27993708</v>
      </c>
      <c r="N543" s="15">
        <v>43917</v>
      </c>
      <c r="O543" s="16" t="str">
        <f t="shared" si="44"/>
        <v>marzo</v>
      </c>
      <c r="Y543" s="10">
        <v>1039471324</v>
      </c>
      <c r="Z543" s="11">
        <v>43955</v>
      </c>
      <c r="AA543" s="12" t="str">
        <f t="shared" si="45"/>
        <v>mayo</v>
      </c>
    </row>
    <row r="544" spans="5:27" ht="13.5" customHeight="1" x14ac:dyDescent="0.2">
      <c r="E544" s="10">
        <v>1121950382</v>
      </c>
      <c r="F544" s="11">
        <v>43938</v>
      </c>
      <c r="G544" s="12" t="str">
        <f t="shared" si="43"/>
        <v>abril</v>
      </c>
      <c r="M544" s="14">
        <v>27993953</v>
      </c>
      <c r="N544" s="15">
        <v>43865</v>
      </c>
      <c r="O544" s="16" t="str">
        <f t="shared" si="44"/>
        <v>febrero</v>
      </c>
      <c r="Y544" s="10">
        <v>1039686729</v>
      </c>
      <c r="Z544" s="11">
        <v>43999</v>
      </c>
      <c r="AA544" s="12" t="str">
        <f t="shared" si="45"/>
        <v>junio</v>
      </c>
    </row>
    <row r="545" spans="5:27" ht="13.5" customHeight="1" x14ac:dyDescent="0.2">
      <c r="E545" s="10">
        <v>1143406927</v>
      </c>
      <c r="F545" s="11">
        <v>43928</v>
      </c>
      <c r="G545" s="12" t="str">
        <f t="shared" si="43"/>
        <v>abril</v>
      </c>
      <c r="M545" s="14">
        <v>27994338</v>
      </c>
      <c r="N545" s="15">
        <v>43865</v>
      </c>
      <c r="O545" s="16" t="str">
        <f t="shared" si="44"/>
        <v>febrero</v>
      </c>
      <c r="Y545" s="10">
        <v>1040758680</v>
      </c>
      <c r="Z545" s="11">
        <v>43886</v>
      </c>
      <c r="AA545" s="12" t="str">
        <f t="shared" si="45"/>
        <v>febrero</v>
      </c>
    </row>
    <row r="546" spans="5:27" ht="13.5" customHeight="1" x14ac:dyDescent="0.2">
      <c r="E546" s="10">
        <v>1152210257</v>
      </c>
      <c r="F546" s="11">
        <v>43908</v>
      </c>
      <c r="G546" s="12" t="str">
        <f t="shared" si="43"/>
        <v>marzo</v>
      </c>
      <c r="M546" s="14">
        <v>27994690</v>
      </c>
      <c r="N546" s="15">
        <v>43979</v>
      </c>
      <c r="O546" s="16" t="str">
        <f t="shared" si="44"/>
        <v>mayo</v>
      </c>
      <c r="Y546" s="10">
        <v>1043649289</v>
      </c>
      <c r="Z546" s="11">
        <v>43978</v>
      </c>
      <c r="AA546" s="12" t="str">
        <f t="shared" si="45"/>
        <v>mayo</v>
      </c>
    </row>
    <row r="547" spans="5:27" ht="13.5" customHeight="1" x14ac:dyDescent="0.2">
      <c r="E547" s="10">
        <v>1152221715</v>
      </c>
      <c r="F547" s="11">
        <v>43871</v>
      </c>
      <c r="G547" s="12" t="str">
        <f t="shared" si="43"/>
        <v>febrero</v>
      </c>
      <c r="M547" s="14">
        <v>27995250</v>
      </c>
      <c r="N547" s="15">
        <v>43846</v>
      </c>
      <c r="O547" s="16" t="str">
        <f t="shared" si="44"/>
        <v>enero</v>
      </c>
      <c r="Y547" s="10">
        <v>1047448960</v>
      </c>
      <c r="Z547" s="11">
        <v>43871</v>
      </c>
      <c r="AA547" s="12" t="str">
        <f t="shared" si="45"/>
        <v>febrero</v>
      </c>
    </row>
    <row r="548" spans="5:27" ht="13.5" customHeight="1" x14ac:dyDescent="0.2">
      <c r="E548" s="10">
        <v>1152221813</v>
      </c>
      <c r="F548" s="11">
        <v>43963</v>
      </c>
      <c r="G548" s="12" t="str">
        <f t="shared" si="43"/>
        <v>mayo</v>
      </c>
      <c r="M548" s="14">
        <v>27997080</v>
      </c>
      <c r="N548" s="15">
        <v>43866</v>
      </c>
      <c r="O548" s="16" t="str">
        <f t="shared" si="44"/>
        <v>febrero</v>
      </c>
      <c r="Y548" s="10">
        <v>1054872571</v>
      </c>
      <c r="Z548" s="11">
        <v>43991</v>
      </c>
      <c r="AA548" s="12" t="str">
        <f t="shared" si="45"/>
        <v>junio</v>
      </c>
    </row>
    <row r="549" spans="5:27" ht="13.5" customHeight="1" x14ac:dyDescent="0.2">
      <c r="E549" s="10">
        <v>1152223740</v>
      </c>
      <c r="F549" s="11">
        <v>43963</v>
      </c>
      <c r="G549" s="12" t="str">
        <f t="shared" si="43"/>
        <v>mayo</v>
      </c>
      <c r="M549" s="14">
        <v>27998859</v>
      </c>
      <c r="N549" s="15">
        <v>43838</v>
      </c>
      <c r="O549" s="16" t="str">
        <f t="shared" si="44"/>
        <v>enero</v>
      </c>
      <c r="Y549" s="10">
        <v>1065644311</v>
      </c>
      <c r="Z549" s="11">
        <v>43935</v>
      </c>
      <c r="AA549" s="12" t="str">
        <f t="shared" si="45"/>
        <v>abril</v>
      </c>
    </row>
    <row r="550" spans="5:27" ht="13.5" customHeight="1" x14ac:dyDescent="0.2">
      <c r="E550" s="10">
        <v>1152225001</v>
      </c>
      <c r="F550" s="11">
        <v>44111</v>
      </c>
      <c r="G550" s="12" t="str">
        <f t="shared" si="43"/>
        <v>octubre</v>
      </c>
      <c r="M550" s="14">
        <v>27998980</v>
      </c>
      <c r="N550" s="15">
        <v>43966</v>
      </c>
      <c r="O550" s="16" t="str">
        <f t="shared" si="44"/>
        <v>mayo</v>
      </c>
      <c r="Y550" s="10">
        <v>1066286077</v>
      </c>
      <c r="Z550" s="11">
        <v>43972</v>
      </c>
      <c r="AA550" s="12" t="str">
        <f t="shared" si="45"/>
        <v>mayo</v>
      </c>
    </row>
    <row r="551" spans="5:27" ht="13.5" customHeight="1" x14ac:dyDescent="0.2">
      <c r="E551" s="10">
        <v>1152461715</v>
      </c>
      <c r="F551" s="11">
        <v>43934</v>
      </c>
      <c r="G551" s="12" t="str">
        <f t="shared" si="43"/>
        <v>abril</v>
      </c>
      <c r="M551" s="14">
        <v>27999323</v>
      </c>
      <c r="N551" s="15">
        <v>43861</v>
      </c>
      <c r="O551" s="16" t="str">
        <f t="shared" si="44"/>
        <v>enero</v>
      </c>
      <c r="Y551" s="10">
        <v>1066890709</v>
      </c>
      <c r="Z551" s="11">
        <v>43986</v>
      </c>
      <c r="AA551" s="12" t="str">
        <f t="shared" si="45"/>
        <v>junio</v>
      </c>
    </row>
    <row r="552" spans="5:27" ht="13.5" customHeight="1" x14ac:dyDescent="0.2">
      <c r="E552" s="10">
        <v>1152463626</v>
      </c>
      <c r="F552" s="11">
        <v>43979</v>
      </c>
      <c r="G552" s="12" t="str">
        <f t="shared" si="43"/>
        <v>mayo</v>
      </c>
      <c r="M552" s="14">
        <v>27999540</v>
      </c>
      <c r="N552" s="15">
        <v>43914</v>
      </c>
      <c r="O552" s="16" t="str">
        <f t="shared" si="44"/>
        <v>marzo</v>
      </c>
      <c r="Y552" s="10">
        <v>1090443441</v>
      </c>
      <c r="Z552" s="11">
        <v>43857</v>
      </c>
      <c r="AA552" s="12" t="str">
        <f t="shared" si="45"/>
        <v>enero</v>
      </c>
    </row>
    <row r="553" spans="5:27" ht="13.5" customHeight="1" x14ac:dyDescent="0.2">
      <c r="E553" s="10">
        <v>1152466200</v>
      </c>
      <c r="F553" s="11">
        <v>43847</v>
      </c>
      <c r="G553" s="12" t="str">
        <f t="shared" si="43"/>
        <v>enero</v>
      </c>
      <c r="M553" s="14">
        <v>27999598</v>
      </c>
      <c r="N553" s="15">
        <v>43922</v>
      </c>
      <c r="O553" s="16" t="str">
        <f t="shared" si="44"/>
        <v>abril</v>
      </c>
      <c r="Y553" s="10">
        <v>1090489320</v>
      </c>
      <c r="Z553" s="11">
        <v>43864</v>
      </c>
      <c r="AA553" s="12" t="str">
        <f t="shared" si="45"/>
        <v>febrero</v>
      </c>
    </row>
    <row r="554" spans="5:27" ht="13.5" customHeight="1" x14ac:dyDescent="0.2">
      <c r="E554" s="10">
        <v>1152469079</v>
      </c>
      <c r="F554" s="11">
        <v>43868</v>
      </c>
      <c r="G554" s="12" t="str">
        <f t="shared" si="43"/>
        <v>febrero</v>
      </c>
      <c r="M554" s="14">
        <v>27999844</v>
      </c>
      <c r="N554" s="15">
        <v>43873</v>
      </c>
      <c r="O554" s="16" t="str">
        <f t="shared" si="44"/>
        <v>febrero</v>
      </c>
      <c r="Y554" s="10">
        <v>1094279743</v>
      </c>
      <c r="Z554" s="11">
        <v>43878</v>
      </c>
      <c r="AA554" s="12" t="str">
        <f t="shared" si="45"/>
        <v>febrero</v>
      </c>
    </row>
    <row r="555" spans="5:27" ht="13.5" customHeight="1" x14ac:dyDescent="0.2">
      <c r="E555" s="10">
        <v>1152470229</v>
      </c>
      <c r="F555" s="11">
        <v>43966</v>
      </c>
      <c r="G555" s="12" t="str">
        <f t="shared" si="43"/>
        <v>mayo</v>
      </c>
      <c r="M555" s="14">
        <v>27999856</v>
      </c>
      <c r="N555" s="15">
        <v>43873</v>
      </c>
      <c r="O555" s="16" t="str">
        <f t="shared" si="44"/>
        <v>febrero</v>
      </c>
      <c r="Y555" s="10">
        <v>1095805424</v>
      </c>
      <c r="Z555" s="11">
        <v>43987</v>
      </c>
      <c r="AA555" s="12" t="str">
        <f t="shared" si="45"/>
        <v>junio</v>
      </c>
    </row>
    <row r="556" spans="5:27" ht="13.5" customHeight="1" x14ac:dyDescent="0.2">
      <c r="E556" s="10">
        <v>1155713190</v>
      </c>
      <c r="F556" s="11">
        <v>43924</v>
      </c>
      <c r="G556" s="12" t="str">
        <f t="shared" si="43"/>
        <v>abril</v>
      </c>
      <c r="M556" s="14">
        <v>28000000</v>
      </c>
      <c r="N556" s="15">
        <v>43846</v>
      </c>
      <c r="O556" s="16" t="str">
        <f t="shared" si="44"/>
        <v>enero</v>
      </c>
      <c r="Y556" s="10">
        <v>1095832543</v>
      </c>
      <c r="Z556" s="11">
        <v>44140</v>
      </c>
      <c r="AA556" s="12" t="str">
        <f t="shared" si="45"/>
        <v>noviembre</v>
      </c>
    </row>
    <row r="557" spans="5:27" ht="13.5" customHeight="1" x14ac:dyDescent="0.2">
      <c r="E557" s="10">
        <v>1193433211</v>
      </c>
      <c r="F557" s="11">
        <v>43924</v>
      </c>
      <c r="G557" s="12" t="str">
        <f t="shared" si="43"/>
        <v>abril</v>
      </c>
      <c r="M557" s="14">
        <v>28000237</v>
      </c>
      <c r="N557" s="15">
        <v>43906</v>
      </c>
      <c r="O557" s="16" t="str">
        <f t="shared" si="44"/>
        <v>marzo</v>
      </c>
      <c r="Y557" s="10">
        <v>1096224685</v>
      </c>
      <c r="Z557" s="11">
        <v>43973</v>
      </c>
      <c r="AA557" s="12" t="str">
        <f t="shared" si="45"/>
        <v>mayo</v>
      </c>
    </row>
    <row r="558" spans="5:27" ht="13.5" customHeight="1" x14ac:dyDescent="0.2">
      <c r="E558" s="10">
        <v>1193519062</v>
      </c>
      <c r="F558" s="11">
        <v>43945</v>
      </c>
      <c r="G558" s="12" t="str">
        <f t="shared" si="43"/>
        <v>abril</v>
      </c>
      <c r="M558" s="14">
        <v>28000259</v>
      </c>
      <c r="N558" s="15">
        <v>43851</v>
      </c>
      <c r="O558" s="16" t="str">
        <f t="shared" si="44"/>
        <v>enero</v>
      </c>
      <c r="Y558" s="10">
        <v>1096226958</v>
      </c>
      <c r="Z558" s="11">
        <v>44020</v>
      </c>
      <c r="AA558" s="12" t="str">
        <f t="shared" si="45"/>
        <v>julio</v>
      </c>
    </row>
    <row r="559" spans="5:27" ht="13.5" customHeight="1" x14ac:dyDescent="0.2">
      <c r="E559" s="10">
        <v>1193540410</v>
      </c>
      <c r="F559" s="11">
        <v>44113</v>
      </c>
      <c r="G559" s="12" t="str">
        <f t="shared" si="43"/>
        <v>octubre</v>
      </c>
      <c r="M559" s="14">
        <v>28000427</v>
      </c>
      <c r="N559" s="15">
        <v>43859</v>
      </c>
      <c r="O559" s="16" t="str">
        <f t="shared" si="44"/>
        <v>enero</v>
      </c>
      <c r="Y559" s="10">
        <v>1096230200</v>
      </c>
      <c r="Z559" s="11">
        <v>43901</v>
      </c>
      <c r="AA559" s="12" t="str">
        <f t="shared" si="45"/>
        <v>marzo</v>
      </c>
    </row>
    <row r="560" spans="5:27" ht="13.5" customHeight="1" x14ac:dyDescent="0.2">
      <c r="E560" s="10">
        <v>1193562367</v>
      </c>
      <c r="F560" s="11">
        <v>43894</v>
      </c>
      <c r="G560" s="12" t="str">
        <f t="shared" si="43"/>
        <v>marzo</v>
      </c>
      <c r="M560" s="14">
        <v>28000854</v>
      </c>
      <c r="N560" s="15">
        <v>43867</v>
      </c>
      <c r="O560" s="16" t="str">
        <f t="shared" si="44"/>
        <v>febrero</v>
      </c>
      <c r="Y560" s="10">
        <v>1096238188</v>
      </c>
      <c r="Z560" s="11">
        <v>43885</v>
      </c>
      <c r="AA560" s="12" t="str">
        <f t="shared" si="45"/>
        <v>febrero</v>
      </c>
    </row>
    <row r="561" spans="5:27" ht="13.5" customHeight="1" x14ac:dyDescent="0.2">
      <c r="E561" s="10">
        <v>1225090387</v>
      </c>
      <c r="F561" s="11">
        <v>43930</v>
      </c>
      <c r="G561" s="12" t="str">
        <f t="shared" si="43"/>
        <v>abril</v>
      </c>
      <c r="M561" s="14">
        <v>28002082</v>
      </c>
      <c r="N561" s="15">
        <v>43875</v>
      </c>
      <c r="O561" s="16" t="str">
        <f t="shared" si="44"/>
        <v>febrero</v>
      </c>
      <c r="Y561" s="10">
        <v>1096244816</v>
      </c>
      <c r="Z561" s="11">
        <v>44067</v>
      </c>
      <c r="AA561" s="12" t="str">
        <f t="shared" si="45"/>
        <v>agosto</v>
      </c>
    </row>
    <row r="562" spans="5:27" ht="13.5" customHeight="1" x14ac:dyDescent="0.2">
      <c r="E562" s="10">
        <v>1235038048</v>
      </c>
      <c r="F562" s="11">
        <v>43978</v>
      </c>
      <c r="G562" s="12" t="str">
        <f t="shared" si="43"/>
        <v>mayo</v>
      </c>
      <c r="M562" s="14">
        <v>28002219</v>
      </c>
      <c r="N562" s="15">
        <v>43944</v>
      </c>
      <c r="O562" s="16" t="str">
        <f t="shared" si="44"/>
        <v>abril</v>
      </c>
      <c r="Y562" s="10">
        <v>1096251197</v>
      </c>
      <c r="Z562" s="11">
        <v>43938</v>
      </c>
      <c r="AA562" s="12" t="str">
        <f t="shared" si="45"/>
        <v>abril</v>
      </c>
    </row>
    <row r="563" spans="5:27" ht="13.5" customHeight="1" x14ac:dyDescent="0.2">
      <c r="E563" s="10">
        <v>1238938069</v>
      </c>
      <c r="F563" s="11">
        <v>43938</v>
      </c>
      <c r="G563" s="12" t="str">
        <f t="shared" si="43"/>
        <v>abril</v>
      </c>
      <c r="M563" s="14">
        <v>28002439</v>
      </c>
      <c r="N563" s="15">
        <v>43853</v>
      </c>
      <c r="O563" s="16" t="str">
        <f t="shared" si="44"/>
        <v>enero</v>
      </c>
      <c r="Y563" s="10">
        <v>1098608088</v>
      </c>
      <c r="Z563" s="11">
        <v>43903</v>
      </c>
      <c r="AA563" s="12" t="str">
        <f t="shared" si="45"/>
        <v>marzo</v>
      </c>
    </row>
    <row r="564" spans="5:27" ht="13.5" customHeight="1" x14ac:dyDescent="0.2">
      <c r="E564" s="10">
        <v>1238938118</v>
      </c>
      <c r="F564" s="11">
        <v>43969</v>
      </c>
      <c r="G564" s="12" t="str">
        <f t="shared" si="43"/>
        <v>mayo</v>
      </c>
      <c r="M564" s="14">
        <v>28002776</v>
      </c>
      <c r="N564" s="15">
        <v>43879</v>
      </c>
      <c r="O564" s="16" t="str">
        <f t="shared" si="44"/>
        <v>febrero</v>
      </c>
      <c r="Y564" s="10">
        <v>1098756773</v>
      </c>
      <c r="Z564" s="11">
        <v>43857</v>
      </c>
      <c r="AA564" s="12" t="str">
        <f t="shared" si="45"/>
        <v>enero</v>
      </c>
    </row>
    <row r="565" spans="5:27" ht="13.5" customHeight="1" x14ac:dyDescent="0.2">
      <c r="M565" s="14">
        <v>28003538</v>
      </c>
      <c r="N565" s="15">
        <v>43861</v>
      </c>
      <c r="O565" s="16" t="str">
        <f t="shared" si="44"/>
        <v>enero</v>
      </c>
      <c r="Y565" s="10">
        <v>1098760094</v>
      </c>
      <c r="Z565" s="11">
        <v>43892</v>
      </c>
      <c r="AA565" s="12" t="str">
        <f t="shared" si="45"/>
        <v>marzo</v>
      </c>
    </row>
    <row r="566" spans="5:27" ht="13.5" customHeight="1" x14ac:dyDescent="0.2">
      <c r="M566" s="14">
        <v>28004547</v>
      </c>
      <c r="N566" s="15">
        <v>43852</v>
      </c>
      <c r="O566" s="16" t="str">
        <f t="shared" si="44"/>
        <v>enero</v>
      </c>
      <c r="Y566" s="10">
        <v>1098814019</v>
      </c>
      <c r="Z566" s="11">
        <v>43892</v>
      </c>
      <c r="AA566" s="12" t="str">
        <f t="shared" si="45"/>
        <v>marzo</v>
      </c>
    </row>
    <row r="567" spans="5:27" ht="13.5" customHeight="1" x14ac:dyDescent="0.2">
      <c r="M567" s="14">
        <v>28004935</v>
      </c>
      <c r="N567" s="15">
        <v>43881</v>
      </c>
      <c r="O567" s="16" t="str">
        <f t="shared" si="44"/>
        <v>febrero</v>
      </c>
      <c r="Y567" s="10">
        <v>1098820537</v>
      </c>
      <c r="Z567" s="11">
        <v>43959</v>
      </c>
      <c r="AA567" s="12" t="str">
        <f t="shared" si="45"/>
        <v>mayo</v>
      </c>
    </row>
    <row r="568" spans="5:27" ht="13.5" customHeight="1" x14ac:dyDescent="0.2">
      <c r="M568" s="14">
        <v>28005655</v>
      </c>
      <c r="N568" s="15">
        <v>43945</v>
      </c>
      <c r="O568" s="16" t="str">
        <f t="shared" si="44"/>
        <v>abril</v>
      </c>
      <c r="Y568" s="10">
        <v>1098821185</v>
      </c>
      <c r="Z568" s="11">
        <v>44028</v>
      </c>
      <c r="AA568" s="12" t="str">
        <f t="shared" si="45"/>
        <v>julio</v>
      </c>
    </row>
    <row r="569" spans="5:27" ht="13.5" customHeight="1" x14ac:dyDescent="0.2">
      <c r="M569" s="14">
        <v>28005800</v>
      </c>
      <c r="N569" s="15">
        <v>43921</v>
      </c>
      <c r="O569" s="16" t="str">
        <f t="shared" si="44"/>
        <v>marzo</v>
      </c>
      <c r="Y569" s="10">
        <v>1102381554</v>
      </c>
      <c r="Z569" s="11">
        <v>43923</v>
      </c>
      <c r="AA569" s="12" t="str">
        <f t="shared" si="45"/>
        <v>abril</v>
      </c>
    </row>
    <row r="570" spans="5:27" ht="13.5" customHeight="1" x14ac:dyDescent="0.2">
      <c r="M570" s="14">
        <v>28005967</v>
      </c>
      <c r="N570" s="15">
        <v>43864</v>
      </c>
      <c r="O570" s="16" t="str">
        <f t="shared" si="44"/>
        <v>febrero</v>
      </c>
      <c r="Y570" s="10">
        <v>1102875643</v>
      </c>
      <c r="Z570" s="11">
        <v>43843</v>
      </c>
      <c r="AA570" s="12" t="str">
        <f t="shared" si="45"/>
        <v>enero</v>
      </c>
    </row>
    <row r="571" spans="5:27" ht="13.5" customHeight="1" x14ac:dyDescent="0.2">
      <c r="M571" s="14">
        <v>28006406</v>
      </c>
      <c r="N571" s="15">
        <v>43837</v>
      </c>
      <c r="O571" s="16" t="str">
        <f t="shared" si="44"/>
        <v>enero</v>
      </c>
      <c r="Y571" s="10">
        <v>1102883322</v>
      </c>
      <c r="Z571" s="11">
        <v>43942</v>
      </c>
      <c r="AA571" s="12" t="str">
        <f t="shared" si="45"/>
        <v>abril</v>
      </c>
    </row>
    <row r="572" spans="5:27" ht="13.5" customHeight="1" x14ac:dyDescent="0.2">
      <c r="M572" s="14">
        <v>28006698</v>
      </c>
      <c r="N572" s="15">
        <v>44035</v>
      </c>
      <c r="O572" s="16" t="str">
        <f t="shared" si="44"/>
        <v>julio</v>
      </c>
      <c r="Y572" s="10">
        <v>1121222630</v>
      </c>
      <c r="Z572" s="11">
        <v>43899</v>
      </c>
      <c r="AA572" s="12" t="str">
        <f t="shared" si="45"/>
        <v>marzo</v>
      </c>
    </row>
    <row r="573" spans="5:27" ht="13.5" customHeight="1" x14ac:dyDescent="0.2">
      <c r="M573" s="14">
        <v>28006819</v>
      </c>
      <c r="N573" s="15">
        <v>43850</v>
      </c>
      <c r="O573" s="16" t="str">
        <f t="shared" si="44"/>
        <v>enero</v>
      </c>
      <c r="Y573" s="10">
        <v>1127238988</v>
      </c>
      <c r="Z573" s="11">
        <v>43886</v>
      </c>
      <c r="AA573" s="12" t="str">
        <f t="shared" si="45"/>
        <v>febrero</v>
      </c>
    </row>
    <row r="574" spans="5:27" ht="13.5" customHeight="1" x14ac:dyDescent="0.2">
      <c r="M574" s="14">
        <v>28006879</v>
      </c>
      <c r="N574" s="15">
        <v>43853</v>
      </c>
      <c r="O574" s="16" t="str">
        <f t="shared" si="44"/>
        <v>enero</v>
      </c>
      <c r="Y574" s="10">
        <v>1127391605</v>
      </c>
      <c r="Z574" s="11">
        <v>43987</v>
      </c>
      <c r="AA574" s="12" t="str">
        <f t="shared" si="45"/>
        <v>junio</v>
      </c>
    </row>
    <row r="575" spans="5:27" ht="13.5" customHeight="1" x14ac:dyDescent="0.2">
      <c r="M575" s="14">
        <v>28006930</v>
      </c>
      <c r="N575" s="15">
        <v>43879</v>
      </c>
      <c r="O575" s="16" t="str">
        <f t="shared" si="44"/>
        <v>febrero</v>
      </c>
      <c r="Y575" s="10">
        <v>1128266671</v>
      </c>
      <c r="Z575" s="11">
        <v>43846</v>
      </c>
      <c r="AA575" s="12" t="str">
        <f t="shared" si="45"/>
        <v>enero</v>
      </c>
    </row>
    <row r="576" spans="5:27" ht="13.5" customHeight="1" x14ac:dyDescent="0.2">
      <c r="M576" s="14">
        <v>28006939</v>
      </c>
      <c r="N576" s="15">
        <v>43854</v>
      </c>
      <c r="O576" s="16" t="str">
        <f t="shared" si="44"/>
        <v>enero</v>
      </c>
      <c r="Y576" s="10">
        <v>1152210257</v>
      </c>
      <c r="Z576" s="11">
        <v>43840</v>
      </c>
      <c r="AA576" s="12" t="str">
        <f t="shared" si="45"/>
        <v>enero</v>
      </c>
    </row>
    <row r="577" spans="13:27" ht="13.5" customHeight="1" x14ac:dyDescent="0.2">
      <c r="M577" s="14">
        <v>28006948</v>
      </c>
      <c r="N577" s="15">
        <v>43902</v>
      </c>
      <c r="O577" s="16" t="str">
        <f t="shared" si="44"/>
        <v>marzo</v>
      </c>
      <c r="Y577" s="10">
        <v>1152211906</v>
      </c>
      <c r="Z577" s="11">
        <v>43907</v>
      </c>
      <c r="AA577" s="12" t="str">
        <f t="shared" si="45"/>
        <v>marzo</v>
      </c>
    </row>
    <row r="578" spans="13:27" ht="13.5" customHeight="1" x14ac:dyDescent="0.2">
      <c r="M578" s="14">
        <v>28007177</v>
      </c>
      <c r="N578" s="15">
        <v>44174</v>
      </c>
      <c r="O578" s="16" t="str">
        <f t="shared" si="44"/>
        <v>diciembre</v>
      </c>
      <c r="Y578" s="10">
        <v>1152214104</v>
      </c>
      <c r="Z578" s="11">
        <v>44056</v>
      </c>
      <c r="AA578" s="12" t="str">
        <f t="shared" si="45"/>
        <v>agosto</v>
      </c>
    </row>
    <row r="579" spans="13:27" ht="13.5" customHeight="1" x14ac:dyDescent="0.2">
      <c r="M579" s="14">
        <v>28007312</v>
      </c>
      <c r="N579" s="15">
        <v>43881</v>
      </c>
      <c r="O579" s="16" t="str">
        <f t="shared" si="44"/>
        <v>febrero</v>
      </c>
      <c r="Y579" s="10">
        <v>1152215562</v>
      </c>
      <c r="Z579" s="11">
        <v>43850</v>
      </c>
      <c r="AA579" s="12" t="str">
        <f t="shared" si="45"/>
        <v>enero</v>
      </c>
    </row>
    <row r="580" spans="13:27" ht="13.5" customHeight="1" x14ac:dyDescent="0.2">
      <c r="M580" s="14">
        <v>28007767</v>
      </c>
      <c r="N580" s="15">
        <v>43871</v>
      </c>
      <c r="O580" s="16" t="str">
        <f t="shared" ref="O580:O643" si="46">+TEXT(N580,"MMMM")</f>
        <v>febrero</v>
      </c>
      <c r="Y580" s="10">
        <v>1152452821</v>
      </c>
      <c r="Z580" s="11">
        <v>43962</v>
      </c>
      <c r="AA580" s="12" t="str">
        <f t="shared" ref="AA580:AA591" si="47">+TEXT(Z580,"MMMM")</f>
        <v>mayo</v>
      </c>
    </row>
    <row r="581" spans="13:27" ht="13.5" customHeight="1" x14ac:dyDescent="0.2">
      <c r="M581" s="14">
        <v>28007860</v>
      </c>
      <c r="N581" s="15">
        <v>43962</v>
      </c>
      <c r="O581" s="16" t="str">
        <f t="shared" si="46"/>
        <v>mayo</v>
      </c>
      <c r="Y581" s="10">
        <v>1152457400</v>
      </c>
      <c r="Z581" s="11">
        <v>44104</v>
      </c>
      <c r="AA581" s="12" t="str">
        <f t="shared" si="47"/>
        <v>septiembre</v>
      </c>
    </row>
    <row r="582" spans="13:27" ht="13.5" customHeight="1" x14ac:dyDescent="0.2">
      <c r="M582" s="14">
        <v>28008132</v>
      </c>
      <c r="N582" s="15">
        <v>43921</v>
      </c>
      <c r="O582" s="16" t="str">
        <f t="shared" si="46"/>
        <v>marzo</v>
      </c>
      <c r="Y582" s="10">
        <v>1152463699</v>
      </c>
      <c r="Z582" s="11">
        <v>43838</v>
      </c>
      <c r="AA582" s="12" t="str">
        <f t="shared" si="47"/>
        <v>enero</v>
      </c>
    </row>
    <row r="583" spans="13:27" ht="13.5" customHeight="1" x14ac:dyDescent="0.2">
      <c r="M583" s="14">
        <v>28008425</v>
      </c>
      <c r="N583" s="15">
        <v>43847</v>
      </c>
      <c r="O583" s="16" t="str">
        <f t="shared" si="46"/>
        <v>enero</v>
      </c>
      <c r="Y583" s="10">
        <v>1152466353</v>
      </c>
      <c r="Z583" s="11">
        <v>43882</v>
      </c>
      <c r="AA583" s="12" t="str">
        <f t="shared" si="47"/>
        <v>febrero</v>
      </c>
    </row>
    <row r="584" spans="13:27" ht="13.5" customHeight="1" x14ac:dyDescent="0.2">
      <c r="M584" s="14">
        <v>28008629</v>
      </c>
      <c r="N584" s="15">
        <v>43853</v>
      </c>
      <c r="O584" s="16" t="str">
        <f t="shared" si="46"/>
        <v>enero</v>
      </c>
      <c r="Y584" s="10">
        <v>1152468052</v>
      </c>
      <c r="Z584" s="11">
        <v>43845</v>
      </c>
      <c r="AA584" s="12" t="str">
        <f t="shared" si="47"/>
        <v>enero</v>
      </c>
    </row>
    <row r="585" spans="13:27" ht="13.5" customHeight="1" x14ac:dyDescent="0.2">
      <c r="M585" s="14">
        <v>28008692</v>
      </c>
      <c r="N585" s="15">
        <v>43847</v>
      </c>
      <c r="O585" s="16" t="str">
        <f t="shared" si="46"/>
        <v>enero</v>
      </c>
      <c r="Y585" s="10">
        <v>1152470241</v>
      </c>
      <c r="Z585" s="11">
        <v>43833</v>
      </c>
      <c r="AA585" s="12" t="str">
        <f t="shared" si="47"/>
        <v>enero</v>
      </c>
    </row>
    <row r="586" spans="13:27" ht="13.5" customHeight="1" x14ac:dyDescent="0.2">
      <c r="M586" s="14">
        <v>28008735</v>
      </c>
      <c r="N586" s="15">
        <v>43880</v>
      </c>
      <c r="O586" s="16" t="str">
        <f t="shared" si="46"/>
        <v>febrero</v>
      </c>
      <c r="Y586" s="10">
        <v>1193121907</v>
      </c>
      <c r="Z586" s="11">
        <v>44018</v>
      </c>
      <c r="AA586" s="12" t="str">
        <f t="shared" si="47"/>
        <v>julio</v>
      </c>
    </row>
    <row r="587" spans="13:27" ht="13.5" customHeight="1" x14ac:dyDescent="0.2">
      <c r="M587" s="14">
        <v>28008923</v>
      </c>
      <c r="N587" s="15">
        <v>43852</v>
      </c>
      <c r="O587" s="16" t="str">
        <f t="shared" si="46"/>
        <v>enero</v>
      </c>
      <c r="Y587" s="10">
        <v>1193214193</v>
      </c>
      <c r="Z587" s="11">
        <v>43857</v>
      </c>
      <c r="AA587" s="12" t="str">
        <f t="shared" si="47"/>
        <v>enero</v>
      </c>
    </row>
    <row r="588" spans="13:27" ht="13.5" customHeight="1" x14ac:dyDescent="0.2">
      <c r="M588" s="14">
        <v>28008981</v>
      </c>
      <c r="N588" s="15">
        <v>44165</v>
      </c>
      <c r="O588" s="16" t="str">
        <f t="shared" si="46"/>
        <v>noviembre</v>
      </c>
      <c r="Y588" s="10">
        <v>1193449626</v>
      </c>
      <c r="Z588" s="11">
        <v>43851</v>
      </c>
      <c r="AA588" s="12" t="str">
        <f t="shared" si="47"/>
        <v>enero</v>
      </c>
    </row>
    <row r="589" spans="13:27" ht="13.5" customHeight="1" x14ac:dyDescent="0.2">
      <c r="M589" s="14">
        <v>28009268</v>
      </c>
      <c r="N589" s="15">
        <v>43873</v>
      </c>
      <c r="O589" s="16" t="str">
        <f t="shared" si="46"/>
        <v>febrero</v>
      </c>
      <c r="Y589" s="10">
        <v>1193540410</v>
      </c>
      <c r="Z589" s="11">
        <v>43843</v>
      </c>
      <c r="AA589" s="12" t="str">
        <f t="shared" si="47"/>
        <v>enero</v>
      </c>
    </row>
    <row r="590" spans="13:27" ht="13.5" customHeight="1" x14ac:dyDescent="0.2">
      <c r="M590" s="14">
        <v>28009797</v>
      </c>
      <c r="N590" s="15">
        <v>43957</v>
      </c>
      <c r="O590" s="16" t="str">
        <f t="shared" si="46"/>
        <v>mayo</v>
      </c>
      <c r="Y590" s="10">
        <v>1193562367</v>
      </c>
      <c r="Z590" s="11">
        <v>43899</v>
      </c>
      <c r="AA590" s="12" t="str">
        <f t="shared" si="47"/>
        <v>marzo</v>
      </c>
    </row>
    <row r="591" spans="13:27" ht="13.5" customHeight="1" x14ac:dyDescent="0.2">
      <c r="M591" s="14">
        <v>28010262</v>
      </c>
      <c r="N591" s="15">
        <v>44183</v>
      </c>
      <c r="O591" s="16" t="str">
        <f t="shared" si="46"/>
        <v>diciembre</v>
      </c>
      <c r="Y591" s="10">
        <v>1238938069</v>
      </c>
      <c r="Z591" s="11">
        <v>43850</v>
      </c>
      <c r="AA591" s="12" t="str">
        <f t="shared" si="47"/>
        <v>enero</v>
      </c>
    </row>
    <row r="592" spans="13:27" ht="13.5" customHeight="1" x14ac:dyDescent="0.2">
      <c r="M592" s="14">
        <v>28010299</v>
      </c>
      <c r="N592" s="15">
        <v>43948</v>
      </c>
      <c r="O592" s="16" t="str">
        <f t="shared" si="46"/>
        <v>abril</v>
      </c>
    </row>
    <row r="593" spans="13:15" ht="13.5" customHeight="1" x14ac:dyDescent="0.2">
      <c r="M593" s="14">
        <v>28010688</v>
      </c>
      <c r="N593" s="15">
        <v>43857</v>
      </c>
      <c r="O593" s="16" t="str">
        <f t="shared" si="46"/>
        <v>enero</v>
      </c>
    </row>
    <row r="594" spans="13:15" ht="13.5" customHeight="1" x14ac:dyDescent="0.2">
      <c r="M594" s="14">
        <v>28010831</v>
      </c>
      <c r="N594" s="15">
        <v>43944</v>
      </c>
      <c r="O594" s="16" t="str">
        <f t="shared" si="46"/>
        <v>abril</v>
      </c>
    </row>
    <row r="595" spans="13:15" ht="13.5" customHeight="1" x14ac:dyDescent="0.2">
      <c r="M595" s="14">
        <v>28011137</v>
      </c>
      <c r="N595" s="15">
        <v>43864</v>
      </c>
      <c r="O595" s="16" t="str">
        <f t="shared" si="46"/>
        <v>febrero</v>
      </c>
    </row>
    <row r="596" spans="13:15" ht="13.5" customHeight="1" x14ac:dyDescent="0.2">
      <c r="M596" s="14">
        <v>28011150</v>
      </c>
      <c r="N596" s="15">
        <v>43947</v>
      </c>
      <c r="O596" s="16" t="str">
        <f t="shared" si="46"/>
        <v>abril</v>
      </c>
    </row>
    <row r="597" spans="13:15" ht="13.5" customHeight="1" x14ac:dyDescent="0.2">
      <c r="M597" s="14">
        <v>28011322</v>
      </c>
      <c r="N597" s="15">
        <v>43921</v>
      </c>
      <c r="O597" s="16" t="str">
        <f t="shared" si="46"/>
        <v>marzo</v>
      </c>
    </row>
    <row r="598" spans="13:15" ht="13.5" customHeight="1" x14ac:dyDescent="0.2">
      <c r="M598" s="14">
        <v>28011522</v>
      </c>
      <c r="N598" s="15">
        <v>43878</v>
      </c>
      <c r="O598" s="16" t="str">
        <f t="shared" si="46"/>
        <v>febrero</v>
      </c>
    </row>
    <row r="599" spans="13:15" ht="13.5" customHeight="1" x14ac:dyDescent="0.2">
      <c r="M599" s="14">
        <v>28011577</v>
      </c>
      <c r="N599" s="15">
        <v>43858</v>
      </c>
      <c r="O599" s="16" t="str">
        <f t="shared" si="46"/>
        <v>enero</v>
      </c>
    </row>
    <row r="600" spans="13:15" ht="13.5" customHeight="1" x14ac:dyDescent="0.2">
      <c r="M600" s="14">
        <v>28011600</v>
      </c>
      <c r="N600" s="15">
        <v>43885</v>
      </c>
      <c r="O600" s="16" t="str">
        <f t="shared" si="46"/>
        <v>febrero</v>
      </c>
    </row>
    <row r="601" spans="13:15" ht="13.5" customHeight="1" x14ac:dyDescent="0.2">
      <c r="M601" s="14">
        <v>28011670</v>
      </c>
      <c r="N601" s="15">
        <v>43886</v>
      </c>
      <c r="O601" s="16" t="str">
        <f t="shared" si="46"/>
        <v>febrero</v>
      </c>
    </row>
    <row r="602" spans="13:15" ht="13.5" customHeight="1" x14ac:dyDescent="0.2">
      <c r="M602" s="14">
        <v>28012022</v>
      </c>
      <c r="N602" s="15">
        <v>43880</v>
      </c>
      <c r="O602" s="16" t="str">
        <f t="shared" si="46"/>
        <v>febrero</v>
      </c>
    </row>
    <row r="603" spans="13:15" ht="13.5" customHeight="1" x14ac:dyDescent="0.2">
      <c r="M603" s="14">
        <v>28012236</v>
      </c>
      <c r="N603" s="15">
        <v>43943</v>
      </c>
      <c r="O603" s="16" t="str">
        <f t="shared" si="46"/>
        <v>abril</v>
      </c>
    </row>
    <row r="604" spans="13:15" ht="13.5" customHeight="1" x14ac:dyDescent="0.2">
      <c r="M604" s="14">
        <v>28012314</v>
      </c>
      <c r="N604" s="15">
        <v>43847</v>
      </c>
      <c r="O604" s="16" t="str">
        <f t="shared" si="46"/>
        <v>enero</v>
      </c>
    </row>
    <row r="605" spans="13:15" ht="13.5" customHeight="1" x14ac:dyDescent="0.2">
      <c r="M605" s="14">
        <v>28012316</v>
      </c>
      <c r="N605" s="15">
        <v>43832</v>
      </c>
      <c r="O605" s="16" t="str">
        <f t="shared" si="46"/>
        <v>enero</v>
      </c>
    </row>
    <row r="606" spans="13:15" ht="13.5" customHeight="1" x14ac:dyDescent="0.2">
      <c r="M606" s="14">
        <v>28012319</v>
      </c>
      <c r="N606" s="15">
        <v>43853</v>
      </c>
      <c r="O606" s="16" t="str">
        <f t="shared" si="46"/>
        <v>enero</v>
      </c>
    </row>
    <row r="607" spans="13:15" ht="13.5" customHeight="1" x14ac:dyDescent="0.2">
      <c r="M607" s="14">
        <v>28012322</v>
      </c>
      <c r="N607" s="15">
        <v>43955</v>
      </c>
      <c r="O607" s="16" t="str">
        <f t="shared" si="46"/>
        <v>mayo</v>
      </c>
    </row>
    <row r="608" spans="13:15" ht="13.5" customHeight="1" x14ac:dyDescent="0.2">
      <c r="M608" s="14">
        <v>28012479</v>
      </c>
      <c r="N608" s="15">
        <v>43838</v>
      </c>
      <c r="O608" s="16" t="str">
        <f t="shared" si="46"/>
        <v>enero</v>
      </c>
    </row>
    <row r="609" spans="13:15" ht="13.5" customHeight="1" x14ac:dyDescent="0.2">
      <c r="M609" s="14">
        <v>28012518</v>
      </c>
      <c r="N609" s="15">
        <v>43945</v>
      </c>
      <c r="O609" s="16" t="str">
        <f t="shared" si="46"/>
        <v>abril</v>
      </c>
    </row>
    <row r="610" spans="13:15" ht="13.5" customHeight="1" x14ac:dyDescent="0.2">
      <c r="M610" s="14">
        <v>28012526</v>
      </c>
      <c r="N610" s="15">
        <v>43893</v>
      </c>
      <c r="O610" s="16" t="str">
        <f t="shared" si="46"/>
        <v>marzo</v>
      </c>
    </row>
    <row r="611" spans="13:15" ht="13.5" customHeight="1" x14ac:dyDescent="0.2">
      <c r="M611" s="14">
        <v>28012767</v>
      </c>
      <c r="N611" s="15">
        <v>43861</v>
      </c>
      <c r="O611" s="16" t="str">
        <f t="shared" si="46"/>
        <v>enero</v>
      </c>
    </row>
    <row r="612" spans="13:15" ht="13.5" customHeight="1" x14ac:dyDescent="0.2">
      <c r="M612" s="14">
        <v>28013197</v>
      </c>
      <c r="N612" s="15">
        <v>43832</v>
      </c>
      <c r="O612" s="16" t="str">
        <f t="shared" si="46"/>
        <v>enero</v>
      </c>
    </row>
    <row r="613" spans="13:15" ht="13.5" customHeight="1" x14ac:dyDescent="0.2">
      <c r="M613" s="14">
        <v>28013392</v>
      </c>
      <c r="N613" s="15">
        <v>43837</v>
      </c>
      <c r="O613" s="16" t="str">
        <f t="shared" si="46"/>
        <v>enero</v>
      </c>
    </row>
    <row r="614" spans="13:15" ht="13.5" customHeight="1" x14ac:dyDescent="0.2">
      <c r="M614" s="14">
        <v>28013460</v>
      </c>
      <c r="N614" s="15">
        <v>43860</v>
      </c>
      <c r="O614" s="16" t="str">
        <f t="shared" si="46"/>
        <v>enero</v>
      </c>
    </row>
    <row r="615" spans="13:15" ht="13.5" customHeight="1" x14ac:dyDescent="0.2">
      <c r="M615" s="14">
        <v>28013876</v>
      </c>
      <c r="N615" s="15">
        <v>43896</v>
      </c>
      <c r="O615" s="16" t="str">
        <f t="shared" si="46"/>
        <v>marzo</v>
      </c>
    </row>
    <row r="616" spans="13:15" ht="13.5" customHeight="1" x14ac:dyDescent="0.2">
      <c r="M616" s="14">
        <v>28014119</v>
      </c>
      <c r="N616" s="15">
        <v>43846</v>
      </c>
      <c r="O616" s="16" t="str">
        <f t="shared" si="46"/>
        <v>enero</v>
      </c>
    </row>
    <row r="617" spans="13:15" ht="13.5" customHeight="1" x14ac:dyDescent="0.2">
      <c r="M617" s="14">
        <v>28014223</v>
      </c>
      <c r="N617" s="15">
        <v>43934</v>
      </c>
      <c r="O617" s="16" t="str">
        <f t="shared" si="46"/>
        <v>abril</v>
      </c>
    </row>
    <row r="618" spans="13:15" ht="13.5" customHeight="1" x14ac:dyDescent="0.2">
      <c r="M618" s="14">
        <v>28014308</v>
      </c>
      <c r="N618" s="15">
        <v>43894</v>
      </c>
      <c r="O618" s="16" t="str">
        <f t="shared" si="46"/>
        <v>marzo</v>
      </c>
    </row>
    <row r="619" spans="13:15" ht="13.5" customHeight="1" x14ac:dyDescent="0.2">
      <c r="M619" s="14">
        <v>28014332</v>
      </c>
      <c r="N619" s="15">
        <v>43886</v>
      </c>
      <c r="O619" s="16" t="str">
        <f t="shared" si="46"/>
        <v>febrero</v>
      </c>
    </row>
    <row r="620" spans="13:15" ht="13.5" customHeight="1" x14ac:dyDescent="0.2">
      <c r="M620" s="14">
        <v>28014344</v>
      </c>
      <c r="N620" s="15">
        <v>43833</v>
      </c>
      <c r="O620" s="16" t="str">
        <f t="shared" si="46"/>
        <v>enero</v>
      </c>
    </row>
    <row r="621" spans="13:15" ht="13.5" customHeight="1" x14ac:dyDescent="0.2">
      <c r="M621" s="14">
        <v>28014472</v>
      </c>
      <c r="N621" s="15">
        <v>43847</v>
      </c>
      <c r="O621" s="16" t="str">
        <f t="shared" si="46"/>
        <v>enero</v>
      </c>
    </row>
    <row r="622" spans="13:15" ht="13.5" customHeight="1" x14ac:dyDescent="0.2">
      <c r="M622" s="14">
        <v>28014613</v>
      </c>
      <c r="N622" s="15">
        <v>43847</v>
      </c>
      <c r="O622" s="16" t="str">
        <f t="shared" si="46"/>
        <v>enero</v>
      </c>
    </row>
    <row r="623" spans="13:15" ht="13.5" customHeight="1" x14ac:dyDescent="0.2">
      <c r="M623" s="14">
        <v>28014934</v>
      </c>
      <c r="N623" s="15">
        <v>43847</v>
      </c>
      <c r="O623" s="16" t="str">
        <f t="shared" si="46"/>
        <v>enero</v>
      </c>
    </row>
    <row r="624" spans="13:15" ht="13.5" customHeight="1" x14ac:dyDescent="0.2">
      <c r="M624" s="14">
        <v>28015040</v>
      </c>
      <c r="N624" s="15">
        <v>43833</v>
      </c>
      <c r="O624" s="16" t="str">
        <f t="shared" si="46"/>
        <v>enero</v>
      </c>
    </row>
    <row r="625" spans="13:15" ht="13.5" customHeight="1" x14ac:dyDescent="0.2">
      <c r="M625" s="14">
        <v>28015352</v>
      </c>
      <c r="N625" s="15">
        <v>43868</v>
      </c>
      <c r="O625" s="16" t="str">
        <f t="shared" si="46"/>
        <v>febrero</v>
      </c>
    </row>
    <row r="626" spans="13:15" ht="13.5" customHeight="1" x14ac:dyDescent="0.2">
      <c r="M626" s="14">
        <v>28015661</v>
      </c>
      <c r="N626" s="15">
        <v>43889</v>
      </c>
      <c r="O626" s="16" t="str">
        <f t="shared" si="46"/>
        <v>febrero</v>
      </c>
    </row>
    <row r="627" spans="13:15" ht="13.5" customHeight="1" x14ac:dyDescent="0.2">
      <c r="M627" s="14">
        <v>28015749</v>
      </c>
      <c r="N627" s="15">
        <v>43872</v>
      </c>
      <c r="O627" s="16" t="str">
        <f t="shared" si="46"/>
        <v>febrero</v>
      </c>
    </row>
    <row r="628" spans="13:15" ht="13.5" customHeight="1" x14ac:dyDescent="0.2">
      <c r="M628" s="14">
        <v>28015776</v>
      </c>
      <c r="N628" s="15">
        <v>43915</v>
      </c>
      <c r="O628" s="16" t="str">
        <f t="shared" si="46"/>
        <v>marzo</v>
      </c>
    </row>
    <row r="629" spans="13:15" ht="13.5" customHeight="1" x14ac:dyDescent="0.2">
      <c r="M629" s="14">
        <v>28016006</v>
      </c>
      <c r="N629" s="15">
        <v>43852</v>
      </c>
      <c r="O629" s="16" t="str">
        <f t="shared" si="46"/>
        <v>enero</v>
      </c>
    </row>
    <row r="630" spans="13:15" ht="13.5" customHeight="1" x14ac:dyDescent="0.2">
      <c r="M630" s="14">
        <v>28016234</v>
      </c>
      <c r="N630" s="15">
        <v>43850</v>
      </c>
      <c r="O630" s="16" t="str">
        <f t="shared" si="46"/>
        <v>enero</v>
      </c>
    </row>
    <row r="631" spans="13:15" ht="13.5" customHeight="1" x14ac:dyDescent="0.2">
      <c r="M631" s="14">
        <v>28016294</v>
      </c>
      <c r="N631" s="15">
        <v>43868</v>
      </c>
      <c r="O631" s="16" t="str">
        <f t="shared" si="46"/>
        <v>febrero</v>
      </c>
    </row>
    <row r="632" spans="13:15" ht="13.5" customHeight="1" x14ac:dyDescent="0.2">
      <c r="M632" s="14">
        <v>28016433</v>
      </c>
      <c r="N632" s="15">
        <v>43853</v>
      </c>
      <c r="O632" s="16" t="str">
        <f t="shared" si="46"/>
        <v>enero</v>
      </c>
    </row>
    <row r="633" spans="13:15" ht="13.5" customHeight="1" x14ac:dyDescent="0.2">
      <c r="M633" s="14">
        <v>28016527</v>
      </c>
      <c r="N633" s="15">
        <v>43857</v>
      </c>
      <c r="O633" s="16" t="str">
        <f t="shared" si="46"/>
        <v>enero</v>
      </c>
    </row>
    <row r="634" spans="13:15" ht="13.5" customHeight="1" x14ac:dyDescent="0.2">
      <c r="M634" s="14">
        <v>28016863</v>
      </c>
      <c r="N634" s="15">
        <v>43910</v>
      </c>
      <c r="O634" s="16" t="str">
        <f t="shared" si="46"/>
        <v>marzo</v>
      </c>
    </row>
    <row r="635" spans="13:15" ht="13.5" customHeight="1" x14ac:dyDescent="0.2">
      <c r="M635" s="14">
        <v>28016882</v>
      </c>
      <c r="N635" s="15">
        <v>43852</v>
      </c>
      <c r="O635" s="16" t="str">
        <f t="shared" si="46"/>
        <v>enero</v>
      </c>
    </row>
    <row r="636" spans="13:15" ht="13.5" customHeight="1" x14ac:dyDescent="0.2">
      <c r="M636" s="14">
        <v>28016965</v>
      </c>
      <c r="N636" s="15">
        <v>43858</v>
      </c>
      <c r="O636" s="16" t="str">
        <f t="shared" si="46"/>
        <v>enero</v>
      </c>
    </row>
    <row r="637" spans="13:15" ht="13.5" customHeight="1" x14ac:dyDescent="0.2">
      <c r="M637" s="14">
        <v>28017059</v>
      </c>
      <c r="N637" s="15">
        <v>43951</v>
      </c>
      <c r="O637" s="16" t="str">
        <f t="shared" si="46"/>
        <v>abril</v>
      </c>
    </row>
    <row r="638" spans="13:15" ht="13.5" customHeight="1" x14ac:dyDescent="0.2">
      <c r="M638" s="14">
        <v>28017404</v>
      </c>
      <c r="N638" s="15">
        <v>43881</v>
      </c>
      <c r="O638" s="16" t="str">
        <f t="shared" si="46"/>
        <v>febrero</v>
      </c>
    </row>
    <row r="639" spans="13:15" ht="13.5" customHeight="1" x14ac:dyDescent="0.2">
      <c r="M639" s="14">
        <v>28017497</v>
      </c>
      <c r="N639" s="15">
        <v>43844</v>
      </c>
      <c r="O639" s="16" t="str">
        <f t="shared" si="46"/>
        <v>enero</v>
      </c>
    </row>
    <row r="640" spans="13:15" ht="13.5" customHeight="1" x14ac:dyDescent="0.2">
      <c r="M640" s="14">
        <v>28020690</v>
      </c>
      <c r="N640" s="15">
        <v>43885</v>
      </c>
      <c r="O640" s="16" t="str">
        <f t="shared" si="46"/>
        <v>febrero</v>
      </c>
    </row>
    <row r="641" spans="13:15" ht="13.5" customHeight="1" x14ac:dyDescent="0.2">
      <c r="M641" s="14">
        <v>28070396</v>
      </c>
      <c r="N641" s="15">
        <v>43943</v>
      </c>
      <c r="O641" s="16" t="str">
        <f t="shared" si="46"/>
        <v>abril</v>
      </c>
    </row>
    <row r="642" spans="13:15" ht="13.5" customHeight="1" x14ac:dyDescent="0.2">
      <c r="M642" s="14">
        <v>28097717</v>
      </c>
      <c r="N642" s="15">
        <v>43860</v>
      </c>
      <c r="O642" s="16" t="str">
        <f t="shared" si="46"/>
        <v>enero</v>
      </c>
    </row>
    <row r="643" spans="13:15" ht="13.5" customHeight="1" x14ac:dyDescent="0.2">
      <c r="M643" s="14">
        <v>28146209</v>
      </c>
      <c r="N643" s="15">
        <v>43868</v>
      </c>
      <c r="O643" s="16" t="str">
        <f t="shared" si="46"/>
        <v>febrero</v>
      </c>
    </row>
    <row r="644" spans="13:15" ht="13.5" customHeight="1" x14ac:dyDescent="0.2">
      <c r="M644" s="14">
        <v>28223090</v>
      </c>
      <c r="N644" s="15">
        <v>43965</v>
      </c>
      <c r="O644" s="16" t="str">
        <f t="shared" ref="O644:O707" si="48">+TEXT(N644,"MMMM")</f>
        <v>mayo</v>
      </c>
    </row>
    <row r="645" spans="13:15" ht="13.5" customHeight="1" x14ac:dyDescent="0.2">
      <c r="M645" s="14">
        <v>28312275</v>
      </c>
      <c r="N645" s="15">
        <v>43852</v>
      </c>
      <c r="O645" s="16" t="str">
        <f t="shared" si="48"/>
        <v>enero</v>
      </c>
    </row>
    <row r="646" spans="13:15" ht="13.5" customHeight="1" x14ac:dyDescent="0.2">
      <c r="M646" s="14">
        <v>28322589</v>
      </c>
      <c r="N646" s="15">
        <v>43843</v>
      </c>
      <c r="O646" s="16" t="str">
        <f t="shared" si="48"/>
        <v>enero</v>
      </c>
    </row>
    <row r="647" spans="13:15" ht="13.5" customHeight="1" x14ac:dyDescent="0.2">
      <c r="M647" s="14">
        <v>28402824</v>
      </c>
      <c r="N647" s="15">
        <v>44155</v>
      </c>
      <c r="O647" s="16" t="str">
        <f t="shared" si="48"/>
        <v>noviembre</v>
      </c>
    </row>
    <row r="648" spans="13:15" ht="13.5" customHeight="1" x14ac:dyDescent="0.2">
      <c r="M648" s="14">
        <v>28482054</v>
      </c>
      <c r="N648" s="15">
        <v>43846</v>
      </c>
      <c r="O648" s="16" t="str">
        <f t="shared" si="48"/>
        <v>enero</v>
      </c>
    </row>
    <row r="649" spans="13:15" ht="13.5" customHeight="1" x14ac:dyDescent="0.2">
      <c r="M649" s="14">
        <v>28494838</v>
      </c>
      <c r="N649" s="15">
        <v>43987</v>
      </c>
      <c r="O649" s="16" t="str">
        <f t="shared" si="48"/>
        <v>junio</v>
      </c>
    </row>
    <row r="650" spans="13:15" ht="13.5" customHeight="1" x14ac:dyDescent="0.2">
      <c r="M650" s="14">
        <v>28495482</v>
      </c>
      <c r="N650" s="15">
        <v>43852</v>
      </c>
      <c r="O650" s="16" t="str">
        <f t="shared" si="48"/>
        <v>enero</v>
      </c>
    </row>
    <row r="651" spans="13:15" ht="13.5" customHeight="1" x14ac:dyDescent="0.2">
      <c r="M651" s="14">
        <v>28520757</v>
      </c>
      <c r="N651" s="15">
        <v>43837</v>
      </c>
      <c r="O651" s="16" t="str">
        <f t="shared" si="48"/>
        <v>enero</v>
      </c>
    </row>
    <row r="652" spans="13:15" ht="13.5" customHeight="1" x14ac:dyDescent="0.2">
      <c r="M652" s="14">
        <v>28531088</v>
      </c>
      <c r="N652" s="15">
        <v>43867</v>
      </c>
      <c r="O652" s="16" t="str">
        <f t="shared" si="48"/>
        <v>febrero</v>
      </c>
    </row>
    <row r="653" spans="13:15" ht="13.5" customHeight="1" x14ac:dyDescent="0.2">
      <c r="M653" s="14">
        <v>28737591</v>
      </c>
      <c r="N653" s="15">
        <v>43858</v>
      </c>
      <c r="O653" s="16" t="str">
        <f t="shared" si="48"/>
        <v>enero</v>
      </c>
    </row>
    <row r="654" spans="13:15" ht="13.5" customHeight="1" x14ac:dyDescent="0.2">
      <c r="M654" s="14">
        <v>28737867</v>
      </c>
      <c r="N654" s="15">
        <v>43871</v>
      </c>
      <c r="O654" s="16" t="str">
        <f t="shared" si="48"/>
        <v>febrero</v>
      </c>
    </row>
    <row r="655" spans="13:15" ht="13.5" customHeight="1" x14ac:dyDescent="0.2">
      <c r="M655" s="14">
        <v>28739041</v>
      </c>
      <c r="N655" s="15">
        <v>43937</v>
      </c>
      <c r="O655" s="16" t="str">
        <f t="shared" si="48"/>
        <v>abril</v>
      </c>
    </row>
    <row r="656" spans="13:15" ht="13.5" customHeight="1" x14ac:dyDescent="0.2">
      <c r="M656" s="14">
        <v>28763799</v>
      </c>
      <c r="N656" s="15">
        <v>44161</v>
      </c>
      <c r="O656" s="16" t="str">
        <f t="shared" si="48"/>
        <v>noviembre</v>
      </c>
    </row>
    <row r="657" spans="13:15" ht="13.5" customHeight="1" x14ac:dyDescent="0.2">
      <c r="M657" s="14">
        <v>28764370</v>
      </c>
      <c r="N657" s="15">
        <v>43850</v>
      </c>
      <c r="O657" s="16" t="str">
        <f t="shared" si="48"/>
        <v>enero</v>
      </c>
    </row>
    <row r="658" spans="13:15" ht="13.5" customHeight="1" x14ac:dyDescent="0.2">
      <c r="M658" s="14">
        <v>28836813</v>
      </c>
      <c r="N658" s="15">
        <v>43857</v>
      </c>
      <c r="O658" s="16" t="str">
        <f t="shared" si="48"/>
        <v>enero</v>
      </c>
    </row>
    <row r="659" spans="13:15" ht="13.5" customHeight="1" x14ac:dyDescent="0.2">
      <c r="M659" s="14">
        <v>29326727</v>
      </c>
      <c r="N659" s="15">
        <v>43978</v>
      </c>
      <c r="O659" s="16" t="str">
        <f t="shared" si="48"/>
        <v>mayo</v>
      </c>
    </row>
    <row r="660" spans="13:15" ht="13.5" customHeight="1" x14ac:dyDescent="0.2">
      <c r="M660" s="14">
        <v>29393699</v>
      </c>
      <c r="N660" s="15">
        <v>43840</v>
      </c>
      <c r="O660" s="16" t="str">
        <f t="shared" si="48"/>
        <v>enero</v>
      </c>
    </row>
    <row r="661" spans="13:15" ht="13.5" customHeight="1" x14ac:dyDescent="0.2">
      <c r="M661" s="14">
        <v>29580826</v>
      </c>
      <c r="N661" s="15">
        <v>43874</v>
      </c>
      <c r="O661" s="16" t="str">
        <f t="shared" si="48"/>
        <v>febrero</v>
      </c>
    </row>
    <row r="662" spans="13:15" ht="13.5" customHeight="1" x14ac:dyDescent="0.2">
      <c r="M662" s="14">
        <v>29629334</v>
      </c>
      <c r="N662" s="15">
        <v>43872</v>
      </c>
      <c r="O662" s="16" t="str">
        <f t="shared" si="48"/>
        <v>febrero</v>
      </c>
    </row>
    <row r="663" spans="13:15" ht="13.5" customHeight="1" x14ac:dyDescent="0.2">
      <c r="M663" s="14">
        <v>30207101</v>
      </c>
      <c r="N663" s="15">
        <v>43871</v>
      </c>
      <c r="O663" s="16" t="str">
        <f t="shared" si="48"/>
        <v>febrero</v>
      </c>
    </row>
    <row r="664" spans="13:15" ht="13.5" customHeight="1" x14ac:dyDescent="0.2">
      <c r="M664" s="14">
        <v>30236536</v>
      </c>
      <c r="N664" s="15">
        <v>44153</v>
      </c>
      <c r="O664" s="16" t="str">
        <f t="shared" si="48"/>
        <v>noviembre</v>
      </c>
    </row>
    <row r="665" spans="13:15" ht="13.5" customHeight="1" x14ac:dyDescent="0.2">
      <c r="M665" s="14">
        <v>30237350</v>
      </c>
      <c r="N665" s="15">
        <v>43865</v>
      </c>
      <c r="O665" s="16" t="str">
        <f t="shared" si="48"/>
        <v>febrero</v>
      </c>
    </row>
    <row r="666" spans="13:15" ht="13.5" customHeight="1" x14ac:dyDescent="0.2">
      <c r="M666" s="14">
        <v>30340501</v>
      </c>
      <c r="N666" s="15">
        <v>43857</v>
      </c>
      <c r="O666" s="16" t="str">
        <f t="shared" si="48"/>
        <v>enero</v>
      </c>
    </row>
    <row r="667" spans="13:15" ht="13.5" customHeight="1" x14ac:dyDescent="0.2">
      <c r="M667" s="14">
        <v>30342055</v>
      </c>
      <c r="N667" s="15">
        <v>43937</v>
      </c>
      <c r="O667" s="16" t="str">
        <f t="shared" si="48"/>
        <v>abril</v>
      </c>
    </row>
    <row r="668" spans="13:15" ht="13.5" customHeight="1" x14ac:dyDescent="0.2">
      <c r="M668" s="14">
        <v>30345930</v>
      </c>
      <c r="N668" s="15">
        <v>43934</v>
      </c>
      <c r="O668" s="16" t="str">
        <f t="shared" si="48"/>
        <v>abril</v>
      </c>
    </row>
    <row r="669" spans="13:15" ht="13.5" customHeight="1" x14ac:dyDescent="0.2">
      <c r="M669" s="14">
        <v>30386271</v>
      </c>
      <c r="N669" s="15">
        <v>43881</v>
      </c>
      <c r="O669" s="16" t="str">
        <f t="shared" si="48"/>
        <v>febrero</v>
      </c>
    </row>
    <row r="670" spans="13:15" ht="13.5" customHeight="1" x14ac:dyDescent="0.2">
      <c r="M670" s="14">
        <v>30714821</v>
      </c>
      <c r="N670" s="15">
        <v>43980</v>
      </c>
      <c r="O670" s="16" t="str">
        <f t="shared" si="48"/>
        <v>mayo</v>
      </c>
    </row>
    <row r="671" spans="13:15" ht="13.5" customHeight="1" x14ac:dyDescent="0.2">
      <c r="M671" s="14">
        <v>31131763</v>
      </c>
      <c r="N671" s="15">
        <v>43977</v>
      </c>
      <c r="O671" s="16" t="str">
        <f t="shared" si="48"/>
        <v>mayo</v>
      </c>
    </row>
    <row r="672" spans="13:15" ht="13.5" customHeight="1" x14ac:dyDescent="0.2">
      <c r="M672" s="14">
        <v>31223202</v>
      </c>
      <c r="N672" s="15">
        <v>43854</v>
      </c>
      <c r="O672" s="16" t="str">
        <f t="shared" si="48"/>
        <v>enero</v>
      </c>
    </row>
    <row r="673" spans="13:15" ht="13.5" customHeight="1" x14ac:dyDescent="0.2">
      <c r="M673" s="14">
        <v>31292455</v>
      </c>
      <c r="N673" s="15">
        <v>43878</v>
      </c>
      <c r="O673" s="16" t="str">
        <f t="shared" si="48"/>
        <v>febrero</v>
      </c>
    </row>
    <row r="674" spans="13:15" ht="13.5" customHeight="1" x14ac:dyDescent="0.2">
      <c r="M674" s="14">
        <v>31396337</v>
      </c>
      <c r="N674" s="15">
        <v>43859</v>
      </c>
      <c r="O674" s="16" t="str">
        <f t="shared" si="48"/>
        <v>enero</v>
      </c>
    </row>
    <row r="675" spans="13:15" ht="13.5" customHeight="1" x14ac:dyDescent="0.2">
      <c r="M675" s="14">
        <v>32006678</v>
      </c>
      <c r="N675" s="15">
        <v>43906</v>
      </c>
      <c r="O675" s="16" t="str">
        <f t="shared" si="48"/>
        <v>marzo</v>
      </c>
    </row>
    <row r="676" spans="13:15" ht="13.5" customHeight="1" x14ac:dyDescent="0.2">
      <c r="M676" s="14">
        <v>32015229</v>
      </c>
      <c r="N676" s="15">
        <v>43886</v>
      </c>
      <c r="O676" s="16" t="str">
        <f t="shared" si="48"/>
        <v>febrero</v>
      </c>
    </row>
    <row r="677" spans="13:15" ht="13.5" customHeight="1" x14ac:dyDescent="0.2">
      <c r="M677" s="14">
        <v>32015368</v>
      </c>
      <c r="N677" s="15">
        <v>43867</v>
      </c>
      <c r="O677" s="16" t="str">
        <f t="shared" si="48"/>
        <v>febrero</v>
      </c>
    </row>
    <row r="678" spans="13:15" ht="13.5" customHeight="1" x14ac:dyDescent="0.2">
      <c r="M678" s="14">
        <v>32017618</v>
      </c>
      <c r="N678" s="15">
        <v>43846</v>
      </c>
      <c r="O678" s="16" t="str">
        <f t="shared" si="48"/>
        <v>enero</v>
      </c>
    </row>
    <row r="679" spans="13:15" ht="13.5" customHeight="1" x14ac:dyDescent="0.2">
      <c r="M679" s="14">
        <v>32017675</v>
      </c>
      <c r="N679" s="15">
        <v>43866</v>
      </c>
      <c r="O679" s="16" t="str">
        <f t="shared" si="48"/>
        <v>febrero</v>
      </c>
    </row>
    <row r="680" spans="13:15" ht="13.5" customHeight="1" x14ac:dyDescent="0.2">
      <c r="M680" s="14">
        <v>32017730</v>
      </c>
      <c r="N680" s="15">
        <v>44182</v>
      </c>
      <c r="O680" s="16" t="str">
        <f t="shared" si="48"/>
        <v>diciembre</v>
      </c>
    </row>
    <row r="681" spans="13:15" ht="13.5" customHeight="1" x14ac:dyDescent="0.2">
      <c r="M681" s="14">
        <v>32018026</v>
      </c>
      <c r="N681" s="15">
        <v>43838</v>
      </c>
      <c r="O681" s="16" t="str">
        <f t="shared" si="48"/>
        <v>enero</v>
      </c>
    </row>
    <row r="682" spans="13:15" ht="13.5" customHeight="1" x14ac:dyDescent="0.2">
      <c r="M682" s="14">
        <v>32018478</v>
      </c>
      <c r="N682" s="15">
        <v>43889</v>
      </c>
      <c r="O682" s="16" t="str">
        <f t="shared" si="48"/>
        <v>febrero</v>
      </c>
    </row>
    <row r="683" spans="13:15" ht="13.5" customHeight="1" x14ac:dyDescent="0.2">
      <c r="M683" s="14">
        <v>32076652</v>
      </c>
      <c r="N683" s="15">
        <v>43858</v>
      </c>
      <c r="O683" s="16" t="str">
        <f t="shared" si="48"/>
        <v>enero</v>
      </c>
    </row>
    <row r="684" spans="13:15" ht="13.5" customHeight="1" x14ac:dyDescent="0.2">
      <c r="M684" s="14">
        <v>32078627</v>
      </c>
      <c r="N684" s="15">
        <v>43844</v>
      </c>
      <c r="O684" s="16" t="str">
        <f t="shared" si="48"/>
        <v>enero</v>
      </c>
    </row>
    <row r="685" spans="13:15" ht="13.5" customHeight="1" x14ac:dyDescent="0.2">
      <c r="M685" s="14">
        <v>32141678</v>
      </c>
      <c r="N685" s="15">
        <v>43858</v>
      </c>
      <c r="O685" s="16" t="str">
        <f t="shared" si="48"/>
        <v>enero</v>
      </c>
    </row>
    <row r="686" spans="13:15" ht="13.5" customHeight="1" x14ac:dyDescent="0.2">
      <c r="M686" s="14">
        <v>32182653</v>
      </c>
      <c r="N686" s="15">
        <v>43986</v>
      </c>
      <c r="O686" s="16" t="str">
        <f t="shared" si="48"/>
        <v>junio</v>
      </c>
    </row>
    <row r="687" spans="13:15" ht="13.5" customHeight="1" x14ac:dyDescent="0.2">
      <c r="M687" s="14">
        <v>32207928</v>
      </c>
      <c r="N687" s="15">
        <v>43948</v>
      </c>
      <c r="O687" s="16" t="str">
        <f t="shared" si="48"/>
        <v>abril</v>
      </c>
    </row>
    <row r="688" spans="13:15" ht="13.5" customHeight="1" x14ac:dyDescent="0.2">
      <c r="M688" s="14">
        <v>32296899</v>
      </c>
      <c r="N688" s="15">
        <v>44063</v>
      </c>
      <c r="O688" s="16" t="str">
        <f t="shared" si="48"/>
        <v>agosto</v>
      </c>
    </row>
    <row r="689" spans="13:15" ht="13.5" customHeight="1" x14ac:dyDescent="0.2">
      <c r="M689" s="14">
        <v>32303918</v>
      </c>
      <c r="N689" s="15">
        <v>43865</v>
      </c>
      <c r="O689" s="16" t="str">
        <f t="shared" si="48"/>
        <v>febrero</v>
      </c>
    </row>
    <row r="690" spans="13:15" ht="13.5" customHeight="1" x14ac:dyDescent="0.2">
      <c r="M690" s="14">
        <v>32305177</v>
      </c>
      <c r="N690" s="15">
        <v>43893</v>
      </c>
      <c r="O690" s="16" t="str">
        <f t="shared" si="48"/>
        <v>marzo</v>
      </c>
    </row>
    <row r="691" spans="13:15" ht="13.5" customHeight="1" x14ac:dyDescent="0.2">
      <c r="M691" s="14">
        <v>32305745</v>
      </c>
      <c r="N691" s="15">
        <v>43865</v>
      </c>
      <c r="O691" s="16" t="str">
        <f t="shared" si="48"/>
        <v>febrero</v>
      </c>
    </row>
    <row r="692" spans="13:15" ht="13.5" customHeight="1" x14ac:dyDescent="0.2">
      <c r="M692" s="14">
        <v>32312425</v>
      </c>
      <c r="N692" s="15">
        <v>43871</v>
      </c>
      <c r="O692" s="16" t="str">
        <f t="shared" si="48"/>
        <v>febrero</v>
      </c>
    </row>
    <row r="693" spans="13:15" ht="13.5" customHeight="1" x14ac:dyDescent="0.2">
      <c r="M693" s="14">
        <v>32313080</v>
      </c>
      <c r="N693" s="15">
        <v>43921</v>
      </c>
      <c r="O693" s="16" t="str">
        <f t="shared" si="48"/>
        <v>marzo</v>
      </c>
    </row>
    <row r="694" spans="13:15" ht="13.5" customHeight="1" x14ac:dyDescent="0.2">
      <c r="M694" s="14">
        <v>32313612</v>
      </c>
      <c r="N694" s="15">
        <v>43892</v>
      </c>
      <c r="O694" s="16" t="str">
        <f t="shared" si="48"/>
        <v>marzo</v>
      </c>
    </row>
    <row r="695" spans="13:15" ht="13.5" customHeight="1" x14ac:dyDescent="0.2">
      <c r="M695" s="14">
        <v>32314044</v>
      </c>
      <c r="N695" s="15">
        <v>43872</v>
      </c>
      <c r="O695" s="16" t="str">
        <f t="shared" si="48"/>
        <v>febrero</v>
      </c>
    </row>
    <row r="696" spans="13:15" ht="13.5" customHeight="1" x14ac:dyDescent="0.2">
      <c r="M696" s="14">
        <v>32316992</v>
      </c>
      <c r="N696" s="15">
        <v>43847</v>
      </c>
      <c r="O696" s="16" t="str">
        <f t="shared" si="48"/>
        <v>enero</v>
      </c>
    </row>
    <row r="697" spans="13:15" ht="13.5" customHeight="1" x14ac:dyDescent="0.2">
      <c r="M697" s="14">
        <v>32320271</v>
      </c>
      <c r="N697" s="15">
        <v>43934</v>
      </c>
      <c r="O697" s="16" t="str">
        <f t="shared" si="48"/>
        <v>abril</v>
      </c>
    </row>
    <row r="698" spans="13:15" ht="13.5" customHeight="1" x14ac:dyDescent="0.2">
      <c r="M698" s="14">
        <v>32322276</v>
      </c>
      <c r="N698" s="15">
        <v>43964</v>
      </c>
      <c r="O698" s="16" t="str">
        <f t="shared" si="48"/>
        <v>mayo</v>
      </c>
    </row>
    <row r="699" spans="13:15" ht="13.5" customHeight="1" x14ac:dyDescent="0.2">
      <c r="M699" s="14">
        <v>32329795</v>
      </c>
      <c r="N699" s="15">
        <v>43900</v>
      </c>
      <c r="O699" s="16" t="str">
        <f t="shared" si="48"/>
        <v>marzo</v>
      </c>
    </row>
    <row r="700" spans="13:15" ht="13.5" customHeight="1" x14ac:dyDescent="0.2">
      <c r="M700" s="14">
        <v>32332879</v>
      </c>
      <c r="N700" s="15">
        <v>43858</v>
      </c>
      <c r="O700" s="16" t="str">
        <f t="shared" si="48"/>
        <v>enero</v>
      </c>
    </row>
    <row r="701" spans="13:15" ht="13.5" customHeight="1" x14ac:dyDescent="0.2">
      <c r="M701" s="14">
        <v>32338595</v>
      </c>
      <c r="N701" s="15">
        <v>43978</v>
      </c>
      <c r="O701" s="16" t="str">
        <f t="shared" si="48"/>
        <v>mayo</v>
      </c>
    </row>
    <row r="702" spans="13:15" ht="13.5" customHeight="1" x14ac:dyDescent="0.2">
      <c r="M702" s="14">
        <v>32399468</v>
      </c>
      <c r="N702" s="15">
        <v>43844</v>
      </c>
      <c r="O702" s="16" t="str">
        <f t="shared" si="48"/>
        <v>enero</v>
      </c>
    </row>
    <row r="703" spans="13:15" ht="13.5" customHeight="1" x14ac:dyDescent="0.2">
      <c r="M703" s="14">
        <v>32401953</v>
      </c>
      <c r="N703" s="15">
        <v>43951</v>
      </c>
      <c r="O703" s="16" t="str">
        <f t="shared" si="48"/>
        <v>abril</v>
      </c>
    </row>
    <row r="704" spans="13:15" ht="13.5" customHeight="1" x14ac:dyDescent="0.2">
      <c r="M704" s="14">
        <v>32404793</v>
      </c>
      <c r="N704" s="15">
        <v>43872</v>
      </c>
      <c r="O704" s="16" t="str">
        <f t="shared" si="48"/>
        <v>febrero</v>
      </c>
    </row>
    <row r="705" spans="13:15" ht="13.5" customHeight="1" x14ac:dyDescent="0.2">
      <c r="M705" s="14">
        <v>32407151</v>
      </c>
      <c r="N705" s="15">
        <v>43945</v>
      </c>
      <c r="O705" s="16" t="str">
        <f t="shared" si="48"/>
        <v>abril</v>
      </c>
    </row>
    <row r="706" spans="13:15" ht="13.5" customHeight="1" x14ac:dyDescent="0.2">
      <c r="M706" s="14">
        <v>32410156</v>
      </c>
      <c r="N706" s="15">
        <v>44152</v>
      </c>
      <c r="O706" s="16" t="str">
        <f t="shared" si="48"/>
        <v>noviembre</v>
      </c>
    </row>
    <row r="707" spans="13:15" ht="13.5" customHeight="1" x14ac:dyDescent="0.2">
      <c r="M707" s="14">
        <v>32414767</v>
      </c>
      <c r="N707" s="15">
        <v>43837</v>
      </c>
      <c r="O707" s="16" t="str">
        <f t="shared" si="48"/>
        <v>enero</v>
      </c>
    </row>
    <row r="708" spans="13:15" ht="13.5" customHeight="1" x14ac:dyDescent="0.2">
      <c r="M708" s="14">
        <v>32416919</v>
      </c>
      <c r="N708" s="15">
        <v>43888</v>
      </c>
      <c r="O708" s="16" t="str">
        <f t="shared" ref="O708:O771" si="49">+TEXT(N708,"MMMM")</f>
        <v>febrero</v>
      </c>
    </row>
    <row r="709" spans="13:15" ht="13.5" customHeight="1" x14ac:dyDescent="0.2">
      <c r="M709" s="14">
        <v>32417298</v>
      </c>
      <c r="N709" s="15">
        <v>43947</v>
      </c>
      <c r="O709" s="16" t="str">
        <f t="shared" si="49"/>
        <v>abril</v>
      </c>
    </row>
    <row r="710" spans="13:15" ht="13.5" customHeight="1" x14ac:dyDescent="0.2">
      <c r="M710" s="14">
        <v>32418993</v>
      </c>
      <c r="N710" s="15">
        <v>43845</v>
      </c>
      <c r="O710" s="16" t="str">
        <f t="shared" si="49"/>
        <v>enero</v>
      </c>
    </row>
    <row r="711" spans="13:15" ht="13.5" customHeight="1" x14ac:dyDescent="0.2">
      <c r="M711" s="14">
        <v>32420181</v>
      </c>
      <c r="N711" s="15">
        <v>43838</v>
      </c>
      <c r="O711" s="16" t="str">
        <f t="shared" si="49"/>
        <v>enero</v>
      </c>
    </row>
    <row r="712" spans="13:15" ht="13.5" customHeight="1" x14ac:dyDescent="0.2">
      <c r="M712" s="14">
        <v>32421467</v>
      </c>
      <c r="N712" s="15">
        <v>43857</v>
      </c>
      <c r="O712" s="16" t="str">
        <f t="shared" si="49"/>
        <v>enero</v>
      </c>
    </row>
    <row r="713" spans="13:15" ht="13.5" customHeight="1" x14ac:dyDescent="0.2">
      <c r="M713" s="14">
        <v>32422191</v>
      </c>
      <c r="N713" s="15">
        <v>43857</v>
      </c>
      <c r="O713" s="16" t="str">
        <f t="shared" si="49"/>
        <v>enero</v>
      </c>
    </row>
    <row r="714" spans="13:15" ht="13.5" customHeight="1" x14ac:dyDescent="0.2">
      <c r="M714" s="14">
        <v>32426407</v>
      </c>
      <c r="N714" s="15">
        <v>43978</v>
      </c>
      <c r="O714" s="16" t="str">
        <f t="shared" si="49"/>
        <v>mayo</v>
      </c>
    </row>
    <row r="715" spans="13:15" ht="13.5" customHeight="1" x14ac:dyDescent="0.2">
      <c r="M715" s="14">
        <v>32430358</v>
      </c>
      <c r="N715" s="15">
        <v>43843</v>
      </c>
      <c r="O715" s="16" t="str">
        <f t="shared" si="49"/>
        <v>enero</v>
      </c>
    </row>
    <row r="716" spans="13:15" ht="13.5" customHeight="1" x14ac:dyDescent="0.2">
      <c r="M716" s="14">
        <v>32430463</v>
      </c>
      <c r="N716" s="15">
        <v>43873</v>
      </c>
      <c r="O716" s="16" t="str">
        <f t="shared" si="49"/>
        <v>febrero</v>
      </c>
    </row>
    <row r="717" spans="13:15" ht="13.5" customHeight="1" x14ac:dyDescent="0.2">
      <c r="M717" s="14">
        <v>32432939</v>
      </c>
      <c r="N717" s="15">
        <v>43896</v>
      </c>
      <c r="O717" s="16" t="str">
        <f t="shared" si="49"/>
        <v>marzo</v>
      </c>
    </row>
    <row r="718" spans="13:15" ht="13.5" customHeight="1" x14ac:dyDescent="0.2">
      <c r="M718" s="14">
        <v>32433056</v>
      </c>
      <c r="N718" s="15">
        <v>43833</v>
      </c>
      <c r="O718" s="16" t="str">
        <f t="shared" si="49"/>
        <v>enero</v>
      </c>
    </row>
    <row r="719" spans="13:15" ht="13.5" customHeight="1" x14ac:dyDescent="0.2">
      <c r="M719" s="14">
        <v>32437523</v>
      </c>
      <c r="N719" s="15">
        <v>43865</v>
      </c>
      <c r="O719" s="16" t="str">
        <f t="shared" si="49"/>
        <v>febrero</v>
      </c>
    </row>
    <row r="720" spans="13:15" ht="13.5" customHeight="1" x14ac:dyDescent="0.2">
      <c r="M720" s="14">
        <v>32443845</v>
      </c>
      <c r="N720" s="15">
        <v>43837</v>
      </c>
      <c r="O720" s="16" t="str">
        <f t="shared" si="49"/>
        <v>enero</v>
      </c>
    </row>
    <row r="721" spans="13:15" ht="13.5" customHeight="1" x14ac:dyDescent="0.2">
      <c r="M721" s="14">
        <v>32446439</v>
      </c>
      <c r="N721" s="15">
        <v>43867</v>
      </c>
      <c r="O721" s="16" t="str">
        <f t="shared" si="49"/>
        <v>febrero</v>
      </c>
    </row>
    <row r="722" spans="13:15" ht="13.5" customHeight="1" x14ac:dyDescent="0.2">
      <c r="M722" s="14">
        <v>32447078</v>
      </c>
      <c r="N722" s="15">
        <v>43887</v>
      </c>
      <c r="O722" s="16" t="str">
        <f t="shared" si="49"/>
        <v>febrero</v>
      </c>
    </row>
    <row r="723" spans="13:15" ht="13.5" customHeight="1" x14ac:dyDescent="0.2">
      <c r="M723" s="14">
        <v>32449058</v>
      </c>
      <c r="N723" s="15">
        <v>43850</v>
      </c>
      <c r="O723" s="16" t="str">
        <f t="shared" si="49"/>
        <v>enero</v>
      </c>
    </row>
    <row r="724" spans="13:15" ht="13.5" customHeight="1" x14ac:dyDescent="0.2">
      <c r="M724" s="14">
        <v>32452768</v>
      </c>
      <c r="N724" s="15">
        <v>43844</v>
      </c>
      <c r="O724" s="16" t="str">
        <f t="shared" si="49"/>
        <v>enero</v>
      </c>
    </row>
    <row r="725" spans="13:15" ht="13.5" customHeight="1" x14ac:dyDescent="0.2">
      <c r="M725" s="14">
        <v>32457889</v>
      </c>
      <c r="N725" s="15">
        <v>43840</v>
      </c>
      <c r="O725" s="16" t="str">
        <f t="shared" si="49"/>
        <v>enero</v>
      </c>
    </row>
    <row r="726" spans="13:15" ht="13.5" customHeight="1" x14ac:dyDescent="0.2">
      <c r="M726" s="14">
        <v>32458091</v>
      </c>
      <c r="N726" s="15">
        <v>43887</v>
      </c>
      <c r="O726" s="16" t="str">
        <f t="shared" si="49"/>
        <v>febrero</v>
      </c>
    </row>
    <row r="727" spans="13:15" ht="13.5" customHeight="1" x14ac:dyDescent="0.2">
      <c r="M727" s="14">
        <v>32460143</v>
      </c>
      <c r="N727" s="15">
        <v>43970</v>
      </c>
      <c r="O727" s="16" t="str">
        <f t="shared" si="49"/>
        <v>mayo</v>
      </c>
    </row>
    <row r="728" spans="13:15" ht="13.5" customHeight="1" x14ac:dyDescent="0.2">
      <c r="M728" s="14">
        <v>32460407</v>
      </c>
      <c r="N728" s="15">
        <v>43843</v>
      </c>
      <c r="O728" s="16" t="str">
        <f t="shared" si="49"/>
        <v>enero</v>
      </c>
    </row>
    <row r="729" spans="13:15" ht="13.5" customHeight="1" x14ac:dyDescent="0.2">
      <c r="M729" s="14">
        <v>32461881</v>
      </c>
      <c r="N729" s="15">
        <v>43850</v>
      </c>
      <c r="O729" s="16" t="str">
        <f t="shared" si="49"/>
        <v>enero</v>
      </c>
    </row>
    <row r="730" spans="13:15" ht="13.5" customHeight="1" x14ac:dyDescent="0.2">
      <c r="M730" s="14">
        <v>32464418</v>
      </c>
      <c r="N730" s="15">
        <v>43948</v>
      </c>
      <c r="O730" s="16" t="str">
        <f t="shared" si="49"/>
        <v>abril</v>
      </c>
    </row>
    <row r="731" spans="13:15" ht="13.5" customHeight="1" x14ac:dyDescent="0.2">
      <c r="M731" s="14">
        <v>32467860</v>
      </c>
      <c r="N731" s="15">
        <v>43845</v>
      </c>
      <c r="O731" s="16" t="str">
        <f t="shared" si="49"/>
        <v>enero</v>
      </c>
    </row>
    <row r="732" spans="13:15" ht="13.5" customHeight="1" x14ac:dyDescent="0.2">
      <c r="M732" s="14">
        <v>32472135</v>
      </c>
      <c r="N732" s="15">
        <v>43864</v>
      </c>
      <c r="O732" s="16" t="str">
        <f t="shared" si="49"/>
        <v>febrero</v>
      </c>
    </row>
    <row r="733" spans="13:15" ht="13.5" customHeight="1" x14ac:dyDescent="0.2">
      <c r="M733" s="14">
        <v>32478741</v>
      </c>
      <c r="N733" s="15">
        <v>43847</v>
      </c>
      <c r="O733" s="16" t="str">
        <f t="shared" si="49"/>
        <v>enero</v>
      </c>
    </row>
    <row r="734" spans="13:15" ht="13.5" customHeight="1" x14ac:dyDescent="0.2">
      <c r="M734" s="14">
        <v>32480190</v>
      </c>
      <c r="N734" s="15">
        <v>43934</v>
      </c>
      <c r="O734" s="16" t="str">
        <f t="shared" si="49"/>
        <v>abril</v>
      </c>
    </row>
    <row r="735" spans="13:15" ht="13.5" customHeight="1" x14ac:dyDescent="0.2">
      <c r="M735" s="14">
        <v>32480770</v>
      </c>
      <c r="N735" s="15">
        <v>43872</v>
      </c>
      <c r="O735" s="16" t="str">
        <f t="shared" si="49"/>
        <v>febrero</v>
      </c>
    </row>
    <row r="736" spans="13:15" ht="13.5" customHeight="1" x14ac:dyDescent="0.2">
      <c r="M736" s="14">
        <v>32486488</v>
      </c>
      <c r="N736" s="15">
        <v>43881</v>
      </c>
      <c r="O736" s="16" t="str">
        <f t="shared" si="49"/>
        <v>febrero</v>
      </c>
    </row>
    <row r="737" spans="13:15" ht="13.5" customHeight="1" x14ac:dyDescent="0.2">
      <c r="M737" s="14">
        <v>32488381</v>
      </c>
      <c r="N737" s="15">
        <v>44022</v>
      </c>
      <c r="O737" s="16" t="str">
        <f t="shared" si="49"/>
        <v>julio</v>
      </c>
    </row>
    <row r="738" spans="13:15" ht="13.5" customHeight="1" x14ac:dyDescent="0.2">
      <c r="M738" s="14">
        <v>32491349</v>
      </c>
      <c r="N738" s="15">
        <v>43851</v>
      </c>
      <c r="O738" s="16" t="str">
        <f t="shared" si="49"/>
        <v>enero</v>
      </c>
    </row>
    <row r="739" spans="13:15" ht="13.5" customHeight="1" x14ac:dyDescent="0.2">
      <c r="M739" s="14">
        <v>32494156</v>
      </c>
      <c r="N739" s="15">
        <v>43845</v>
      </c>
      <c r="O739" s="16" t="str">
        <f t="shared" si="49"/>
        <v>enero</v>
      </c>
    </row>
    <row r="740" spans="13:15" ht="13.5" customHeight="1" x14ac:dyDescent="0.2">
      <c r="M740" s="14">
        <v>32501300</v>
      </c>
      <c r="N740" s="15">
        <v>44025</v>
      </c>
      <c r="O740" s="16" t="str">
        <f t="shared" si="49"/>
        <v>julio</v>
      </c>
    </row>
    <row r="741" spans="13:15" ht="13.5" customHeight="1" x14ac:dyDescent="0.2">
      <c r="M741" s="14">
        <v>32501542</v>
      </c>
      <c r="N741" s="15">
        <v>43847</v>
      </c>
      <c r="O741" s="16" t="str">
        <f t="shared" si="49"/>
        <v>enero</v>
      </c>
    </row>
    <row r="742" spans="13:15" ht="13.5" customHeight="1" x14ac:dyDescent="0.2">
      <c r="M742" s="14">
        <v>32502781</v>
      </c>
      <c r="N742" s="15">
        <v>43937</v>
      </c>
      <c r="O742" s="16" t="str">
        <f t="shared" si="49"/>
        <v>abril</v>
      </c>
    </row>
    <row r="743" spans="13:15" ht="13.5" customHeight="1" x14ac:dyDescent="0.2">
      <c r="M743" s="14">
        <v>32503466</v>
      </c>
      <c r="N743" s="15">
        <v>43951</v>
      </c>
      <c r="O743" s="16" t="str">
        <f t="shared" si="49"/>
        <v>abril</v>
      </c>
    </row>
    <row r="744" spans="13:15" ht="13.5" customHeight="1" x14ac:dyDescent="0.2">
      <c r="M744" s="14">
        <v>32507721</v>
      </c>
      <c r="N744" s="15">
        <v>43833</v>
      </c>
      <c r="O744" s="16" t="str">
        <f t="shared" si="49"/>
        <v>enero</v>
      </c>
    </row>
    <row r="745" spans="13:15" ht="13.5" customHeight="1" x14ac:dyDescent="0.2">
      <c r="M745" s="14">
        <v>32515558</v>
      </c>
      <c r="N745" s="15">
        <v>43847</v>
      </c>
      <c r="O745" s="16" t="str">
        <f t="shared" si="49"/>
        <v>enero</v>
      </c>
    </row>
    <row r="746" spans="13:15" ht="13.5" customHeight="1" x14ac:dyDescent="0.2">
      <c r="M746" s="14">
        <v>32517173</v>
      </c>
      <c r="N746" s="15">
        <v>43850</v>
      </c>
      <c r="O746" s="16" t="str">
        <f t="shared" si="49"/>
        <v>enero</v>
      </c>
    </row>
    <row r="747" spans="13:15" ht="13.5" customHeight="1" x14ac:dyDescent="0.2">
      <c r="M747" s="14">
        <v>32518246</v>
      </c>
      <c r="N747" s="15">
        <v>43935</v>
      </c>
      <c r="O747" s="16" t="str">
        <f t="shared" si="49"/>
        <v>abril</v>
      </c>
    </row>
    <row r="748" spans="13:15" ht="13.5" customHeight="1" x14ac:dyDescent="0.2">
      <c r="M748" s="14">
        <v>32520438</v>
      </c>
      <c r="N748" s="15">
        <v>43917</v>
      </c>
      <c r="O748" s="16" t="str">
        <f t="shared" si="49"/>
        <v>marzo</v>
      </c>
    </row>
    <row r="749" spans="13:15" ht="13.5" customHeight="1" x14ac:dyDescent="0.2">
      <c r="M749" s="14">
        <v>32521751</v>
      </c>
      <c r="N749" s="15">
        <v>43844</v>
      </c>
      <c r="O749" s="16" t="str">
        <f t="shared" si="49"/>
        <v>enero</v>
      </c>
    </row>
    <row r="750" spans="13:15" ht="13.5" customHeight="1" x14ac:dyDescent="0.2">
      <c r="M750" s="14">
        <v>32521881</v>
      </c>
      <c r="N750" s="15">
        <v>43851</v>
      </c>
      <c r="O750" s="16" t="str">
        <f t="shared" si="49"/>
        <v>enero</v>
      </c>
    </row>
    <row r="751" spans="13:15" ht="13.5" customHeight="1" x14ac:dyDescent="0.2">
      <c r="M751" s="14">
        <v>32522538</v>
      </c>
      <c r="N751" s="15">
        <v>43873</v>
      </c>
      <c r="O751" s="16" t="str">
        <f t="shared" si="49"/>
        <v>febrero</v>
      </c>
    </row>
    <row r="752" spans="13:15" ht="13.5" customHeight="1" x14ac:dyDescent="0.2">
      <c r="M752" s="14">
        <v>32524493</v>
      </c>
      <c r="N752" s="15">
        <v>43900</v>
      </c>
      <c r="O752" s="16" t="str">
        <f t="shared" si="49"/>
        <v>marzo</v>
      </c>
    </row>
    <row r="753" spans="13:15" ht="13.5" customHeight="1" x14ac:dyDescent="0.2">
      <c r="M753" s="14">
        <v>32530427</v>
      </c>
      <c r="N753" s="15">
        <v>43873</v>
      </c>
      <c r="O753" s="16" t="str">
        <f t="shared" si="49"/>
        <v>febrero</v>
      </c>
    </row>
    <row r="754" spans="13:15" ht="13.5" customHeight="1" x14ac:dyDescent="0.2">
      <c r="M754" s="14">
        <v>32541636</v>
      </c>
      <c r="N754" s="15">
        <v>43936</v>
      </c>
      <c r="O754" s="16" t="str">
        <f t="shared" si="49"/>
        <v>abril</v>
      </c>
    </row>
    <row r="755" spans="13:15" ht="13.5" customHeight="1" x14ac:dyDescent="0.2">
      <c r="M755" s="14">
        <v>32551671</v>
      </c>
      <c r="N755" s="15">
        <v>43985</v>
      </c>
      <c r="O755" s="16" t="str">
        <f t="shared" si="49"/>
        <v>junio</v>
      </c>
    </row>
    <row r="756" spans="13:15" ht="13.5" customHeight="1" x14ac:dyDescent="0.2">
      <c r="M756" s="14">
        <v>32562068</v>
      </c>
      <c r="N756" s="15">
        <v>43865</v>
      </c>
      <c r="O756" s="16" t="str">
        <f t="shared" si="49"/>
        <v>febrero</v>
      </c>
    </row>
    <row r="757" spans="13:15" ht="13.5" customHeight="1" x14ac:dyDescent="0.2">
      <c r="M757" s="14">
        <v>32633942</v>
      </c>
      <c r="N757" s="15">
        <v>43878</v>
      </c>
      <c r="O757" s="16" t="str">
        <f t="shared" si="49"/>
        <v>febrero</v>
      </c>
    </row>
    <row r="758" spans="13:15" ht="13.5" customHeight="1" x14ac:dyDescent="0.2">
      <c r="M758" s="14">
        <v>32707865</v>
      </c>
      <c r="N758" s="15">
        <v>43903</v>
      </c>
      <c r="O758" s="16" t="str">
        <f t="shared" si="49"/>
        <v>marzo</v>
      </c>
    </row>
    <row r="759" spans="13:15" ht="13.5" customHeight="1" x14ac:dyDescent="0.2">
      <c r="M759" s="14">
        <v>33117192</v>
      </c>
      <c r="N759" s="15">
        <v>43970</v>
      </c>
      <c r="O759" s="16" t="str">
        <f t="shared" si="49"/>
        <v>mayo</v>
      </c>
    </row>
    <row r="760" spans="13:15" ht="13.5" customHeight="1" x14ac:dyDescent="0.2">
      <c r="M760" s="14">
        <v>33117911</v>
      </c>
      <c r="N760" s="15">
        <v>43857</v>
      </c>
      <c r="O760" s="16" t="str">
        <f t="shared" si="49"/>
        <v>enero</v>
      </c>
    </row>
    <row r="761" spans="13:15" ht="13.5" customHeight="1" x14ac:dyDescent="0.2">
      <c r="M761" s="14">
        <v>33123737</v>
      </c>
      <c r="N761" s="15">
        <v>43854</v>
      </c>
      <c r="O761" s="16" t="str">
        <f t="shared" si="49"/>
        <v>enero</v>
      </c>
    </row>
    <row r="762" spans="13:15" ht="13.5" customHeight="1" x14ac:dyDescent="0.2">
      <c r="M762" s="14">
        <v>33128425</v>
      </c>
      <c r="N762" s="15">
        <v>43854</v>
      </c>
      <c r="O762" s="16" t="str">
        <f t="shared" si="49"/>
        <v>enero</v>
      </c>
    </row>
    <row r="763" spans="13:15" ht="13.5" customHeight="1" x14ac:dyDescent="0.2">
      <c r="M763" s="14">
        <v>33138012</v>
      </c>
      <c r="N763" s="15">
        <v>43846</v>
      </c>
      <c r="O763" s="16" t="str">
        <f t="shared" si="49"/>
        <v>enero</v>
      </c>
    </row>
    <row r="764" spans="13:15" ht="13.5" customHeight="1" x14ac:dyDescent="0.2">
      <c r="M764" s="14">
        <v>33140890</v>
      </c>
      <c r="N764" s="15">
        <v>43837</v>
      </c>
      <c r="O764" s="16" t="str">
        <f t="shared" si="49"/>
        <v>enero</v>
      </c>
    </row>
    <row r="765" spans="13:15" ht="13.5" customHeight="1" x14ac:dyDescent="0.2">
      <c r="M765" s="14">
        <v>33143132</v>
      </c>
      <c r="N765" s="15">
        <v>43833</v>
      </c>
      <c r="O765" s="16" t="str">
        <f t="shared" si="49"/>
        <v>enero</v>
      </c>
    </row>
    <row r="766" spans="13:15" ht="13.5" customHeight="1" x14ac:dyDescent="0.2">
      <c r="M766" s="14">
        <v>33151354</v>
      </c>
      <c r="N766" s="15">
        <v>43868</v>
      </c>
      <c r="O766" s="16" t="str">
        <f t="shared" si="49"/>
        <v>febrero</v>
      </c>
    </row>
    <row r="767" spans="13:15" ht="13.5" customHeight="1" x14ac:dyDescent="0.2">
      <c r="M767" s="14">
        <v>33153182</v>
      </c>
      <c r="N767" s="15">
        <v>43921</v>
      </c>
      <c r="O767" s="16" t="str">
        <f t="shared" si="49"/>
        <v>marzo</v>
      </c>
    </row>
    <row r="768" spans="13:15" ht="13.5" customHeight="1" x14ac:dyDescent="0.2">
      <c r="M768" s="14">
        <v>33154381</v>
      </c>
      <c r="N768" s="15">
        <v>43880</v>
      </c>
      <c r="O768" s="16" t="str">
        <f t="shared" si="49"/>
        <v>febrero</v>
      </c>
    </row>
    <row r="769" spans="13:15" ht="13.5" customHeight="1" x14ac:dyDescent="0.2">
      <c r="M769" s="14">
        <v>33167759</v>
      </c>
      <c r="N769" s="15">
        <v>43938</v>
      </c>
      <c r="O769" s="16" t="str">
        <f t="shared" si="49"/>
        <v>abril</v>
      </c>
    </row>
    <row r="770" spans="13:15" ht="13.5" customHeight="1" x14ac:dyDescent="0.2">
      <c r="M770" s="14">
        <v>33198975</v>
      </c>
      <c r="N770" s="15">
        <v>43962</v>
      </c>
      <c r="O770" s="16" t="str">
        <f t="shared" si="49"/>
        <v>mayo</v>
      </c>
    </row>
    <row r="771" spans="13:15" ht="13.5" customHeight="1" x14ac:dyDescent="0.2">
      <c r="M771" s="14">
        <v>33446920</v>
      </c>
      <c r="N771" s="15">
        <v>43844</v>
      </c>
      <c r="O771" s="16" t="str">
        <f t="shared" si="49"/>
        <v>enero</v>
      </c>
    </row>
    <row r="772" spans="13:15" ht="13.5" customHeight="1" x14ac:dyDescent="0.2">
      <c r="M772" s="14">
        <v>34054847</v>
      </c>
      <c r="N772" s="15">
        <v>43871</v>
      </c>
      <c r="O772" s="16" t="str">
        <f t="shared" ref="O772:O835" si="50">+TEXT(N772,"MMMM")</f>
        <v>febrero</v>
      </c>
    </row>
    <row r="773" spans="13:15" ht="13.5" customHeight="1" x14ac:dyDescent="0.2">
      <c r="M773" s="14">
        <v>34958867</v>
      </c>
      <c r="N773" s="15">
        <v>43867</v>
      </c>
      <c r="O773" s="16" t="str">
        <f t="shared" si="50"/>
        <v>febrero</v>
      </c>
    </row>
    <row r="774" spans="13:15" ht="13.5" customHeight="1" x14ac:dyDescent="0.2">
      <c r="M774" s="14">
        <v>34958989</v>
      </c>
      <c r="N774" s="15">
        <v>43950</v>
      </c>
      <c r="O774" s="16" t="str">
        <f t="shared" si="50"/>
        <v>abril</v>
      </c>
    </row>
    <row r="775" spans="13:15" ht="13.5" customHeight="1" x14ac:dyDescent="0.2">
      <c r="M775" s="14">
        <v>34963099</v>
      </c>
      <c r="N775" s="15">
        <v>43847</v>
      </c>
      <c r="O775" s="16" t="str">
        <f t="shared" si="50"/>
        <v>enero</v>
      </c>
    </row>
    <row r="776" spans="13:15" ht="13.5" customHeight="1" x14ac:dyDescent="0.2">
      <c r="M776" s="14">
        <v>34965355</v>
      </c>
      <c r="N776" s="15">
        <v>43837</v>
      </c>
      <c r="O776" s="16" t="str">
        <f t="shared" si="50"/>
        <v>enero</v>
      </c>
    </row>
    <row r="777" spans="13:15" ht="13.5" customHeight="1" x14ac:dyDescent="0.2">
      <c r="M777" s="14">
        <v>34969288</v>
      </c>
      <c r="N777" s="15">
        <v>43948</v>
      </c>
      <c r="O777" s="16" t="str">
        <f t="shared" si="50"/>
        <v>abril</v>
      </c>
    </row>
    <row r="778" spans="13:15" ht="13.5" customHeight="1" x14ac:dyDescent="0.2">
      <c r="M778" s="14">
        <v>34993357</v>
      </c>
      <c r="N778" s="15">
        <v>43938</v>
      </c>
      <c r="O778" s="16" t="str">
        <f t="shared" si="50"/>
        <v>abril</v>
      </c>
    </row>
    <row r="779" spans="13:15" ht="13.5" customHeight="1" x14ac:dyDescent="0.2">
      <c r="M779" s="14">
        <v>35466773</v>
      </c>
      <c r="N779" s="15">
        <v>44128</v>
      </c>
      <c r="O779" s="16" t="str">
        <f t="shared" si="50"/>
        <v>octubre</v>
      </c>
    </row>
    <row r="780" spans="13:15" ht="13.5" customHeight="1" x14ac:dyDescent="0.2">
      <c r="M780" s="14">
        <v>36147803</v>
      </c>
      <c r="N780" s="15">
        <v>43874</v>
      </c>
      <c r="O780" s="16" t="str">
        <f t="shared" si="50"/>
        <v>febrero</v>
      </c>
    </row>
    <row r="781" spans="13:15" ht="13.5" customHeight="1" x14ac:dyDescent="0.2">
      <c r="M781" s="14">
        <v>36148930</v>
      </c>
      <c r="N781" s="15">
        <v>43917</v>
      </c>
      <c r="O781" s="16" t="str">
        <f t="shared" si="50"/>
        <v>marzo</v>
      </c>
    </row>
    <row r="782" spans="13:15" ht="13.5" customHeight="1" x14ac:dyDescent="0.2">
      <c r="M782" s="14">
        <v>36160504</v>
      </c>
      <c r="N782" s="15">
        <v>43840</v>
      </c>
      <c r="O782" s="16" t="str">
        <f t="shared" si="50"/>
        <v>enero</v>
      </c>
    </row>
    <row r="783" spans="13:15" ht="13.5" customHeight="1" x14ac:dyDescent="0.2">
      <c r="M783" s="14">
        <v>36531377</v>
      </c>
      <c r="N783" s="15">
        <v>43935</v>
      </c>
      <c r="O783" s="16" t="str">
        <f t="shared" si="50"/>
        <v>abril</v>
      </c>
    </row>
    <row r="784" spans="13:15" ht="13.5" customHeight="1" x14ac:dyDescent="0.2">
      <c r="M784" s="14">
        <v>37175993</v>
      </c>
      <c r="N784" s="15">
        <v>43858</v>
      </c>
      <c r="O784" s="16" t="str">
        <f t="shared" si="50"/>
        <v>enero</v>
      </c>
    </row>
    <row r="785" spans="13:15" ht="13.5" customHeight="1" x14ac:dyDescent="0.2">
      <c r="M785" s="14">
        <v>37177194</v>
      </c>
      <c r="N785" s="15">
        <v>43872</v>
      </c>
      <c r="O785" s="16" t="str">
        <f t="shared" si="50"/>
        <v>febrero</v>
      </c>
    </row>
    <row r="786" spans="13:15" ht="13.5" customHeight="1" x14ac:dyDescent="0.2">
      <c r="M786" s="14">
        <v>37229523</v>
      </c>
      <c r="N786" s="15">
        <v>44048</v>
      </c>
      <c r="O786" s="16" t="str">
        <f t="shared" si="50"/>
        <v>agosto</v>
      </c>
    </row>
    <row r="787" spans="13:15" ht="13.5" customHeight="1" x14ac:dyDescent="0.2">
      <c r="M787" s="14">
        <v>37250051</v>
      </c>
      <c r="N787" s="15">
        <v>43871</v>
      </c>
      <c r="O787" s="16" t="str">
        <f t="shared" si="50"/>
        <v>febrero</v>
      </c>
    </row>
    <row r="788" spans="13:15" ht="13.5" customHeight="1" x14ac:dyDescent="0.2">
      <c r="M788" s="14">
        <v>37770075</v>
      </c>
      <c r="N788" s="15">
        <v>43871</v>
      </c>
      <c r="O788" s="16" t="str">
        <f t="shared" si="50"/>
        <v>febrero</v>
      </c>
    </row>
    <row r="789" spans="13:15" ht="13.5" customHeight="1" x14ac:dyDescent="0.2">
      <c r="M789" s="14">
        <v>37790118</v>
      </c>
      <c r="N789" s="15">
        <v>43867</v>
      </c>
      <c r="O789" s="16" t="str">
        <f t="shared" si="50"/>
        <v>febrero</v>
      </c>
    </row>
    <row r="790" spans="13:15" ht="13.5" customHeight="1" x14ac:dyDescent="0.2">
      <c r="M790" s="14">
        <v>37791117</v>
      </c>
      <c r="N790" s="15">
        <v>43903</v>
      </c>
      <c r="O790" s="16" t="str">
        <f t="shared" si="50"/>
        <v>marzo</v>
      </c>
    </row>
    <row r="791" spans="13:15" ht="13.5" customHeight="1" x14ac:dyDescent="0.2">
      <c r="M791" s="14">
        <v>37794727</v>
      </c>
      <c r="N791" s="15">
        <v>43852</v>
      </c>
      <c r="O791" s="16" t="str">
        <f t="shared" si="50"/>
        <v>enero</v>
      </c>
    </row>
    <row r="792" spans="13:15" ht="13.5" customHeight="1" x14ac:dyDescent="0.2">
      <c r="M792" s="14">
        <v>37795473</v>
      </c>
      <c r="N792" s="15">
        <v>43864</v>
      </c>
      <c r="O792" s="16" t="str">
        <f t="shared" si="50"/>
        <v>febrero</v>
      </c>
    </row>
    <row r="793" spans="13:15" ht="13.5" customHeight="1" x14ac:dyDescent="0.2">
      <c r="M793" s="14">
        <v>37795862</v>
      </c>
      <c r="N793" s="15">
        <v>43880</v>
      </c>
      <c r="O793" s="16" t="str">
        <f t="shared" si="50"/>
        <v>febrero</v>
      </c>
    </row>
    <row r="794" spans="13:15" ht="13.5" customHeight="1" x14ac:dyDescent="0.2">
      <c r="M794" s="14">
        <v>37808712</v>
      </c>
      <c r="N794" s="15">
        <v>43844</v>
      </c>
      <c r="O794" s="16" t="str">
        <f t="shared" si="50"/>
        <v>enero</v>
      </c>
    </row>
    <row r="795" spans="13:15" ht="13.5" customHeight="1" x14ac:dyDescent="0.2">
      <c r="M795" s="14">
        <v>37811845</v>
      </c>
      <c r="N795" s="15">
        <v>43852</v>
      </c>
      <c r="O795" s="16" t="str">
        <f t="shared" si="50"/>
        <v>enero</v>
      </c>
    </row>
    <row r="796" spans="13:15" ht="13.5" customHeight="1" x14ac:dyDescent="0.2">
      <c r="M796" s="14">
        <v>37817034</v>
      </c>
      <c r="N796" s="15">
        <v>43840</v>
      </c>
      <c r="O796" s="16" t="str">
        <f t="shared" si="50"/>
        <v>enero</v>
      </c>
    </row>
    <row r="797" spans="13:15" ht="13.5" customHeight="1" x14ac:dyDescent="0.2">
      <c r="M797" s="14">
        <v>37823679</v>
      </c>
      <c r="N797" s="15">
        <v>43875</v>
      </c>
      <c r="O797" s="16" t="str">
        <f t="shared" si="50"/>
        <v>febrero</v>
      </c>
    </row>
    <row r="798" spans="13:15" ht="13.5" customHeight="1" x14ac:dyDescent="0.2">
      <c r="M798" s="14">
        <v>37824231</v>
      </c>
      <c r="N798" s="15">
        <v>43833</v>
      </c>
      <c r="O798" s="16" t="str">
        <f t="shared" si="50"/>
        <v>enero</v>
      </c>
    </row>
    <row r="799" spans="13:15" ht="13.5" customHeight="1" x14ac:dyDescent="0.2">
      <c r="M799" s="14">
        <v>37828687</v>
      </c>
      <c r="N799" s="15">
        <v>43845</v>
      </c>
      <c r="O799" s="16" t="str">
        <f t="shared" si="50"/>
        <v>enero</v>
      </c>
    </row>
    <row r="800" spans="13:15" ht="13.5" customHeight="1" x14ac:dyDescent="0.2">
      <c r="M800" s="14">
        <v>37831810</v>
      </c>
      <c r="N800" s="15">
        <v>43951</v>
      </c>
      <c r="O800" s="16" t="str">
        <f t="shared" si="50"/>
        <v>abril</v>
      </c>
    </row>
    <row r="801" spans="13:15" ht="13.5" customHeight="1" x14ac:dyDescent="0.2">
      <c r="M801" s="14">
        <v>37837840</v>
      </c>
      <c r="N801" s="15">
        <v>43840</v>
      </c>
      <c r="O801" s="16" t="str">
        <f t="shared" si="50"/>
        <v>enero</v>
      </c>
    </row>
    <row r="802" spans="13:15" ht="13.5" customHeight="1" x14ac:dyDescent="0.2">
      <c r="M802" s="14">
        <v>37839578</v>
      </c>
      <c r="N802" s="15">
        <v>43844</v>
      </c>
      <c r="O802" s="16" t="str">
        <f t="shared" si="50"/>
        <v>enero</v>
      </c>
    </row>
    <row r="803" spans="13:15" ht="13.5" customHeight="1" x14ac:dyDescent="0.2">
      <c r="M803" s="14">
        <v>37915179</v>
      </c>
      <c r="N803" s="15">
        <v>43864</v>
      </c>
      <c r="O803" s="16" t="str">
        <f t="shared" si="50"/>
        <v>febrero</v>
      </c>
    </row>
    <row r="804" spans="13:15" ht="13.5" customHeight="1" x14ac:dyDescent="0.2">
      <c r="M804" s="14">
        <v>37915254</v>
      </c>
      <c r="N804" s="15">
        <v>43879</v>
      </c>
      <c r="O804" s="16" t="str">
        <f t="shared" si="50"/>
        <v>febrero</v>
      </c>
    </row>
    <row r="805" spans="13:15" ht="13.5" customHeight="1" x14ac:dyDescent="0.2">
      <c r="M805" s="14">
        <v>37915310</v>
      </c>
      <c r="N805" s="15">
        <v>43854</v>
      </c>
      <c r="O805" s="16" t="str">
        <f t="shared" si="50"/>
        <v>enero</v>
      </c>
    </row>
    <row r="806" spans="13:15" ht="13.5" customHeight="1" x14ac:dyDescent="0.2">
      <c r="M806" s="14">
        <v>37915426</v>
      </c>
      <c r="N806" s="15">
        <v>43837</v>
      </c>
      <c r="O806" s="16" t="str">
        <f t="shared" si="50"/>
        <v>enero</v>
      </c>
    </row>
    <row r="807" spans="13:15" ht="13.5" customHeight="1" x14ac:dyDescent="0.2">
      <c r="M807" s="14">
        <v>37915831</v>
      </c>
      <c r="N807" s="15">
        <v>43880</v>
      </c>
      <c r="O807" s="16" t="str">
        <f t="shared" si="50"/>
        <v>febrero</v>
      </c>
    </row>
    <row r="808" spans="13:15" ht="13.5" customHeight="1" x14ac:dyDescent="0.2">
      <c r="M808" s="14">
        <v>37915845</v>
      </c>
      <c r="N808" s="15">
        <v>43839</v>
      </c>
      <c r="O808" s="16" t="str">
        <f t="shared" si="50"/>
        <v>enero</v>
      </c>
    </row>
    <row r="809" spans="13:15" ht="13.5" customHeight="1" x14ac:dyDescent="0.2">
      <c r="M809" s="14">
        <v>37916022</v>
      </c>
      <c r="N809" s="15">
        <v>43837</v>
      </c>
      <c r="O809" s="16" t="str">
        <f t="shared" si="50"/>
        <v>enero</v>
      </c>
    </row>
    <row r="810" spans="13:15" ht="13.5" customHeight="1" x14ac:dyDescent="0.2">
      <c r="M810" s="14">
        <v>37916088</v>
      </c>
      <c r="N810" s="15">
        <v>43916</v>
      </c>
      <c r="O810" s="16" t="str">
        <f t="shared" si="50"/>
        <v>marzo</v>
      </c>
    </row>
    <row r="811" spans="13:15" ht="13.5" customHeight="1" x14ac:dyDescent="0.2">
      <c r="M811" s="14">
        <v>37916116</v>
      </c>
      <c r="N811" s="15">
        <v>43871</v>
      </c>
      <c r="O811" s="16" t="str">
        <f t="shared" si="50"/>
        <v>febrero</v>
      </c>
    </row>
    <row r="812" spans="13:15" ht="13.5" customHeight="1" x14ac:dyDescent="0.2">
      <c r="M812" s="14">
        <v>37916235</v>
      </c>
      <c r="N812" s="15">
        <v>43962</v>
      </c>
      <c r="O812" s="16" t="str">
        <f t="shared" si="50"/>
        <v>mayo</v>
      </c>
    </row>
    <row r="813" spans="13:15" ht="13.5" customHeight="1" x14ac:dyDescent="0.2">
      <c r="M813" s="14">
        <v>37916906</v>
      </c>
      <c r="N813" s="15">
        <v>43882</v>
      </c>
      <c r="O813" s="16" t="str">
        <f t="shared" si="50"/>
        <v>febrero</v>
      </c>
    </row>
    <row r="814" spans="13:15" ht="13.5" customHeight="1" x14ac:dyDescent="0.2">
      <c r="M814" s="14">
        <v>37917151</v>
      </c>
      <c r="N814" s="15">
        <v>43935</v>
      </c>
      <c r="O814" s="16" t="str">
        <f t="shared" si="50"/>
        <v>abril</v>
      </c>
    </row>
    <row r="815" spans="13:15" ht="13.5" customHeight="1" x14ac:dyDescent="0.2">
      <c r="M815" s="14">
        <v>37917347</v>
      </c>
      <c r="N815" s="15">
        <v>43847</v>
      </c>
      <c r="O815" s="16" t="str">
        <f t="shared" si="50"/>
        <v>enero</v>
      </c>
    </row>
    <row r="816" spans="13:15" ht="13.5" customHeight="1" x14ac:dyDescent="0.2">
      <c r="M816" s="14">
        <v>37917440</v>
      </c>
      <c r="N816" s="15">
        <v>43851</v>
      </c>
      <c r="O816" s="16" t="str">
        <f t="shared" si="50"/>
        <v>enero</v>
      </c>
    </row>
    <row r="817" spans="13:15" ht="13.5" customHeight="1" x14ac:dyDescent="0.2">
      <c r="M817" s="14">
        <v>37917695</v>
      </c>
      <c r="N817" s="15">
        <v>43858</v>
      </c>
      <c r="O817" s="16" t="str">
        <f t="shared" si="50"/>
        <v>enero</v>
      </c>
    </row>
    <row r="818" spans="13:15" ht="13.5" customHeight="1" x14ac:dyDescent="0.2">
      <c r="M818" s="14">
        <v>37917873</v>
      </c>
      <c r="N818" s="15">
        <v>43895</v>
      </c>
      <c r="O818" s="16" t="str">
        <f t="shared" si="50"/>
        <v>marzo</v>
      </c>
    </row>
    <row r="819" spans="13:15" ht="13.5" customHeight="1" x14ac:dyDescent="0.2">
      <c r="M819" s="14">
        <v>37918104</v>
      </c>
      <c r="N819" s="15">
        <v>43987</v>
      </c>
      <c r="O819" s="16" t="str">
        <f t="shared" si="50"/>
        <v>junio</v>
      </c>
    </row>
    <row r="820" spans="13:15" ht="13.5" customHeight="1" x14ac:dyDescent="0.2">
      <c r="M820" s="14">
        <v>37918303</v>
      </c>
      <c r="N820" s="15">
        <v>43844</v>
      </c>
      <c r="O820" s="16" t="str">
        <f t="shared" si="50"/>
        <v>enero</v>
      </c>
    </row>
    <row r="821" spans="13:15" ht="13.5" customHeight="1" x14ac:dyDescent="0.2">
      <c r="M821" s="14">
        <v>37918403</v>
      </c>
      <c r="N821" s="15">
        <v>43874</v>
      </c>
      <c r="O821" s="16" t="str">
        <f t="shared" si="50"/>
        <v>febrero</v>
      </c>
    </row>
    <row r="822" spans="13:15" ht="13.5" customHeight="1" x14ac:dyDescent="0.2">
      <c r="M822" s="14">
        <v>37918900</v>
      </c>
      <c r="N822" s="15">
        <v>44047</v>
      </c>
      <c r="O822" s="16" t="str">
        <f t="shared" si="50"/>
        <v>agosto</v>
      </c>
    </row>
    <row r="823" spans="13:15" ht="13.5" customHeight="1" x14ac:dyDescent="0.2">
      <c r="M823" s="14">
        <v>37918904</v>
      </c>
      <c r="N823" s="15">
        <v>43857</v>
      </c>
      <c r="O823" s="16" t="str">
        <f t="shared" si="50"/>
        <v>enero</v>
      </c>
    </row>
    <row r="824" spans="13:15" ht="13.5" customHeight="1" x14ac:dyDescent="0.2">
      <c r="M824" s="14">
        <v>37919099</v>
      </c>
      <c r="N824" s="15">
        <v>43850</v>
      </c>
      <c r="O824" s="16" t="str">
        <f t="shared" si="50"/>
        <v>enero</v>
      </c>
    </row>
    <row r="825" spans="13:15" ht="13.5" customHeight="1" x14ac:dyDescent="0.2">
      <c r="M825" s="14">
        <v>37919126</v>
      </c>
      <c r="N825" s="15">
        <v>43859</v>
      </c>
      <c r="O825" s="16" t="str">
        <f t="shared" si="50"/>
        <v>enero</v>
      </c>
    </row>
    <row r="826" spans="13:15" ht="13.5" customHeight="1" x14ac:dyDescent="0.2">
      <c r="M826" s="14">
        <v>37919214</v>
      </c>
      <c r="N826" s="15">
        <v>43861</v>
      </c>
      <c r="O826" s="16" t="str">
        <f t="shared" si="50"/>
        <v>enero</v>
      </c>
    </row>
    <row r="827" spans="13:15" ht="13.5" customHeight="1" x14ac:dyDescent="0.2">
      <c r="M827" s="14">
        <v>37919235</v>
      </c>
      <c r="N827" s="15">
        <v>43851</v>
      </c>
      <c r="O827" s="16" t="str">
        <f t="shared" si="50"/>
        <v>enero</v>
      </c>
    </row>
    <row r="828" spans="13:15" ht="13.5" customHeight="1" x14ac:dyDescent="0.2">
      <c r="M828" s="14">
        <v>37919270</v>
      </c>
      <c r="N828" s="15">
        <v>43843</v>
      </c>
      <c r="O828" s="16" t="str">
        <f t="shared" si="50"/>
        <v>enero</v>
      </c>
    </row>
    <row r="829" spans="13:15" ht="13.5" customHeight="1" x14ac:dyDescent="0.2">
      <c r="M829" s="14">
        <v>37919810</v>
      </c>
      <c r="N829" s="15">
        <v>43843</v>
      </c>
      <c r="O829" s="16" t="str">
        <f t="shared" si="50"/>
        <v>enero</v>
      </c>
    </row>
    <row r="830" spans="13:15" ht="13.5" customHeight="1" x14ac:dyDescent="0.2">
      <c r="M830" s="14">
        <v>37920207</v>
      </c>
      <c r="N830" s="15">
        <v>43837</v>
      </c>
      <c r="O830" s="16" t="str">
        <f t="shared" si="50"/>
        <v>enero</v>
      </c>
    </row>
    <row r="831" spans="13:15" ht="13.5" customHeight="1" x14ac:dyDescent="0.2">
      <c r="M831" s="14">
        <v>37920308</v>
      </c>
      <c r="N831" s="15">
        <v>43879</v>
      </c>
      <c r="O831" s="16" t="str">
        <f t="shared" si="50"/>
        <v>febrero</v>
      </c>
    </row>
    <row r="832" spans="13:15" ht="13.5" customHeight="1" x14ac:dyDescent="0.2">
      <c r="M832" s="14">
        <v>37920312</v>
      </c>
      <c r="N832" s="15">
        <v>43858</v>
      </c>
      <c r="O832" s="16" t="str">
        <f t="shared" si="50"/>
        <v>enero</v>
      </c>
    </row>
    <row r="833" spans="13:15" ht="13.5" customHeight="1" x14ac:dyDescent="0.2">
      <c r="M833" s="14">
        <v>37920327</v>
      </c>
      <c r="N833" s="15">
        <v>43917</v>
      </c>
      <c r="O833" s="16" t="str">
        <f t="shared" si="50"/>
        <v>marzo</v>
      </c>
    </row>
    <row r="834" spans="13:15" ht="13.5" customHeight="1" x14ac:dyDescent="0.2">
      <c r="M834" s="14">
        <v>37920426</v>
      </c>
      <c r="N834" s="15">
        <v>43881</v>
      </c>
      <c r="O834" s="16" t="str">
        <f t="shared" si="50"/>
        <v>febrero</v>
      </c>
    </row>
    <row r="835" spans="13:15" ht="13.5" customHeight="1" x14ac:dyDescent="0.2">
      <c r="M835" s="14">
        <v>37920569</v>
      </c>
      <c r="N835" s="15">
        <v>43846</v>
      </c>
      <c r="O835" s="16" t="str">
        <f t="shared" si="50"/>
        <v>enero</v>
      </c>
    </row>
    <row r="836" spans="13:15" ht="13.5" customHeight="1" x14ac:dyDescent="0.2">
      <c r="M836" s="14">
        <v>37920806</v>
      </c>
      <c r="N836" s="15">
        <v>44154</v>
      </c>
      <c r="O836" s="16" t="str">
        <f t="shared" ref="O836:O899" si="51">+TEXT(N836,"MMMM")</f>
        <v>noviembre</v>
      </c>
    </row>
    <row r="837" spans="13:15" ht="13.5" customHeight="1" x14ac:dyDescent="0.2">
      <c r="M837" s="14">
        <v>37920898</v>
      </c>
      <c r="N837" s="15">
        <v>43871</v>
      </c>
      <c r="O837" s="16" t="str">
        <f t="shared" si="51"/>
        <v>febrero</v>
      </c>
    </row>
    <row r="838" spans="13:15" ht="13.5" customHeight="1" x14ac:dyDescent="0.2">
      <c r="M838" s="14">
        <v>37920973</v>
      </c>
      <c r="N838" s="15">
        <v>43854</v>
      </c>
      <c r="O838" s="16" t="str">
        <f t="shared" si="51"/>
        <v>enero</v>
      </c>
    </row>
    <row r="839" spans="13:15" ht="13.5" customHeight="1" x14ac:dyDescent="0.2">
      <c r="M839" s="14">
        <v>37921465</v>
      </c>
      <c r="N839" s="15">
        <v>44165</v>
      </c>
      <c r="O839" s="16" t="str">
        <f t="shared" si="51"/>
        <v>noviembre</v>
      </c>
    </row>
    <row r="840" spans="13:15" ht="13.5" customHeight="1" x14ac:dyDescent="0.2">
      <c r="M840" s="14">
        <v>37921800</v>
      </c>
      <c r="N840" s="15">
        <v>43943</v>
      </c>
      <c r="O840" s="16" t="str">
        <f t="shared" si="51"/>
        <v>abril</v>
      </c>
    </row>
    <row r="841" spans="13:15" ht="13.5" customHeight="1" x14ac:dyDescent="0.2">
      <c r="M841" s="14">
        <v>37921860</v>
      </c>
      <c r="N841" s="15">
        <v>43994</v>
      </c>
      <c r="O841" s="16" t="str">
        <f t="shared" si="51"/>
        <v>junio</v>
      </c>
    </row>
    <row r="842" spans="13:15" ht="13.5" customHeight="1" x14ac:dyDescent="0.2">
      <c r="M842" s="14">
        <v>37921968</v>
      </c>
      <c r="N842" s="15">
        <v>43934</v>
      </c>
      <c r="O842" s="16" t="str">
        <f t="shared" si="51"/>
        <v>abril</v>
      </c>
    </row>
    <row r="843" spans="13:15" ht="13.5" customHeight="1" x14ac:dyDescent="0.2">
      <c r="M843" s="14">
        <v>37922357</v>
      </c>
      <c r="N843" s="15">
        <v>44088</v>
      </c>
      <c r="O843" s="16" t="str">
        <f t="shared" si="51"/>
        <v>septiembre</v>
      </c>
    </row>
    <row r="844" spans="13:15" ht="13.5" customHeight="1" x14ac:dyDescent="0.2">
      <c r="M844" s="14">
        <v>37922412</v>
      </c>
      <c r="N844" s="15">
        <v>43873</v>
      </c>
      <c r="O844" s="16" t="str">
        <f t="shared" si="51"/>
        <v>febrero</v>
      </c>
    </row>
    <row r="845" spans="13:15" ht="13.5" customHeight="1" x14ac:dyDescent="0.2">
      <c r="M845" s="14">
        <v>37922996</v>
      </c>
      <c r="N845" s="15">
        <v>43892</v>
      </c>
      <c r="O845" s="16" t="str">
        <f t="shared" si="51"/>
        <v>marzo</v>
      </c>
    </row>
    <row r="846" spans="13:15" ht="13.5" customHeight="1" x14ac:dyDescent="0.2">
      <c r="M846" s="14">
        <v>37923091</v>
      </c>
      <c r="N846" s="15">
        <v>43837</v>
      </c>
      <c r="O846" s="16" t="str">
        <f t="shared" si="51"/>
        <v>enero</v>
      </c>
    </row>
    <row r="847" spans="13:15" ht="13.5" customHeight="1" x14ac:dyDescent="0.2">
      <c r="M847" s="14">
        <v>37923439</v>
      </c>
      <c r="N847" s="15">
        <v>43838</v>
      </c>
      <c r="O847" s="16" t="str">
        <f t="shared" si="51"/>
        <v>enero</v>
      </c>
    </row>
    <row r="848" spans="13:15" ht="13.5" customHeight="1" x14ac:dyDescent="0.2">
      <c r="M848" s="14">
        <v>37923643</v>
      </c>
      <c r="N848" s="15">
        <v>43937</v>
      </c>
      <c r="O848" s="16" t="str">
        <f t="shared" si="51"/>
        <v>abril</v>
      </c>
    </row>
    <row r="849" spans="13:15" ht="13.5" customHeight="1" x14ac:dyDescent="0.2">
      <c r="M849" s="14">
        <v>37924564</v>
      </c>
      <c r="N849" s="15">
        <v>43880</v>
      </c>
      <c r="O849" s="16" t="str">
        <f t="shared" si="51"/>
        <v>febrero</v>
      </c>
    </row>
    <row r="850" spans="13:15" ht="13.5" customHeight="1" x14ac:dyDescent="0.2">
      <c r="M850" s="14">
        <v>37924864</v>
      </c>
      <c r="N850" s="15">
        <v>43916</v>
      </c>
      <c r="O850" s="16" t="str">
        <f t="shared" si="51"/>
        <v>marzo</v>
      </c>
    </row>
    <row r="851" spans="13:15" ht="13.5" customHeight="1" x14ac:dyDescent="0.2">
      <c r="M851" s="14">
        <v>37924892</v>
      </c>
      <c r="N851" s="15">
        <v>43857</v>
      </c>
      <c r="O851" s="16" t="str">
        <f t="shared" si="51"/>
        <v>enero</v>
      </c>
    </row>
    <row r="852" spans="13:15" ht="13.5" customHeight="1" x14ac:dyDescent="0.2">
      <c r="M852" s="14">
        <v>37925279</v>
      </c>
      <c r="N852" s="15">
        <v>43991</v>
      </c>
      <c r="O852" s="16" t="str">
        <f t="shared" si="51"/>
        <v>junio</v>
      </c>
    </row>
    <row r="853" spans="13:15" ht="13.5" customHeight="1" x14ac:dyDescent="0.2">
      <c r="M853" s="14">
        <v>37926232</v>
      </c>
      <c r="N853" s="15">
        <v>43886</v>
      </c>
      <c r="O853" s="16" t="str">
        <f t="shared" si="51"/>
        <v>febrero</v>
      </c>
    </row>
    <row r="854" spans="13:15" ht="13.5" customHeight="1" x14ac:dyDescent="0.2">
      <c r="M854" s="14">
        <v>37926625</v>
      </c>
      <c r="N854" s="15">
        <v>43917</v>
      </c>
      <c r="O854" s="16" t="str">
        <f t="shared" si="51"/>
        <v>marzo</v>
      </c>
    </row>
    <row r="855" spans="13:15" ht="13.5" customHeight="1" x14ac:dyDescent="0.2">
      <c r="M855" s="14">
        <v>37927322</v>
      </c>
      <c r="N855" s="15">
        <v>43934</v>
      </c>
      <c r="O855" s="16" t="str">
        <f t="shared" si="51"/>
        <v>abril</v>
      </c>
    </row>
    <row r="856" spans="13:15" ht="13.5" customHeight="1" x14ac:dyDescent="0.2">
      <c r="M856" s="14">
        <v>37927326</v>
      </c>
      <c r="N856" s="15">
        <v>44026</v>
      </c>
      <c r="O856" s="16" t="str">
        <f t="shared" si="51"/>
        <v>julio</v>
      </c>
    </row>
    <row r="857" spans="13:15" ht="13.5" customHeight="1" x14ac:dyDescent="0.2">
      <c r="M857" s="14">
        <v>37927741</v>
      </c>
      <c r="N857" s="15">
        <v>44155</v>
      </c>
      <c r="O857" s="16" t="str">
        <f t="shared" si="51"/>
        <v>noviembre</v>
      </c>
    </row>
    <row r="858" spans="13:15" ht="13.5" customHeight="1" x14ac:dyDescent="0.2">
      <c r="M858" s="14">
        <v>37928326</v>
      </c>
      <c r="N858" s="15">
        <v>43851</v>
      </c>
      <c r="O858" s="16" t="str">
        <f t="shared" si="51"/>
        <v>enero</v>
      </c>
    </row>
    <row r="859" spans="13:15" ht="13.5" customHeight="1" x14ac:dyDescent="0.2">
      <c r="M859" s="14">
        <v>37929068</v>
      </c>
      <c r="N859" s="15">
        <v>43908</v>
      </c>
      <c r="O859" s="16" t="str">
        <f t="shared" si="51"/>
        <v>marzo</v>
      </c>
    </row>
    <row r="860" spans="13:15" ht="13.5" customHeight="1" x14ac:dyDescent="0.2">
      <c r="M860" s="14">
        <v>37929157</v>
      </c>
      <c r="N860" s="15">
        <v>43838</v>
      </c>
      <c r="O860" s="16" t="str">
        <f t="shared" si="51"/>
        <v>enero</v>
      </c>
    </row>
    <row r="861" spans="13:15" ht="13.5" customHeight="1" x14ac:dyDescent="0.2">
      <c r="M861" s="14">
        <v>37929465</v>
      </c>
      <c r="N861" s="15">
        <v>44039</v>
      </c>
      <c r="O861" s="16" t="str">
        <f t="shared" si="51"/>
        <v>julio</v>
      </c>
    </row>
    <row r="862" spans="13:15" ht="13.5" customHeight="1" x14ac:dyDescent="0.2">
      <c r="M862" s="14">
        <v>37929614</v>
      </c>
      <c r="N862" s="15">
        <v>43861</v>
      </c>
      <c r="O862" s="16" t="str">
        <f t="shared" si="51"/>
        <v>enero</v>
      </c>
    </row>
    <row r="863" spans="13:15" ht="13.5" customHeight="1" x14ac:dyDescent="0.2">
      <c r="M863" s="14">
        <v>37929724</v>
      </c>
      <c r="N863" s="15">
        <v>43833</v>
      </c>
      <c r="O863" s="16" t="str">
        <f t="shared" si="51"/>
        <v>enero</v>
      </c>
    </row>
    <row r="864" spans="13:15" ht="13.5" customHeight="1" x14ac:dyDescent="0.2">
      <c r="M864" s="14">
        <v>37929758</v>
      </c>
      <c r="N864" s="15">
        <v>43935</v>
      </c>
      <c r="O864" s="16" t="str">
        <f t="shared" si="51"/>
        <v>abril</v>
      </c>
    </row>
    <row r="865" spans="13:15" ht="13.5" customHeight="1" x14ac:dyDescent="0.2">
      <c r="M865" s="14">
        <v>37930201</v>
      </c>
      <c r="N865" s="15">
        <v>43852</v>
      </c>
      <c r="O865" s="16" t="str">
        <f t="shared" si="51"/>
        <v>enero</v>
      </c>
    </row>
    <row r="866" spans="13:15" ht="13.5" customHeight="1" x14ac:dyDescent="0.2">
      <c r="M866" s="14">
        <v>37930456</v>
      </c>
      <c r="N866" s="15">
        <v>43923</v>
      </c>
      <c r="O866" s="16" t="str">
        <f t="shared" si="51"/>
        <v>abril</v>
      </c>
    </row>
    <row r="867" spans="13:15" ht="13.5" customHeight="1" x14ac:dyDescent="0.2">
      <c r="M867" s="14">
        <v>37930846</v>
      </c>
      <c r="N867" s="15">
        <v>43878</v>
      </c>
      <c r="O867" s="16" t="str">
        <f t="shared" si="51"/>
        <v>febrero</v>
      </c>
    </row>
    <row r="868" spans="13:15" ht="13.5" customHeight="1" x14ac:dyDescent="0.2">
      <c r="M868" s="14">
        <v>37931338</v>
      </c>
      <c r="N868" s="15">
        <v>43934</v>
      </c>
      <c r="O868" s="16" t="str">
        <f t="shared" si="51"/>
        <v>abril</v>
      </c>
    </row>
    <row r="869" spans="13:15" ht="13.5" customHeight="1" x14ac:dyDescent="0.2">
      <c r="M869" s="14">
        <v>37932762</v>
      </c>
      <c r="N869" s="15">
        <v>43847</v>
      </c>
      <c r="O869" s="16" t="str">
        <f t="shared" si="51"/>
        <v>enero</v>
      </c>
    </row>
    <row r="870" spans="13:15" ht="13.5" customHeight="1" x14ac:dyDescent="0.2">
      <c r="M870" s="14">
        <v>37933160</v>
      </c>
      <c r="N870" s="15">
        <v>43846</v>
      </c>
      <c r="O870" s="16" t="str">
        <f t="shared" si="51"/>
        <v>enero</v>
      </c>
    </row>
    <row r="871" spans="13:15" ht="13.5" customHeight="1" x14ac:dyDescent="0.2">
      <c r="M871" s="14">
        <v>37935145</v>
      </c>
      <c r="N871" s="15">
        <v>43887</v>
      </c>
      <c r="O871" s="16" t="str">
        <f t="shared" si="51"/>
        <v>febrero</v>
      </c>
    </row>
    <row r="872" spans="13:15" ht="13.5" customHeight="1" x14ac:dyDescent="0.2">
      <c r="M872" s="14">
        <v>37935260</v>
      </c>
      <c r="N872" s="15">
        <v>43852</v>
      </c>
      <c r="O872" s="16" t="str">
        <f t="shared" si="51"/>
        <v>enero</v>
      </c>
    </row>
    <row r="873" spans="13:15" ht="13.5" customHeight="1" x14ac:dyDescent="0.2">
      <c r="M873" s="14">
        <v>37936394</v>
      </c>
      <c r="N873" s="15">
        <v>43839</v>
      </c>
      <c r="O873" s="16" t="str">
        <f t="shared" si="51"/>
        <v>enero</v>
      </c>
    </row>
    <row r="874" spans="13:15" ht="13.5" customHeight="1" x14ac:dyDescent="0.2">
      <c r="M874" s="14">
        <v>37936568</v>
      </c>
      <c r="N874" s="15">
        <v>43896</v>
      </c>
      <c r="O874" s="16" t="str">
        <f t="shared" si="51"/>
        <v>marzo</v>
      </c>
    </row>
    <row r="875" spans="13:15" ht="13.5" customHeight="1" x14ac:dyDescent="0.2">
      <c r="M875" s="14">
        <v>37939956</v>
      </c>
      <c r="N875" s="15">
        <v>43833</v>
      </c>
      <c r="O875" s="16" t="str">
        <f t="shared" si="51"/>
        <v>enero</v>
      </c>
    </row>
    <row r="876" spans="13:15" ht="13.5" customHeight="1" x14ac:dyDescent="0.2">
      <c r="M876" s="14">
        <v>37942350</v>
      </c>
      <c r="N876" s="15">
        <v>43951</v>
      </c>
      <c r="O876" s="16" t="str">
        <f t="shared" si="51"/>
        <v>abril</v>
      </c>
    </row>
    <row r="877" spans="13:15" ht="13.5" customHeight="1" x14ac:dyDescent="0.2">
      <c r="M877" s="14">
        <v>39160060</v>
      </c>
      <c r="N877" s="15">
        <v>43964</v>
      </c>
      <c r="O877" s="16" t="str">
        <f t="shared" si="51"/>
        <v>mayo</v>
      </c>
    </row>
    <row r="878" spans="13:15" ht="13.5" customHeight="1" x14ac:dyDescent="0.2">
      <c r="M878" s="14">
        <v>39160758</v>
      </c>
      <c r="N878" s="15">
        <v>43840</v>
      </c>
      <c r="O878" s="16" t="str">
        <f t="shared" si="51"/>
        <v>enero</v>
      </c>
    </row>
    <row r="879" spans="13:15" ht="13.5" customHeight="1" x14ac:dyDescent="0.2">
      <c r="M879" s="14">
        <v>39161293</v>
      </c>
      <c r="N879" s="15">
        <v>43871</v>
      </c>
      <c r="O879" s="16" t="str">
        <f t="shared" si="51"/>
        <v>febrero</v>
      </c>
    </row>
    <row r="880" spans="13:15" ht="13.5" customHeight="1" x14ac:dyDescent="0.2">
      <c r="M880" s="14">
        <v>39171918</v>
      </c>
      <c r="N880" s="15">
        <v>43838</v>
      </c>
      <c r="O880" s="16" t="str">
        <f t="shared" si="51"/>
        <v>enero</v>
      </c>
    </row>
    <row r="881" spans="13:15" ht="13.5" customHeight="1" x14ac:dyDescent="0.2">
      <c r="M881" s="14">
        <v>39179953</v>
      </c>
      <c r="N881" s="15">
        <v>43865</v>
      </c>
      <c r="O881" s="16" t="str">
        <f t="shared" si="51"/>
        <v>febrero</v>
      </c>
    </row>
    <row r="882" spans="13:15" ht="13.5" customHeight="1" x14ac:dyDescent="0.2">
      <c r="M882" s="14">
        <v>39350043</v>
      </c>
      <c r="N882" s="15">
        <v>43837</v>
      </c>
      <c r="O882" s="16" t="str">
        <f t="shared" si="51"/>
        <v>enero</v>
      </c>
    </row>
    <row r="883" spans="13:15" ht="13.5" customHeight="1" x14ac:dyDescent="0.2">
      <c r="M883" s="14">
        <v>39352285</v>
      </c>
      <c r="N883" s="15">
        <v>43840</v>
      </c>
      <c r="O883" s="16" t="str">
        <f t="shared" si="51"/>
        <v>enero</v>
      </c>
    </row>
    <row r="884" spans="13:15" ht="13.5" customHeight="1" x14ac:dyDescent="0.2">
      <c r="M884" s="14">
        <v>39432452</v>
      </c>
      <c r="N884" s="15">
        <v>43838</v>
      </c>
      <c r="O884" s="16" t="str">
        <f t="shared" si="51"/>
        <v>enero</v>
      </c>
    </row>
    <row r="885" spans="13:15" ht="13.5" customHeight="1" x14ac:dyDescent="0.2">
      <c r="M885" s="14">
        <v>39434974</v>
      </c>
      <c r="N885" s="15">
        <v>43929</v>
      </c>
      <c r="O885" s="16" t="str">
        <f t="shared" si="51"/>
        <v>abril</v>
      </c>
    </row>
    <row r="886" spans="13:15" ht="13.5" customHeight="1" x14ac:dyDescent="0.2">
      <c r="M886" s="14">
        <v>39616020</v>
      </c>
      <c r="N886" s="15">
        <v>44180</v>
      </c>
      <c r="O886" s="16" t="str">
        <f t="shared" si="51"/>
        <v>diciembre</v>
      </c>
    </row>
    <row r="887" spans="13:15" ht="13.5" customHeight="1" x14ac:dyDescent="0.2">
      <c r="M887" s="14">
        <v>39631702</v>
      </c>
      <c r="N887" s="15">
        <v>43935</v>
      </c>
      <c r="O887" s="16" t="str">
        <f t="shared" si="51"/>
        <v>abril</v>
      </c>
    </row>
    <row r="888" spans="13:15" ht="13.5" customHeight="1" x14ac:dyDescent="0.2">
      <c r="M888" s="14">
        <v>40036622</v>
      </c>
      <c r="N888" s="15">
        <v>43906</v>
      </c>
      <c r="O888" s="16" t="str">
        <f t="shared" si="51"/>
        <v>marzo</v>
      </c>
    </row>
    <row r="889" spans="13:15" ht="13.5" customHeight="1" x14ac:dyDescent="0.2">
      <c r="M889" s="14">
        <v>41100987</v>
      </c>
      <c r="N889" s="15">
        <v>43833</v>
      </c>
      <c r="O889" s="16" t="str">
        <f t="shared" si="51"/>
        <v>enero</v>
      </c>
    </row>
    <row r="890" spans="13:15" ht="13.5" customHeight="1" x14ac:dyDescent="0.2">
      <c r="M890" s="14">
        <v>41105445</v>
      </c>
      <c r="N890" s="15">
        <v>44135</v>
      </c>
      <c r="O890" s="16" t="str">
        <f t="shared" si="51"/>
        <v>octubre</v>
      </c>
    </row>
    <row r="891" spans="13:15" ht="13.5" customHeight="1" x14ac:dyDescent="0.2">
      <c r="M891" s="14">
        <v>41329849</v>
      </c>
      <c r="N891" s="15">
        <v>43930</v>
      </c>
      <c r="O891" s="16" t="str">
        <f t="shared" si="51"/>
        <v>abril</v>
      </c>
    </row>
    <row r="892" spans="13:15" ht="13.5" customHeight="1" x14ac:dyDescent="0.2">
      <c r="M892" s="14">
        <v>41373488</v>
      </c>
      <c r="N892" s="15">
        <v>44025</v>
      </c>
      <c r="O892" s="16" t="str">
        <f t="shared" si="51"/>
        <v>julio</v>
      </c>
    </row>
    <row r="893" spans="13:15" ht="13.5" customHeight="1" x14ac:dyDescent="0.2">
      <c r="M893" s="14">
        <v>41373566</v>
      </c>
      <c r="N893" s="15">
        <v>43846</v>
      </c>
      <c r="O893" s="16" t="str">
        <f t="shared" si="51"/>
        <v>enero</v>
      </c>
    </row>
    <row r="894" spans="13:15" ht="13.5" customHeight="1" x14ac:dyDescent="0.2">
      <c r="M894" s="14">
        <v>41376586</v>
      </c>
      <c r="N894" s="15">
        <v>43999</v>
      </c>
      <c r="O894" s="16" t="str">
        <f t="shared" si="51"/>
        <v>junio</v>
      </c>
    </row>
    <row r="895" spans="13:15" ht="13.5" customHeight="1" x14ac:dyDescent="0.2">
      <c r="M895" s="14">
        <v>41430534</v>
      </c>
      <c r="N895" s="15">
        <v>43894</v>
      </c>
      <c r="O895" s="16" t="str">
        <f t="shared" si="51"/>
        <v>marzo</v>
      </c>
    </row>
    <row r="896" spans="13:15" ht="13.5" customHeight="1" x14ac:dyDescent="0.2">
      <c r="M896" s="14">
        <v>41520882</v>
      </c>
      <c r="N896" s="15">
        <v>43854</v>
      </c>
      <c r="O896" s="16" t="str">
        <f t="shared" si="51"/>
        <v>enero</v>
      </c>
    </row>
    <row r="897" spans="13:15" ht="13.5" customHeight="1" x14ac:dyDescent="0.2">
      <c r="M897" s="14">
        <v>41538613</v>
      </c>
      <c r="N897" s="15">
        <v>43853</v>
      </c>
      <c r="O897" s="16" t="str">
        <f t="shared" si="51"/>
        <v>enero</v>
      </c>
    </row>
    <row r="898" spans="13:15" ht="13.5" customHeight="1" x14ac:dyDescent="0.2">
      <c r="M898" s="14">
        <v>41538719</v>
      </c>
      <c r="N898" s="15">
        <v>43837</v>
      </c>
      <c r="O898" s="16" t="str">
        <f t="shared" si="51"/>
        <v>enero</v>
      </c>
    </row>
    <row r="899" spans="13:15" ht="13.5" customHeight="1" x14ac:dyDescent="0.2">
      <c r="M899" s="14">
        <v>41566344</v>
      </c>
      <c r="N899" s="15">
        <v>43833</v>
      </c>
      <c r="O899" s="16" t="str">
        <f t="shared" si="51"/>
        <v>enero</v>
      </c>
    </row>
    <row r="900" spans="13:15" ht="13.5" customHeight="1" x14ac:dyDescent="0.2">
      <c r="M900" s="14">
        <v>41630192</v>
      </c>
      <c r="N900" s="15">
        <v>43871</v>
      </c>
      <c r="O900" s="16" t="str">
        <f t="shared" ref="O900:O963" si="52">+TEXT(N900,"MMMM")</f>
        <v>febrero</v>
      </c>
    </row>
    <row r="901" spans="13:15" ht="13.5" customHeight="1" x14ac:dyDescent="0.2">
      <c r="M901" s="14">
        <v>41724916</v>
      </c>
      <c r="N901" s="15">
        <v>43900</v>
      </c>
      <c r="O901" s="16" t="str">
        <f t="shared" si="52"/>
        <v>marzo</v>
      </c>
    </row>
    <row r="902" spans="13:15" ht="13.5" customHeight="1" x14ac:dyDescent="0.2">
      <c r="M902" s="14">
        <v>41758675</v>
      </c>
      <c r="N902" s="15">
        <v>43843</v>
      </c>
      <c r="O902" s="16" t="str">
        <f t="shared" si="52"/>
        <v>enero</v>
      </c>
    </row>
    <row r="903" spans="13:15" ht="13.5" customHeight="1" x14ac:dyDescent="0.2">
      <c r="M903" s="14">
        <v>41761766</v>
      </c>
      <c r="N903" s="15">
        <v>43868</v>
      </c>
      <c r="O903" s="16" t="str">
        <f t="shared" si="52"/>
        <v>febrero</v>
      </c>
    </row>
    <row r="904" spans="13:15" ht="13.5" customHeight="1" x14ac:dyDescent="0.2">
      <c r="M904" s="14">
        <v>41762468</v>
      </c>
      <c r="N904" s="15">
        <v>43882</v>
      </c>
      <c r="O904" s="16" t="str">
        <f t="shared" si="52"/>
        <v>febrero</v>
      </c>
    </row>
    <row r="905" spans="13:15" ht="13.5" customHeight="1" x14ac:dyDescent="0.2">
      <c r="M905" s="14">
        <v>41795715</v>
      </c>
      <c r="N905" s="15">
        <v>43833</v>
      </c>
      <c r="O905" s="16" t="str">
        <f t="shared" si="52"/>
        <v>enero</v>
      </c>
    </row>
    <row r="906" spans="13:15" ht="13.5" customHeight="1" x14ac:dyDescent="0.2">
      <c r="M906" s="14">
        <v>42205821</v>
      </c>
      <c r="N906" s="15">
        <v>43915</v>
      </c>
      <c r="O906" s="16" t="str">
        <f t="shared" si="52"/>
        <v>marzo</v>
      </c>
    </row>
    <row r="907" spans="13:15" ht="13.5" customHeight="1" x14ac:dyDescent="0.2">
      <c r="M907" s="14">
        <v>42677073</v>
      </c>
      <c r="N907" s="15">
        <v>43896</v>
      </c>
      <c r="O907" s="16" t="str">
        <f t="shared" si="52"/>
        <v>marzo</v>
      </c>
    </row>
    <row r="908" spans="13:15" ht="13.5" customHeight="1" x14ac:dyDescent="0.2">
      <c r="M908" s="14">
        <v>42677836</v>
      </c>
      <c r="N908" s="15">
        <v>43871</v>
      </c>
      <c r="O908" s="16" t="str">
        <f t="shared" si="52"/>
        <v>febrero</v>
      </c>
    </row>
    <row r="909" spans="13:15" ht="13.5" customHeight="1" x14ac:dyDescent="0.2">
      <c r="M909" s="14">
        <v>42746978</v>
      </c>
      <c r="N909" s="15">
        <v>43901</v>
      </c>
      <c r="O909" s="16" t="str">
        <f t="shared" si="52"/>
        <v>marzo</v>
      </c>
    </row>
    <row r="910" spans="13:15" ht="13.5" customHeight="1" x14ac:dyDescent="0.2">
      <c r="M910" s="14">
        <v>42769329</v>
      </c>
      <c r="N910" s="15">
        <v>44163</v>
      </c>
      <c r="O910" s="16" t="str">
        <f t="shared" si="52"/>
        <v>noviembre</v>
      </c>
    </row>
    <row r="911" spans="13:15" ht="13.5" customHeight="1" x14ac:dyDescent="0.2">
      <c r="M911" s="14">
        <v>42771236</v>
      </c>
      <c r="N911" s="15">
        <v>44102</v>
      </c>
      <c r="O911" s="16" t="str">
        <f t="shared" si="52"/>
        <v>septiembre</v>
      </c>
    </row>
    <row r="912" spans="13:15" ht="13.5" customHeight="1" x14ac:dyDescent="0.2">
      <c r="M912" s="14">
        <v>42787807</v>
      </c>
      <c r="N912" s="15">
        <v>43844</v>
      </c>
      <c r="O912" s="16" t="str">
        <f t="shared" si="52"/>
        <v>enero</v>
      </c>
    </row>
    <row r="913" spans="13:15" ht="13.5" customHeight="1" x14ac:dyDescent="0.2">
      <c r="M913" s="14">
        <v>42793487</v>
      </c>
      <c r="N913" s="15">
        <v>43992</v>
      </c>
      <c r="O913" s="16" t="str">
        <f t="shared" si="52"/>
        <v>junio</v>
      </c>
    </row>
    <row r="914" spans="13:15" ht="13.5" customHeight="1" x14ac:dyDescent="0.2">
      <c r="M914" s="14">
        <v>42883754</v>
      </c>
      <c r="N914" s="15">
        <v>43872</v>
      </c>
      <c r="O914" s="16" t="str">
        <f t="shared" si="52"/>
        <v>febrero</v>
      </c>
    </row>
    <row r="915" spans="13:15" ht="13.5" customHeight="1" x14ac:dyDescent="0.2">
      <c r="M915" s="14">
        <v>42885180</v>
      </c>
      <c r="N915" s="15">
        <v>43922</v>
      </c>
      <c r="O915" s="16" t="str">
        <f t="shared" si="52"/>
        <v>abril</v>
      </c>
    </row>
    <row r="916" spans="13:15" ht="13.5" customHeight="1" x14ac:dyDescent="0.2">
      <c r="M916" s="14">
        <v>42888756</v>
      </c>
      <c r="N916" s="15">
        <v>44088</v>
      </c>
      <c r="O916" s="16" t="str">
        <f t="shared" si="52"/>
        <v>septiembre</v>
      </c>
    </row>
    <row r="917" spans="13:15" ht="13.5" customHeight="1" x14ac:dyDescent="0.2">
      <c r="M917" s="14">
        <v>42895360</v>
      </c>
      <c r="N917" s="15">
        <v>43949</v>
      </c>
      <c r="O917" s="16" t="str">
        <f t="shared" si="52"/>
        <v>abril</v>
      </c>
    </row>
    <row r="918" spans="13:15" ht="13.5" customHeight="1" x14ac:dyDescent="0.2">
      <c r="M918" s="14">
        <v>42962931</v>
      </c>
      <c r="N918" s="15">
        <v>43850</v>
      </c>
      <c r="O918" s="16" t="str">
        <f t="shared" si="52"/>
        <v>enero</v>
      </c>
    </row>
    <row r="919" spans="13:15" ht="13.5" customHeight="1" x14ac:dyDescent="0.2">
      <c r="M919" s="14">
        <v>42971647</v>
      </c>
      <c r="N919" s="15">
        <v>43840</v>
      </c>
      <c r="O919" s="16" t="str">
        <f t="shared" si="52"/>
        <v>enero</v>
      </c>
    </row>
    <row r="920" spans="13:15" ht="13.5" customHeight="1" x14ac:dyDescent="0.2">
      <c r="M920" s="14">
        <v>42973935</v>
      </c>
      <c r="N920" s="15">
        <v>43879</v>
      </c>
      <c r="O920" s="16" t="str">
        <f t="shared" si="52"/>
        <v>febrero</v>
      </c>
    </row>
    <row r="921" spans="13:15" ht="13.5" customHeight="1" x14ac:dyDescent="0.2">
      <c r="M921" s="14">
        <v>42974354</v>
      </c>
      <c r="N921" s="15">
        <v>43939</v>
      </c>
      <c r="O921" s="16" t="str">
        <f t="shared" si="52"/>
        <v>abril</v>
      </c>
    </row>
    <row r="922" spans="13:15" ht="13.5" customHeight="1" x14ac:dyDescent="0.2">
      <c r="M922" s="14">
        <v>42976017</v>
      </c>
      <c r="N922" s="15">
        <v>43887</v>
      </c>
      <c r="O922" s="16" t="str">
        <f t="shared" si="52"/>
        <v>febrero</v>
      </c>
    </row>
    <row r="923" spans="13:15" ht="13.5" customHeight="1" x14ac:dyDescent="0.2">
      <c r="M923" s="14">
        <v>42977367</v>
      </c>
      <c r="N923" s="15">
        <v>43846</v>
      </c>
      <c r="O923" s="16" t="str">
        <f t="shared" si="52"/>
        <v>enero</v>
      </c>
    </row>
    <row r="924" spans="13:15" ht="13.5" customHeight="1" x14ac:dyDescent="0.2">
      <c r="M924" s="14">
        <v>42978299</v>
      </c>
      <c r="N924" s="15">
        <v>44050</v>
      </c>
      <c r="O924" s="16" t="str">
        <f t="shared" si="52"/>
        <v>agosto</v>
      </c>
    </row>
    <row r="925" spans="13:15" ht="13.5" customHeight="1" x14ac:dyDescent="0.2">
      <c r="M925" s="14">
        <v>42979466</v>
      </c>
      <c r="N925" s="15">
        <v>43893</v>
      </c>
      <c r="O925" s="16" t="str">
        <f t="shared" si="52"/>
        <v>marzo</v>
      </c>
    </row>
    <row r="926" spans="13:15" ht="13.5" customHeight="1" x14ac:dyDescent="0.2">
      <c r="M926" s="14">
        <v>42979576</v>
      </c>
      <c r="N926" s="15">
        <v>43923</v>
      </c>
      <c r="O926" s="16" t="str">
        <f t="shared" si="52"/>
        <v>abril</v>
      </c>
    </row>
    <row r="927" spans="13:15" ht="13.5" customHeight="1" x14ac:dyDescent="0.2">
      <c r="M927" s="14">
        <v>42983086</v>
      </c>
      <c r="N927" s="15">
        <v>43928</v>
      </c>
      <c r="O927" s="16" t="str">
        <f t="shared" si="52"/>
        <v>abril</v>
      </c>
    </row>
    <row r="928" spans="13:15" ht="13.5" customHeight="1" x14ac:dyDescent="0.2">
      <c r="M928" s="14">
        <v>42985423</v>
      </c>
      <c r="N928" s="15">
        <v>43942</v>
      </c>
      <c r="O928" s="16" t="str">
        <f t="shared" si="52"/>
        <v>abril</v>
      </c>
    </row>
    <row r="929" spans="13:15" ht="13.5" customHeight="1" x14ac:dyDescent="0.2">
      <c r="M929" s="14">
        <v>42986829</v>
      </c>
      <c r="N929" s="15">
        <v>43833</v>
      </c>
      <c r="O929" s="16" t="str">
        <f t="shared" si="52"/>
        <v>enero</v>
      </c>
    </row>
    <row r="930" spans="13:15" ht="13.5" customHeight="1" x14ac:dyDescent="0.2">
      <c r="M930" s="14">
        <v>42987813</v>
      </c>
      <c r="N930" s="15">
        <v>43851</v>
      </c>
      <c r="O930" s="16" t="str">
        <f t="shared" si="52"/>
        <v>enero</v>
      </c>
    </row>
    <row r="931" spans="13:15" ht="13.5" customHeight="1" x14ac:dyDescent="0.2">
      <c r="M931" s="14">
        <v>42989431</v>
      </c>
      <c r="N931" s="15">
        <v>43850</v>
      </c>
      <c r="O931" s="16" t="str">
        <f t="shared" si="52"/>
        <v>enero</v>
      </c>
    </row>
    <row r="932" spans="13:15" ht="13.5" customHeight="1" x14ac:dyDescent="0.2">
      <c r="M932" s="14">
        <v>42989624</v>
      </c>
      <c r="N932" s="15">
        <v>44095</v>
      </c>
      <c r="O932" s="16" t="str">
        <f t="shared" si="52"/>
        <v>septiembre</v>
      </c>
    </row>
    <row r="933" spans="13:15" ht="13.5" customHeight="1" x14ac:dyDescent="0.2">
      <c r="M933" s="14">
        <v>42990935</v>
      </c>
      <c r="N933" s="15">
        <v>44008</v>
      </c>
      <c r="O933" s="16" t="str">
        <f t="shared" si="52"/>
        <v>junio</v>
      </c>
    </row>
    <row r="934" spans="13:15" ht="13.5" customHeight="1" x14ac:dyDescent="0.2">
      <c r="M934" s="14">
        <v>42996179</v>
      </c>
      <c r="N934" s="15">
        <v>43878</v>
      </c>
      <c r="O934" s="16" t="str">
        <f t="shared" si="52"/>
        <v>febrero</v>
      </c>
    </row>
    <row r="935" spans="13:15" ht="13.5" customHeight="1" x14ac:dyDescent="0.2">
      <c r="M935" s="14">
        <v>43003798</v>
      </c>
      <c r="N935" s="15">
        <v>43879</v>
      </c>
      <c r="O935" s="16" t="str">
        <f t="shared" si="52"/>
        <v>febrero</v>
      </c>
    </row>
    <row r="936" spans="13:15" ht="13.5" customHeight="1" x14ac:dyDescent="0.2">
      <c r="M936" s="14">
        <v>43005263</v>
      </c>
      <c r="N936" s="15">
        <v>43854</v>
      </c>
      <c r="O936" s="16" t="str">
        <f t="shared" si="52"/>
        <v>enero</v>
      </c>
    </row>
    <row r="937" spans="13:15" ht="13.5" customHeight="1" x14ac:dyDescent="0.2">
      <c r="M937" s="14">
        <v>43005525</v>
      </c>
      <c r="N937" s="15">
        <v>43859</v>
      </c>
      <c r="O937" s="16" t="str">
        <f t="shared" si="52"/>
        <v>enero</v>
      </c>
    </row>
    <row r="938" spans="13:15" ht="13.5" customHeight="1" x14ac:dyDescent="0.2">
      <c r="M938" s="14">
        <v>43007069</v>
      </c>
      <c r="N938" s="15">
        <v>43861</v>
      </c>
      <c r="O938" s="16" t="str">
        <f t="shared" si="52"/>
        <v>enero</v>
      </c>
    </row>
    <row r="939" spans="13:15" ht="13.5" customHeight="1" x14ac:dyDescent="0.2">
      <c r="M939" s="14">
        <v>43008828</v>
      </c>
      <c r="N939" s="15">
        <v>43850</v>
      </c>
      <c r="O939" s="16" t="str">
        <f t="shared" si="52"/>
        <v>enero</v>
      </c>
    </row>
    <row r="940" spans="13:15" ht="13.5" customHeight="1" x14ac:dyDescent="0.2">
      <c r="M940" s="14">
        <v>43010226</v>
      </c>
      <c r="N940" s="15">
        <v>43881</v>
      </c>
      <c r="O940" s="16" t="str">
        <f t="shared" si="52"/>
        <v>febrero</v>
      </c>
    </row>
    <row r="941" spans="13:15" ht="13.5" customHeight="1" x14ac:dyDescent="0.2">
      <c r="M941" s="14">
        <v>43010393</v>
      </c>
      <c r="N941" s="15">
        <v>43921</v>
      </c>
      <c r="O941" s="16" t="str">
        <f t="shared" si="52"/>
        <v>marzo</v>
      </c>
    </row>
    <row r="942" spans="13:15" ht="13.5" customHeight="1" x14ac:dyDescent="0.2">
      <c r="M942" s="14">
        <v>43014716</v>
      </c>
      <c r="N942" s="15">
        <v>43833</v>
      </c>
      <c r="O942" s="16" t="str">
        <f t="shared" si="52"/>
        <v>enero</v>
      </c>
    </row>
    <row r="943" spans="13:15" ht="13.5" customHeight="1" x14ac:dyDescent="0.2">
      <c r="M943" s="14">
        <v>43015765</v>
      </c>
      <c r="N943" s="15">
        <v>43950</v>
      </c>
      <c r="O943" s="16" t="str">
        <f t="shared" si="52"/>
        <v>abril</v>
      </c>
    </row>
    <row r="944" spans="13:15" ht="13.5" customHeight="1" x14ac:dyDescent="0.2">
      <c r="M944" s="14">
        <v>43016380</v>
      </c>
      <c r="N944" s="15">
        <v>43896</v>
      </c>
      <c r="O944" s="16" t="str">
        <f t="shared" si="52"/>
        <v>marzo</v>
      </c>
    </row>
    <row r="945" spans="13:15" ht="13.5" customHeight="1" x14ac:dyDescent="0.2">
      <c r="M945" s="14">
        <v>43019735</v>
      </c>
      <c r="N945" s="15">
        <v>43853</v>
      </c>
      <c r="O945" s="16" t="str">
        <f t="shared" si="52"/>
        <v>enero</v>
      </c>
    </row>
    <row r="946" spans="13:15" ht="13.5" customHeight="1" x14ac:dyDescent="0.2">
      <c r="M946" s="14">
        <v>43020301</v>
      </c>
      <c r="N946" s="15">
        <v>43879</v>
      </c>
      <c r="O946" s="16" t="str">
        <f t="shared" si="52"/>
        <v>febrero</v>
      </c>
    </row>
    <row r="947" spans="13:15" ht="13.5" customHeight="1" x14ac:dyDescent="0.2">
      <c r="M947" s="14">
        <v>43021116</v>
      </c>
      <c r="N947" s="15">
        <v>43963</v>
      </c>
      <c r="O947" s="16" t="str">
        <f t="shared" si="52"/>
        <v>mayo</v>
      </c>
    </row>
    <row r="948" spans="13:15" ht="13.5" customHeight="1" x14ac:dyDescent="0.2">
      <c r="M948" s="14">
        <v>43026414</v>
      </c>
      <c r="N948" s="15">
        <v>43866</v>
      </c>
      <c r="O948" s="16" t="str">
        <f t="shared" si="52"/>
        <v>febrero</v>
      </c>
    </row>
    <row r="949" spans="13:15" ht="13.5" customHeight="1" x14ac:dyDescent="0.2">
      <c r="M949" s="14">
        <v>43026848</v>
      </c>
      <c r="N949" s="15">
        <v>43916</v>
      </c>
      <c r="O949" s="16" t="str">
        <f t="shared" si="52"/>
        <v>marzo</v>
      </c>
    </row>
    <row r="950" spans="13:15" ht="13.5" customHeight="1" x14ac:dyDescent="0.2">
      <c r="M950" s="14">
        <v>43027049</v>
      </c>
      <c r="N950" s="15">
        <v>43962</v>
      </c>
      <c r="O950" s="16" t="str">
        <f t="shared" si="52"/>
        <v>mayo</v>
      </c>
    </row>
    <row r="951" spans="13:15" ht="13.5" customHeight="1" x14ac:dyDescent="0.2">
      <c r="M951" s="14">
        <v>43033542</v>
      </c>
      <c r="N951" s="15">
        <v>43846</v>
      </c>
      <c r="O951" s="16" t="str">
        <f t="shared" si="52"/>
        <v>enero</v>
      </c>
    </row>
    <row r="952" spans="13:15" ht="13.5" customHeight="1" x14ac:dyDescent="0.2">
      <c r="M952" s="14">
        <v>43039035</v>
      </c>
      <c r="N952" s="15">
        <v>43839</v>
      </c>
      <c r="O952" s="16" t="str">
        <f t="shared" si="52"/>
        <v>enero</v>
      </c>
    </row>
    <row r="953" spans="13:15" ht="13.5" customHeight="1" x14ac:dyDescent="0.2">
      <c r="M953" s="14">
        <v>43039678</v>
      </c>
      <c r="N953" s="15">
        <v>43915</v>
      </c>
      <c r="O953" s="16" t="str">
        <f t="shared" si="52"/>
        <v>marzo</v>
      </c>
    </row>
    <row r="954" spans="13:15" ht="13.5" customHeight="1" x14ac:dyDescent="0.2">
      <c r="M954" s="14">
        <v>43041710</v>
      </c>
      <c r="N954" s="15">
        <v>43844</v>
      </c>
      <c r="O954" s="16" t="str">
        <f t="shared" si="52"/>
        <v>enero</v>
      </c>
    </row>
    <row r="955" spans="13:15" ht="13.5" customHeight="1" x14ac:dyDescent="0.2">
      <c r="M955" s="14">
        <v>43056595</v>
      </c>
      <c r="N955" s="15">
        <v>43885</v>
      </c>
      <c r="O955" s="16" t="str">
        <f t="shared" si="52"/>
        <v>febrero</v>
      </c>
    </row>
    <row r="956" spans="13:15" ht="13.5" customHeight="1" x14ac:dyDescent="0.2">
      <c r="M956" s="14">
        <v>43061017</v>
      </c>
      <c r="N956" s="15">
        <v>43949</v>
      </c>
      <c r="O956" s="16" t="str">
        <f t="shared" si="52"/>
        <v>abril</v>
      </c>
    </row>
    <row r="957" spans="13:15" ht="13.5" customHeight="1" x14ac:dyDescent="0.2">
      <c r="M957" s="14">
        <v>43067267</v>
      </c>
      <c r="N957" s="15">
        <v>43857</v>
      </c>
      <c r="O957" s="16" t="str">
        <f t="shared" si="52"/>
        <v>enero</v>
      </c>
    </row>
    <row r="958" spans="13:15" ht="13.5" customHeight="1" x14ac:dyDescent="0.2">
      <c r="M958" s="14">
        <v>43072277</v>
      </c>
      <c r="N958" s="15">
        <v>43847</v>
      </c>
      <c r="O958" s="16" t="str">
        <f t="shared" si="52"/>
        <v>enero</v>
      </c>
    </row>
    <row r="959" spans="13:15" ht="13.5" customHeight="1" x14ac:dyDescent="0.2">
      <c r="M959" s="14">
        <v>43073261</v>
      </c>
      <c r="N959" s="15">
        <v>43853</v>
      </c>
      <c r="O959" s="16" t="str">
        <f t="shared" si="52"/>
        <v>enero</v>
      </c>
    </row>
    <row r="960" spans="13:15" ht="13.5" customHeight="1" x14ac:dyDescent="0.2">
      <c r="M960" s="14">
        <v>43079276</v>
      </c>
      <c r="N960" s="15">
        <v>43900</v>
      </c>
      <c r="O960" s="16" t="str">
        <f t="shared" si="52"/>
        <v>marzo</v>
      </c>
    </row>
    <row r="961" spans="13:15" ht="13.5" customHeight="1" x14ac:dyDescent="0.2">
      <c r="M961" s="14">
        <v>43087456</v>
      </c>
      <c r="N961" s="15">
        <v>43894</v>
      </c>
      <c r="O961" s="16" t="str">
        <f t="shared" si="52"/>
        <v>marzo</v>
      </c>
    </row>
    <row r="962" spans="13:15" ht="13.5" customHeight="1" x14ac:dyDescent="0.2">
      <c r="M962" s="14">
        <v>43088577</v>
      </c>
      <c r="N962" s="15">
        <v>43853</v>
      </c>
      <c r="O962" s="16" t="str">
        <f t="shared" si="52"/>
        <v>enero</v>
      </c>
    </row>
    <row r="963" spans="13:15" ht="13.5" customHeight="1" x14ac:dyDescent="0.2">
      <c r="M963" s="14">
        <v>43095022</v>
      </c>
      <c r="N963" s="15">
        <v>43962</v>
      </c>
      <c r="O963" s="16" t="str">
        <f t="shared" si="52"/>
        <v>mayo</v>
      </c>
    </row>
    <row r="964" spans="13:15" ht="13.5" customHeight="1" x14ac:dyDescent="0.2">
      <c r="M964" s="14">
        <v>43096046</v>
      </c>
      <c r="N964" s="15">
        <v>43865</v>
      </c>
      <c r="O964" s="16" t="str">
        <f t="shared" ref="O964:O1027" si="53">+TEXT(N964,"MMMM")</f>
        <v>febrero</v>
      </c>
    </row>
    <row r="965" spans="13:15" ht="13.5" customHeight="1" x14ac:dyDescent="0.2">
      <c r="M965" s="14">
        <v>43165425</v>
      </c>
      <c r="N965" s="15">
        <v>43864</v>
      </c>
      <c r="O965" s="16" t="str">
        <f t="shared" si="53"/>
        <v>febrero</v>
      </c>
    </row>
    <row r="966" spans="13:15" ht="13.5" customHeight="1" x14ac:dyDescent="0.2">
      <c r="M966" s="14">
        <v>43269697</v>
      </c>
      <c r="N966" s="15">
        <v>43878</v>
      </c>
      <c r="O966" s="16" t="str">
        <f t="shared" si="53"/>
        <v>febrero</v>
      </c>
    </row>
    <row r="967" spans="13:15" ht="13.5" customHeight="1" x14ac:dyDescent="0.2">
      <c r="M967" s="14">
        <v>43288022</v>
      </c>
      <c r="N967" s="15">
        <v>43859</v>
      </c>
      <c r="O967" s="16" t="str">
        <f t="shared" si="53"/>
        <v>enero</v>
      </c>
    </row>
    <row r="968" spans="13:15" ht="13.5" customHeight="1" x14ac:dyDescent="0.2">
      <c r="M968" s="14">
        <v>43428641</v>
      </c>
      <c r="N968" s="15">
        <v>43843</v>
      </c>
      <c r="O968" s="16" t="str">
        <f t="shared" si="53"/>
        <v>enero</v>
      </c>
    </row>
    <row r="969" spans="13:15" ht="13.5" customHeight="1" x14ac:dyDescent="0.2">
      <c r="M969" s="14">
        <v>43469005</v>
      </c>
      <c r="N969" s="15">
        <v>44062</v>
      </c>
      <c r="O969" s="16" t="str">
        <f t="shared" si="53"/>
        <v>agosto</v>
      </c>
    </row>
    <row r="970" spans="13:15" ht="13.5" customHeight="1" x14ac:dyDescent="0.2">
      <c r="M970" s="14">
        <v>43469056</v>
      </c>
      <c r="N970" s="15">
        <v>43881</v>
      </c>
      <c r="O970" s="16" t="str">
        <f t="shared" si="53"/>
        <v>febrero</v>
      </c>
    </row>
    <row r="971" spans="13:15" ht="13.5" customHeight="1" x14ac:dyDescent="0.2">
      <c r="M971" s="14">
        <v>43483263</v>
      </c>
      <c r="N971" s="15">
        <v>43838</v>
      </c>
      <c r="O971" s="16" t="str">
        <f t="shared" si="53"/>
        <v>enero</v>
      </c>
    </row>
    <row r="972" spans="13:15" ht="13.5" customHeight="1" x14ac:dyDescent="0.2">
      <c r="M972" s="14">
        <v>43497031</v>
      </c>
      <c r="N972" s="15">
        <v>43909</v>
      </c>
      <c r="O972" s="16" t="str">
        <f t="shared" si="53"/>
        <v>marzo</v>
      </c>
    </row>
    <row r="973" spans="13:15" ht="13.5" customHeight="1" x14ac:dyDescent="0.2">
      <c r="M973" s="14">
        <v>43500794</v>
      </c>
      <c r="N973" s="15">
        <v>43882</v>
      </c>
      <c r="O973" s="16" t="str">
        <f t="shared" si="53"/>
        <v>febrero</v>
      </c>
    </row>
    <row r="974" spans="13:15" ht="13.5" customHeight="1" x14ac:dyDescent="0.2">
      <c r="M974" s="14">
        <v>43524265</v>
      </c>
      <c r="N974" s="15">
        <v>43873</v>
      </c>
      <c r="O974" s="16" t="str">
        <f t="shared" si="53"/>
        <v>febrero</v>
      </c>
    </row>
    <row r="975" spans="13:15" ht="13.5" customHeight="1" x14ac:dyDescent="0.2">
      <c r="M975" s="14">
        <v>43529156</v>
      </c>
      <c r="N975" s="15">
        <v>43845</v>
      </c>
      <c r="O975" s="16" t="str">
        <f t="shared" si="53"/>
        <v>enero</v>
      </c>
    </row>
    <row r="976" spans="13:15" ht="13.5" customHeight="1" x14ac:dyDescent="0.2">
      <c r="M976" s="14">
        <v>43535069</v>
      </c>
      <c r="N976" s="15">
        <v>43942</v>
      </c>
      <c r="O976" s="16" t="str">
        <f t="shared" si="53"/>
        <v>abril</v>
      </c>
    </row>
    <row r="977" spans="13:15" ht="13.5" customHeight="1" x14ac:dyDescent="0.2">
      <c r="M977" s="14">
        <v>43536329</v>
      </c>
      <c r="N977" s="15">
        <v>43893</v>
      </c>
      <c r="O977" s="16" t="str">
        <f t="shared" si="53"/>
        <v>marzo</v>
      </c>
    </row>
    <row r="978" spans="13:15" ht="13.5" customHeight="1" x14ac:dyDescent="0.2">
      <c r="M978" s="14">
        <v>43544792</v>
      </c>
      <c r="N978" s="15">
        <v>43886</v>
      </c>
      <c r="O978" s="16" t="str">
        <f t="shared" si="53"/>
        <v>febrero</v>
      </c>
    </row>
    <row r="979" spans="13:15" ht="13.5" customHeight="1" x14ac:dyDescent="0.2">
      <c r="M979" s="14">
        <v>43547456</v>
      </c>
      <c r="N979" s="15">
        <v>43859</v>
      </c>
      <c r="O979" s="16" t="str">
        <f t="shared" si="53"/>
        <v>enero</v>
      </c>
    </row>
    <row r="980" spans="13:15" ht="13.5" customHeight="1" x14ac:dyDescent="0.2">
      <c r="M980" s="14">
        <v>43608702</v>
      </c>
      <c r="N980" s="15">
        <v>43833</v>
      </c>
      <c r="O980" s="16" t="str">
        <f t="shared" si="53"/>
        <v>enero</v>
      </c>
    </row>
    <row r="981" spans="13:15" ht="13.5" customHeight="1" x14ac:dyDescent="0.2">
      <c r="M981" s="14">
        <v>43613191</v>
      </c>
      <c r="N981" s="15">
        <v>44131</v>
      </c>
      <c r="O981" s="16" t="str">
        <f t="shared" si="53"/>
        <v>octubre</v>
      </c>
    </row>
    <row r="982" spans="13:15" ht="13.5" customHeight="1" x14ac:dyDescent="0.2">
      <c r="M982" s="14">
        <v>43615608</v>
      </c>
      <c r="N982" s="15">
        <v>43837</v>
      </c>
      <c r="O982" s="16" t="str">
        <f t="shared" si="53"/>
        <v>enero</v>
      </c>
    </row>
    <row r="983" spans="13:15" ht="13.5" customHeight="1" x14ac:dyDescent="0.2">
      <c r="M983" s="14">
        <v>43618747</v>
      </c>
      <c r="N983" s="15">
        <v>44075</v>
      </c>
      <c r="O983" s="16" t="str">
        <f t="shared" si="53"/>
        <v>septiembre</v>
      </c>
    </row>
    <row r="984" spans="13:15" ht="13.5" customHeight="1" x14ac:dyDescent="0.2">
      <c r="M984" s="14">
        <v>43650262</v>
      </c>
      <c r="N984" s="15">
        <v>43901</v>
      </c>
      <c r="O984" s="16" t="str">
        <f t="shared" si="53"/>
        <v>marzo</v>
      </c>
    </row>
    <row r="985" spans="13:15" ht="13.5" customHeight="1" x14ac:dyDescent="0.2">
      <c r="M985" s="14">
        <v>43653710</v>
      </c>
      <c r="N985" s="15">
        <v>43838</v>
      </c>
      <c r="O985" s="16" t="str">
        <f t="shared" si="53"/>
        <v>enero</v>
      </c>
    </row>
    <row r="986" spans="13:15" ht="13.5" customHeight="1" x14ac:dyDescent="0.2">
      <c r="M986" s="14">
        <v>43676447</v>
      </c>
      <c r="N986" s="15">
        <v>43865</v>
      </c>
      <c r="O986" s="16" t="str">
        <f t="shared" si="53"/>
        <v>febrero</v>
      </c>
    </row>
    <row r="987" spans="13:15" ht="13.5" customHeight="1" x14ac:dyDescent="0.2">
      <c r="M987" s="14">
        <v>43676633</v>
      </c>
      <c r="N987" s="15">
        <v>43873</v>
      </c>
      <c r="O987" s="16" t="str">
        <f t="shared" si="53"/>
        <v>febrero</v>
      </c>
    </row>
    <row r="988" spans="13:15" ht="13.5" customHeight="1" x14ac:dyDescent="0.2">
      <c r="M988" s="14">
        <v>43727927</v>
      </c>
      <c r="N988" s="15">
        <v>43868</v>
      </c>
      <c r="O988" s="16" t="str">
        <f t="shared" si="53"/>
        <v>febrero</v>
      </c>
    </row>
    <row r="989" spans="13:15" ht="13.5" customHeight="1" x14ac:dyDescent="0.2">
      <c r="M989" s="14">
        <v>43732785</v>
      </c>
      <c r="N989" s="15">
        <v>43910</v>
      </c>
      <c r="O989" s="16" t="str">
        <f t="shared" si="53"/>
        <v>marzo</v>
      </c>
    </row>
    <row r="990" spans="13:15" ht="13.5" customHeight="1" x14ac:dyDescent="0.2">
      <c r="M990" s="14">
        <v>43735787</v>
      </c>
      <c r="N990" s="15">
        <v>43894</v>
      </c>
      <c r="O990" s="16" t="str">
        <f t="shared" si="53"/>
        <v>marzo</v>
      </c>
    </row>
    <row r="991" spans="13:15" ht="13.5" customHeight="1" x14ac:dyDescent="0.2">
      <c r="M991" s="14">
        <v>43750922</v>
      </c>
      <c r="N991" s="15">
        <v>43906</v>
      </c>
      <c r="O991" s="16" t="str">
        <f t="shared" si="53"/>
        <v>marzo</v>
      </c>
    </row>
    <row r="992" spans="13:15" ht="13.5" customHeight="1" x14ac:dyDescent="0.2">
      <c r="M992" s="14">
        <v>43826011</v>
      </c>
      <c r="N992" s="15">
        <v>44069</v>
      </c>
      <c r="O992" s="16" t="str">
        <f t="shared" si="53"/>
        <v>agosto</v>
      </c>
    </row>
    <row r="993" spans="13:15" ht="13.5" customHeight="1" x14ac:dyDescent="0.2">
      <c r="M993" s="14">
        <v>43839874</v>
      </c>
      <c r="N993" s="15">
        <v>43837</v>
      </c>
      <c r="O993" s="16" t="str">
        <f t="shared" si="53"/>
        <v>enero</v>
      </c>
    </row>
    <row r="994" spans="13:15" ht="13.5" customHeight="1" x14ac:dyDescent="0.2">
      <c r="M994" s="14">
        <v>43871145</v>
      </c>
      <c r="N994" s="15">
        <v>43879</v>
      </c>
      <c r="O994" s="16" t="str">
        <f t="shared" si="53"/>
        <v>febrero</v>
      </c>
    </row>
    <row r="995" spans="13:15" ht="13.5" customHeight="1" x14ac:dyDescent="0.2">
      <c r="M995" s="14">
        <v>43978432</v>
      </c>
      <c r="N995" s="15">
        <v>43963</v>
      </c>
      <c r="O995" s="16" t="str">
        <f t="shared" si="53"/>
        <v>mayo</v>
      </c>
    </row>
    <row r="996" spans="13:15" ht="13.5" customHeight="1" x14ac:dyDescent="0.2">
      <c r="M996" s="14">
        <v>43984486</v>
      </c>
      <c r="N996" s="15">
        <v>43882</v>
      </c>
      <c r="O996" s="16" t="str">
        <f t="shared" si="53"/>
        <v>febrero</v>
      </c>
    </row>
    <row r="997" spans="13:15" ht="13.5" customHeight="1" x14ac:dyDescent="0.2">
      <c r="M997" s="14">
        <v>43988703</v>
      </c>
      <c r="N997" s="15">
        <v>43851</v>
      </c>
      <c r="O997" s="16" t="str">
        <f t="shared" si="53"/>
        <v>enero</v>
      </c>
    </row>
    <row r="998" spans="13:15" ht="13.5" customHeight="1" x14ac:dyDescent="0.2">
      <c r="M998" s="14">
        <v>45430104</v>
      </c>
      <c r="N998" s="15">
        <v>43838</v>
      </c>
      <c r="O998" s="16" t="str">
        <f t="shared" si="53"/>
        <v>enero</v>
      </c>
    </row>
    <row r="999" spans="13:15" ht="13.5" customHeight="1" x14ac:dyDescent="0.2">
      <c r="M999" s="14">
        <v>45451596</v>
      </c>
      <c r="N999" s="15">
        <v>43852</v>
      </c>
      <c r="O999" s="16" t="str">
        <f t="shared" si="53"/>
        <v>enero</v>
      </c>
    </row>
    <row r="1000" spans="13:15" ht="13.5" customHeight="1" x14ac:dyDescent="0.2">
      <c r="M1000" s="14">
        <v>45464367</v>
      </c>
      <c r="N1000" s="15">
        <v>43858</v>
      </c>
      <c r="O1000" s="16" t="str">
        <f t="shared" si="53"/>
        <v>enero</v>
      </c>
    </row>
    <row r="1001" spans="13:15" ht="13.5" customHeight="1" x14ac:dyDescent="0.2">
      <c r="M1001" s="14">
        <v>46351240</v>
      </c>
      <c r="N1001" s="15">
        <v>44026</v>
      </c>
      <c r="O1001" s="16" t="str">
        <f t="shared" si="53"/>
        <v>julio</v>
      </c>
    </row>
    <row r="1002" spans="13:15" ht="13.5" customHeight="1" x14ac:dyDescent="0.2">
      <c r="M1002" s="14">
        <v>46660183</v>
      </c>
      <c r="N1002" s="15">
        <v>43930</v>
      </c>
      <c r="O1002" s="16" t="str">
        <f t="shared" si="53"/>
        <v>abril</v>
      </c>
    </row>
    <row r="1003" spans="13:15" ht="13.5" customHeight="1" x14ac:dyDescent="0.2">
      <c r="M1003" s="14">
        <v>50903847</v>
      </c>
      <c r="N1003" s="15">
        <v>44014</v>
      </c>
      <c r="O1003" s="16" t="str">
        <f t="shared" si="53"/>
        <v>julio</v>
      </c>
    </row>
    <row r="1004" spans="13:15" ht="13.5" customHeight="1" x14ac:dyDescent="0.2">
      <c r="M1004" s="14">
        <v>51594904</v>
      </c>
      <c r="N1004" s="15">
        <v>43854</v>
      </c>
      <c r="O1004" s="16" t="str">
        <f t="shared" si="53"/>
        <v>enero</v>
      </c>
    </row>
    <row r="1005" spans="13:15" ht="13.5" customHeight="1" x14ac:dyDescent="0.2">
      <c r="M1005" s="14">
        <v>51633437</v>
      </c>
      <c r="N1005" s="15">
        <v>43895</v>
      </c>
      <c r="O1005" s="16" t="str">
        <f t="shared" si="53"/>
        <v>marzo</v>
      </c>
    </row>
    <row r="1006" spans="13:15" ht="13.5" customHeight="1" x14ac:dyDescent="0.2">
      <c r="M1006" s="14">
        <v>51735209</v>
      </c>
      <c r="N1006" s="15">
        <v>43850</v>
      </c>
      <c r="O1006" s="16" t="str">
        <f t="shared" si="53"/>
        <v>enero</v>
      </c>
    </row>
    <row r="1007" spans="13:15" ht="13.5" customHeight="1" x14ac:dyDescent="0.2">
      <c r="M1007" s="14">
        <v>51743867</v>
      </c>
      <c r="N1007" s="15">
        <v>43938</v>
      </c>
      <c r="O1007" s="16" t="str">
        <f t="shared" si="53"/>
        <v>abril</v>
      </c>
    </row>
    <row r="1008" spans="13:15" ht="13.5" customHeight="1" x14ac:dyDescent="0.2">
      <c r="M1008" s="14">
        <v>51778302</v>
      </c>
      <c r="N1008" s="15">
        <v>43873</v>
      </c>
      <c r="O1008" s="16" t="str">
        <f t="shared" si="53"/>
        <v>febrero</v>
      </c>
    </row>
    <row r="1009" spans="13:15" ht="13.5" customHeight="1" x14ac:dyDescent="0.2">
      <c r="M1009" s="14">
        <v>51897292</v>
      </c>
      <c r="N1009" s="15">
        <v>44159</v>
      </c>
      <c r="O1009" s="16" t="str">
        <f t="shared" si="53"/>
        <v>noviembre</v>
      </c>
    </row>
    <row r="1010" spans="13:15" ht="13.5" customHeight="1" x14ac:dyDescent="0.2">
      <c r="M1010" s="14">
        <v>52260808</v>
      </c>
      <c r="N1010" s="15">
        <v>43943</v>
      </c>
      <c r="O1010" s="16" t="str">
        <f t="shared" si="53"/>
        <v>abril</v>
      </c>
    </row>
    <row r="1011" spans="13:15" ht="13.5" customHeight="1" x14ac:dyDescent="0.2">
      <c r="M1011" s="14">
        <v>52370808</v>
      </c>
      <c r="N1011" s="15">
        <v>43937</v>
      </c>
      <c r="O1011" s="16" t="str">
        <f t="shared" si="53"/>
        <v>abril</v>
      </c>
    </row>
    <row r="1012" spans="13:15" ht="13.5" customHeight="1" x14ac:dyDescent="0.2">
      <c r="M1012" s="14">
        <v>52416145</v>
      </c>
      <c r="N1012" s="15">
        <v>44036</v>
      </c>
      <c r="O1012" s="16" t="str">
        <f t="shared" si="53"/>
        <v>julio</v>
      </c>
    </row>
    <row r="1013" spans="13:15" ht="13.5" customHeight="1" x14ac:dyDescent="0.2">
      <c r="M1013" s="14">
        <v>59662715</v>
      </c>
      <c r="N1013" s="15">
        <v>43854</v>
      </c>
      <c r="O1013" s="16" t="str">
        <f t="shared" si="53"/>
        <v>enero</v>
      </c>
    </row>
    <row r="1014" spans="13:15" ht="13.5" customHeight="1" x14ac:dyDescent="0.2">
      <c r="M1014" s="14">
        <v>59667336</v>
      </c>
      <c r="N1014" s="15">
        <v>44092</v>
      </c>
      <c r="O1014" s="16" t="str">
        <f t="shared" si="53"/>
        <v>septiembre</v>
      </c>
    </row>
    <row r="1015" spans="13:15" ht="13.5" customHeight="1" x14ac:dyDescent="0.2">
      <c r="M1015" s="14">
        <v>60252525</v>
      </c>
      <c r="N1015" s="15">
        <v>44026</v>
      </c>
      <c r="O1015" s="16" t="str">
        <f t="shared" si="53"/>
        <v>julio</v>
      </c>
    </row>
    <row r="1016" spans="13:15" ht="13.5" customHeight="1" x14ac:dyDescent="0.2">
      <c r="M1016" s="14">
        <v>60344814</v>
      </c>
      <c r="N1016" s="15">
        <v>43872</v>
      </c>
      <c r="O1016" s="16" t="str">
        <f t="shared" si="53"/>
        <v>febrero</v>
      </c>
    </row>
    <row r="1017" spans="13:15" ht="13.5" customHeight="1" x14ac:dyDescent="0.2">
      <c r="M1017" s="14">
        <v>60370071</v>
      </c>
      <c r="N1017" s="15">
        <v>43850</v>
      </c>
      <c r="O1017" s="16" t="str">
        <f t="shared" si="53"/>
        <v>enero</v>
      </c>
    </row>
    <row r="1018" spans="13:15" ht="13.5" customHeight="1" x14ac:dyDescent="0.2">
      <c r="M1018" s="14">
        <v>60371958</v>
      </c>
      <c r="N1018" s="15">
        <v>44047</v>
      </c>
      <c r="O1018" s="16" t="str">
        <f t="shared" si="53"/>
        <v>agosto</v>
      </c>
    </row>
    <row r="1019" spans="13:15" ht="13.5" customHeight="1" x14ac:dyDescent="0.2">
      <c r="M1019" s="14">
        <v>60372448</v>
      </c>
      <c r="N1019" s="15">
        <v>43857</v>
      </c>
      <c r="O1019" s="16" t="str">
        <f t="shared" si="53"/>
        <v>enero</v>
      </c>
    </row>
    <row r="1020" spans="13:15" ht="13.5" customHeight="1" x14ac:dyDescent="0.2">
      <c r="M1020" s="14">
        <v>60376646</v>
      </c>
      <c r="N1020" s="15">
        <v>43868</v>
      </c>
      <c r="O1020" s="16" t="str">
        <f t="shared" si="53"/>
        <v>febrero</v>
      </c>
    </row>
    <row r="1021" spans="13:15" ht="13.5" customHeight="1" x14ac:dyDescent="0.2">
      <c r="M1021" s="14">
        <v>63278630</v>
      </c>
      <c r="N1021" s="15">
        <v>43854</v>
      </c>
      <c r="O1021" s="16" t="str">
        <f t="shared" si="53"/>
        <v>enero</v>
      </c>
    </row>
    <row r="1022" spans="13:15" ht="13.5" customHeight="1" x14ac:dyDescent="0.2">
      <c r="M1022" s="14">
        <v>63285824</v>
      </c>
      <c r="N1022" s="15">
        <v>43854</v>
      </c>
      <c r="O1022" s="16" t="str">
        <f t="shared" si="53"/>
        <v>enero</v>
      </c>
    </row>
    <row r="1023" spans="13:15" ht="13.5" customHeight="1" x14ac:dyDescent="0.2">
      <c r="M1023" s="14">
        <v>63292782</v>
      </c>
      <c r="N1023" s="15">
        <v>43901</v>
      </c>
      <c r="O1023" s="16" t="str">
        <f t="shared" si="53"/>
        <v>marzo</v>
      </c>
    </row>
    <row r="1024" spans="13:15" ht="13.5" customHeight="1" x14ac:dyDescent="0.2">
      <c r="M1024" s="14">
        <v>63305208</v>
      </c>
      <c r="N1024" s="15">
        <v>43885</v>
      </c>
      <c r="O1024" s="16" t="str">
        <f t="shared" si="53"/>
        <v>febrero</v>
      </c>
    </row>
    <row r="1025" spans="13:15" ht="13.5" customHeight="1" x14ac:dyDescent="0.2">
      <c r="M1025" s="14">
        <v>63306298</v>
      </c>
      <c r="N1025" s="15">
        <v>43977</v>
      </c>
      <c r="O1025" s="16" t="str">
        <f t="shared" si="53"/>
        <v>mayo</v>
      </c>
    </row>
    <row r="1026" spans="13:15" ht="13.5" customHeight="1" x14ac:dyDescent="0.2">
      <c r="M1026" s="14">
        <v>63316826</v>
      </c>
      <c r="N1026" s="15">
        <v>43906</v>
      </c>
      <c r="O1026" s="16" t="str">
        <f t="shared" si="53"/>
        <v>marzo</v>
      </c>
    </row>
    <row r="1027" spans="13:15" ht="13.5" customHeight="1" x14ac:dyDescent="0.2">
      <c r="M1027" s="14">
        <v>63324168</v>
      </c>
      <c r="N1027" s="15">
        <v>43837</v>
      </c>
      <c r="O1027" s="16" t="str">
        <f t="shared" si="53"/>
        <v>enero</v>
      </c>
    </row>
    <row r="1028" spans="13:15" ht="13.5" customHeight="1" x14ac:dyDescent="0.2">
      <c r="M1028" s="14">
        <v>63324796</v>
      </c>
      <c r="N1028" s="15">
        <v>43917</v>
      </c>
      <c r="O1028" s="16" t="str">
        <f t="shared" ref="O1028:O1091" si="54">+TEXT(N1028,"MMMM")</f>
        <v>marzo</v>
      </c>
    </row>
    <row r="1029" spans="13:15" ht="13.5" customHeight="1" x14ac:dyDescent="0.2">
      <c r="M1029" s="14">
        <v>63328005</v>
      </c>
      <c r="N1029" s="15">
        <v>43879</v>
      </c>
      <c r="O1029" s="16" t="str">
        <f t="shared" si="54"/>
        <v>febrero</v>
      </c>
    </row>
    <row r="1030" spans="13:15" ht="13.5" customHeight="1" x14ac:dyDescent="0.2">
      <c r="M1030" s="14">
        <v>63339874</v>
      </c>
      <c r="N1030" s="15">
        <v>43874</v>
      </c>
      <c r="O1030" s="16" t="str">
        <f t="shared" si="54"/>
        <v>febrero</v>
      </c>
    </row>
    <row r="1031" spans="13:15" ht="13.5" customHeight="1" x14ac:dyDescent="0.2">
      <c r="M1031" s="14">
        <v>63355603</v>
      </c>
      <c r="N1031" s="15">
        <v>43871</v>
      </c>
      <c r="O1031" s="16" t="str">
        <f t="shared" si="54"/>
        <v>febrero</v>
      </c>
    </row>
    <row r="1032" spans="13:15" ht="13.5" customHeight="1" x14ac:dyDescent="0.2">
      <c r="M1032" s="14">
        <v>63362916</v>
      </c>
      <c r="N1032" s="15">
        <v>43843</v>
      </c>
      <c r="O1032" s="16" t="str">
        <f t="shared" si="54"/>
        <v>enero</v>
      </c>
    </row>
    <row r="1033" spans="13:15" ht="13.5" customHeight="1" x14ac:dyDescent="0.2">
      <c r="M1033" s="14">
        <v>63362923</v>
      </c>
      <c r="N1033" s="15">
        <v>44015</v>
      </c>
      <c r="O1033" s="16" t="str">
        <f t="shared" si="54"/>
        <v>julio</v>
      </c>
    </row>
    <row r="1034" spans="13:15" ht="13.5" customHeight="1" x14ac:dyDescent="0.2">
      <c r="M1034" s="14">
        <v>63367603</v>
      </c>
      <c r="N1034" s="15">
        <v>43948</v>
      </c>
      <c r="O1034" s="16" t="str">
        <f t="shared" si="54"/>
        <v>abril</v>
      </c>
    </row>
    <row r="1035" spans="13:15" ht="13.5" customHeight="1" x14ac:dyDescent="0.2">
      <c r="M1035" s="14">
        <v>63453385</v>
      </c>
      <c r="N1035" s="15">
        <v>44124</v>
      </c>
      <c r="O1035" s="16" t="str">
        <f t="shared" si="54"/>
        <v>octubre</v>
      </c>
    </row>
    <row r="1036" spans="13:15" ht="13.5" customHeight="1" x14ac:dyDescent="0.2">
      <c r="M1036" s="14">
        <v>63459804</v>
      </c>
      <c r="N1036" s="15">
        <v>44110</v>
      </c>
      <c r="O1036" s="16" t="str">
        <f t="shared" si="54"/>
        <v>octubre</v>
      </c>
    </row>
    <row r="1037" spans="13:15" ht="13.5" customHeight="1" x14ac:dyDescent="0.2">
      <c r="M1037" s="14">
        <v>63464449</v>
      </c>
      <c r="N1037" s="15">
        <v>43893</v>
      </c>
      <c r="O1037" s="16" t="str">
        <f t="shared" si="54"/>
        <v>marzo</v>
      </c>
    </row>
    <row r="1038" spans="13:15" ht="13.5" customHeight="1" x14ac:dyDescent="0.2">
      <c r="M1038" s="14">
        <v>63467052</v>
      </c>
      <c r="N1038" s="15">
        <v>43882</v>
      </c>
      <c r="O1038" s="16" t="str">
        <f t="shared" si="54"/>
        <v>febrero</v>
      </c>
    </row>
    <row r="1039" spans="13:15" ht="13.5" customHeight="1" x14ac:dyDescent="0.2">
      <c r="M1039" s="14">
        <v>63494605</v>
      </c>
      <c r="N1039" s="15">
        <v>43847</v>
      </c>
      <c r="O1039" s="16" t="str">
        <f t="shared" si="54"/>
        <v>enero</v>
      </c>
    </row>
    <row r="1040" spans="13:15" ht="13.5" customHeight="1" x14ac:dyDescent="0.2">
      <c r="M1040" s="14">
        <v>63529887</v>
      </c>
      <c r="N1040" s="15">
        <v>43882</v>
      </c>
      <c r="O1040" s="16" t="str">
        <f t="shared" si="54"/>
        <v>febrero</v>
      </c>
    </row>
    <row r="1041" spans="13:15" ht="13.5" customHeight="1" x14ac:dyDescent="0.2">
      <c r="M1041" s="14">
        <v>63536923</v>
      </c>
      <c r="N1041" s="15">
        <v>43851</v>
      </c>
      <c r="O1041" s="16" t="str">
        <f t="shared" si="54"/>
        <v>enero</v>
      </c>
    </row>
    <row r="1042" spans="13:15" ht="13.5" customHeight="1" x14ac:dyDescent="0.2">
      <c r="M1042" s="14">
        <v>63552217</v>
      </c>
      <c r="N1042" s="15">
        <v>44074</v>
      </c>
      <c r="O1042" s="16" t="str">
        <f t="shared" si="54"/>
        <v>agosto</v>
      </c>
    </row>
    <row r="1043" spans="13:15" ht="13.5" customHeight="1" x14ac:dyDescent="0.2">
      <c r="M1043" s="14">
        <v>64543840</v>
      </c>
      <c r="N1043" s="15">
        <v>43845</v>
      </c>
      <c r="O1043" s="16" t="str">
        <f t="shared" si="54"/>
        <v>enero</v>
      </c>
    </row>
    <row r="1044" spans="13:15" ht="13.5" customHeight="1" x14ac:dyDescent="0.2">
      <c r="M1044" s="14">
        <v>65714403</v>
      </c>
      <c r="N1044" s="15">
        <v>43979</v>
      </c>
      <c r="O1044" s="16" t="str">
        <f t="shared" si="54"/>
        <v>mayo</v>
      </c>
    </row>
    <row r="1045" spans="13:15" ht="13.5" customHeight="1" x14ac:dyDescent="0.2">
      <c r="M1045" s="14">
        <v>70031295</v>
      </c>
      <c r="N1045" s="15">
        <v>43915</v>
      </c>
      <c r="O1045" s="16" t="str">
        <f t="shared" si="54"/>
        <v>marzo</v>
      </c>
    </row>
    <row r="1046" spans="13:15" ht="13.5" customHeight="1" x14ac:dyDescent="0.2">
      <c r="M1046" s="14">
        <v>70036961</v>
      </c>
      <c r="N1046" s="15">
        <v>43899</v>
      </c>
      <c r="O1046" s="16" t="str">
        <f t="shared" si="54"/>
        <v>marzo</v>
      </c>
    </row>
    <row r="1047" spans="13:15" ht="13.5" customHeight="1" x14ac:dyDescent="0.2">
      <c r="M1047" s="14">
        <v>70037747</v>
      </c>
      <c r="N1047" s="15">
        <v>43838</v>
      </c>
      <c r="O1047" s="16" t="str">
        <f t="shared" si="54"/>
        <v>enero</v>
      </c>
    </row>
    <row r="1048" spans="13:15" ht="13.5" customHeight="1" x14ac:dyDescent="0.2">
      <c r="M1048" s="14">
        <v>70039072</v>
      </c>
      <c r="N1048" s="15">
        <v>43868</v>
      </c>
      <c r="O1048" s="16" t="str">
        <f t="shared" si="54"/>
        <v>febrero</v>
      </c>
    </row>
    <row r="1049" spans="13:15" ht="13.5" customHeight="1" x14ac:dyDescent="0.2">
      <c r="M1049" s="14">
        <v>70040180</v>
      </c>
      <c r="N1049" s="15">
        <v>44109</v>
      </c>
      <c r="O1049" s="16" t="str">
        <f t="shared" si="54"/>
        <v>octubre</v>
      </c>
    </row>
    <row r="1050" spans="13:15" ht="13.5" customHeight="1" x14ac:dyDescent="0.2">
      <c r="M1050" s="14">
        <v>70045759</v>
      </c>
      <c r="N1050" s="15">
        <v>43969</v>
      </c>
      <c r="O1050" s="16" t="str">
        <f t="shared" si="54"/>
        <v>mayo</v>
      </c>
    </row>
    <row r="1051" spans="13:15" ht="13.5" customHeight="1" x14ac:dyDescent="0.2">
      <c r="M1051" s="14">
        <v>70047832</v>
      </c>
      <c r="N1051" s="15">
        <v>43901</v>
      </c>
      <c r="O1051" s="16" t="str">
        <f t="shared" si="54"/>
        <v>marzo</v>
      </c>
    </row>
    <row r="1052" spans="13:15" ht="13.5" customHeight="1" x14ac:dyDescent="0.2">
      <c r="M1052" s="14">
        <v>70049475</v>
      </c>
      <c r="N1052" s="15">
        <v>43838</v>
      </c>
      <c r="O1052" s="16" t="str">
        <f t="shared" si="54"/>
        <v>enero</v>
      </c>
    </row>
    <row r="1053" spans="13:15" ht="13.5" customHeight="1" x14ac:dyDescent="0.2">
      <c r="M1053" s="14">
        <v>70051934</v>
      </c>
      <c r="N1053" s="15">
        <v>43973</v>
      </c>
      <c r="O1053" s="16" t="str">
        <f t="shared" si="54"/>
        <v>mayo</v>
      </c>
    </row>
    <row r="1054" spans="13:15" ht="13.5" customHeight="1" x14ac:dyDescent="0.2">
      <c r="M1054" s="14">
        <v>70053432</v>
      </c>
      <c r="N1054" s="15">
        <v>43858</v>
      </c>
      <c r="O1054" s="16" t="str">
        <f t="shared" si="54"/>
        <v>enero</v>
      </c>
    </row>
    <row r="1055" spans="13:15" ht="13.5" customHeight="1" x14ac:dyDescent="0.2">
      <c r="M1055" s="14">
        <v>70056607</v>
      </c>
      <c r="N1055" s="15">
        <v>44095</v>
      </c>
      <c r="O1055" s="16" t="str">
        <f t="shared" si="54"/>
        <v>septiembre</v>
      </c>
    </row>
    <row r="1056" spans="13:15" ht="13.5" customHeight="1" x14ac:dyDescent="0.2">
      <c r="M1056" s="14">
        <v>70058452</v>
      </c>
      <c r="N1056" s="15">
        <v>43847</v>
      </c>
      <c r="O1056" s="16" t="str">
        <f t="shared" si="54"/>
        <v>enero</v>
      </c>
    </row>
    <row r="1057" spans="13:15" ht="13.5" customHeight="1" x14ac:dyDescent="0.2">
      <c r="M1057" s="14">
        <v>70059017</v>
      </c>
      <c r="N1057" s="15">
        <v>43885</v>
      </c>
      <c r="O1057" s="16" t="str">
        <f t="shared" si="54"/>
        <v>febrero</v>
      </c>
    </row>
    <row r="1058" spans="13:15" ht="13.5" customHeight="1" x14ac:dyDescent="0.2">
      <c r="M1058" s="14">
        <v>70061049</v>
      </c>
      <c r="N1058" s="15">
        <v>43917</v>
      </c>
      <c r="O1058" s="16" t="str">
        <f t="shared" si="54"/>
        <v>marzo</v>
      </c>
    </row>
    <row r="1059" spans="13:15" ht="13.5" customHeight="1" x14ac:dyDescent="0.2">
      <c r="M1059" s="14">
        <v>70061281</v>
      </c>
      <c r="N1059" s="15">
        <v>43844</v>
      </c>
      <c r="O1059" s="16" t="str">
        <f t="shared" si="54"/>
        <v>enero</v>
      </c>
    </row>
    <row r="1060" spans="13:15" ht="13.5" customHeight="1" x14ac:dyDescent="0.2">
      <c r="M1060" s="14">
        <v>70064024</v>
      </c>
      <c r="N1060" s="15">
        <v>43833</v>
      </c>
      <c r="O1060" s="16" t="str">
        <f t="shared" si="54"/>
        <v>enero</v>
      </c>
    </row>
    <row r="1061" spans="13:15" ht="13.5" customHeight="1" x14ac:dyDescent="0.2">
      <c r="M1061" s="14">
        <v>70067978</v>
      </c>
      <c r="N1061" s="15">
        <v>43893</v>
      </c>
      <c r="O1061" s="16" t="str">
        <f t="shared" si="54"/>
        <v>marzo</v>
      </c>
    </row>
    <row r="1062" spans="13:15" ht="13.5" customHeight="1" x14ac:dyDescent="0.2">
      <c r="M1062" s="14">
        <v>70072538</v>
      </c>
      <c r="N1062" s="15">
        <v>43847</v>
      </c>
      <c r="O1062" s="16" t="str">
        <f t="shared" si="54"/>
        <v>enero</v>
      </c>
    </row>
    <row r="1063" spans="13:15" ht="13.5" customHeight="1" x14ac:dyDescent="0.2">
      <c r="M1063" s="14">
        <v>70080656</v>
      </c>
      <c r="N1063" s="15">
        <v>43861</v>
      </c>
      <c r="O1063" s="16" t="str">
        <f t="shared" si="54"/>
        <v>enero</v>
      </c>
    </row>
    <row r="1064" spans="13:15" ht="13.5" customHeight="1" x14ac:dyDescent="0.2">
      <c r="M1064" s="14">
        <v>70082183</v>
      </c>
      <c r="N1064" s="15">
        <v>43881</v>
      </c>
      <c r="O1064" s="16" t="str">
        <f t="shared" si="54"/>
        <v>febrero</v>
      </c>
    </row>
    <row r="1065" spans="13:15" ht="13.5" customHeight="1" x14ac:dyDescent="0.2">
      <c r="M1065" s="14">
        <v>70085749</v>
      </c>
      <c r="N1065" s="15">
        <v>44040</v>
      </c>
      <c r="O1065" s="16" t="str">
        <f t="shared" si="54"/>
        <v>julio</v>
      </c>
    </row>
    <row r="1066" spans="13:15" ht="13.5" customHeight="1" x14ac:dyDescent="0.2">
      <c r="M1066" s="14">
        <v>70085822</v>
      </c>
      <c r="N1066" s="15">
        <v>43853</v>
      </c>
      <c r="O1066" s="16" t="str">
        <f t="shared" si="54"/>
        <v>enero</v>
      </c>
    </row>
    <row r="1067" spans="13:15" ht="13.5" customHeight="1" x14ac:dyDescent="0.2">
      <c r="M1067" s="14">
        <v>70086297</v>
      </c>
      <c r="N1067" s="15">
        <v>43871</v>
      </c>
      <c r="O1067" s="16" t="str">
        <f t="shared" si="54"/>
        <v>febrero</v>
      </c>
    </row>
    <row r="1068" spans="13:15" ht="13.5" customHeight="1" x14ac:dyDescent="0.2">
      <c r="M1068" s="14">
        <v>70087409</v>
      </c>
      <c r="N1068" s="15">
        <v>44133</v>
      </c>
      <c r="O1068" s="16" t="str">
        <f t="shared" si="54"/>
        <v>octubre</v>
      </c>
    </row>
    <row r="1069" spans="13:15" ht="13.5" customHeight="1" x14ac:dyDescent="0.2">
      <c r="M1069" s="14">
        <v>70092247</v>
      </c>
      <c r="N1069" s="15">
        <v>43871</v>
      </c>
      <c r="O1069" s="16" t="str">
        <f t="shared" si="54"/>
        <v>febrero</v>
      </c>
    </row>
    <row r="1070" spans="13:15" ht="13.5" customHeight="1" x14ac:dyDescent="0.2">
      <c r="M1070" s="14">
        <v>70095296</v>
      </c>
      <c r="N1070" s="15">
        <v>44043</v>
      </c>
      <c r="O1070" s="16" t="str">
        <f t="shared" si="54"/>
        <v>julio</v>
      </c>
    </row>
    <row r="1071" spans="13:15" ht="13.5" customHeight="1" x14ac:dyDescent="0.2">
      <c r="M1071" s="14">
        <v>70095405</v>
      </c>
      <c r="N1071" s="15">
        <v>43881</v>
      </c>
      <c r="O1071" s="16" t="str">
        <f t="shared" si="54"/>
        <v>febrero</v>
      </c>
    </row>
    <row r="1072" spans="13:15" ht="13.5" customHeight="1" x14ac:dyDescent="0.2">
      <c r="M1072" s="14">
        <v>70099147</v>
      </c>
      <c r="N1072" s="15">
        <v>43964</v>
      </c>
      <c r="O1072" s="16" t="str">
        <f t="shared" si="54"/>
        <v>mayo</v>
      </c>
    </row>
    <row r="1073" spans="13:15" ht="13.5" customHeight="1" x14ac:dyDescent="0.2">
      <c r="M1073" s="14">
        <v>70101196</v>
      </c>
      <c r="N1073" s="15">
        <v>43923</v>
      </c>
      <c r="O1073" s="16" t="str">
        <f t="shared" si="54"/>
        <v>abril</v>
      </c>
    </row>
    <row r="1074" spans="13:15" ht="13.5" customHeight="1" x14ac:dyDescent="0.2">
      <c r="M1074" s="14">
        <v>70102686</v>
      </c>
      <c r="N1074" s="15">
        <v>43847</v>
      </c>
      <c r="O1074" s="16" t="str">
        <f t="shared" si="54"/>
        <v>enero</v>
      </c>
    </row>
    <row r="1075" spans="13:15" ht="13.5" customHeight="1" x14ac:dyDescent="0.2">
      <c r="M1075" s="14">
        <v>70103715</v>
      </c>
      <c r="N1075" s="15">
        <v>43903</v>
      </c>
      <c r="O1075" s="16" t="str">
        <f t="shared" si="54"/>
        <v>marzo</v>
      </c>
    </row>
    <row r="1076" spans="13:15" ht="13.5" customHeight="1" x14ac:dyDescent="0.2">
      <c r="M1076" s="14">
        <v>70112395</v>
      </c>
      <c r="N1076" s="15">
        <v>43902</v>
      </c>
      <c r="O1076" s="16" t="str">
        <f t="shared" si="54"/>
        <v>marzo</v>
      </c>
    </row>
    <row r="1077" spans="13:15" ht="13.5" customHeight="1" x14ac:dyDescent="0.2">
      <c r="M1077" s="14">
        <v>70117143</v>
      </c>
      <c r="N1077" s="15">
        <v>43867</v>
      </c>
      <c r="O1077" s="16" t="str">
        <f t="shared" si="54"/>
        <v>febrero</v>
      </c>
    </row>
    <row r="1078" spans="13:15" ht="13.5" customHeight="1" x14ac:dyDescent="0.2">
      <c r="M1078" s="14">
        <v>70117150</v>
      </c>
      <c r="N1078" s="15">
        <v>44148</v>
      </c>
      <c r="O1078" s="16" t="str">
        <f t="shared" si="54"/>
        <v>noviembre</v>
      </c>
    </row>
    <row r="1079" spans="13:15" ht="13.5" customHeight="1" x14ac:dyDescent="0.2">
      <c r="M1079" s="14">
        <v>70122898</v>
      </c>
      <c r="N1079" s="15">
        <v>43832</v>
      </c>
      <c r="O1079" s="16" t="str">
        <f t="shared" si="54"/>
        <v>enero</v>
      </c>
    </row>
    <row r="1080" spans="13:15" ht="13.5" customHeight="1" x14ac:dyDescent="0.2">
      <c r="M1080" s="14">
        <v>70128117</v>
      </c>
      <c r="N1080" s="15">
        <v>43880</v>
      </c>
      <c r="O1080" s="16" t="str">
        <f t="shared" si="54"/>
        <v>febrero</v>
      </c>
    </row>
    <row r="1081" spans="13:15" ht="13.5" customHeight="1" x14ac:dyDescent="0.2">
      <c r="M1081" s="14">
        <v>70130814</v>
      </c>
      <c r="N1081" s="15">
        <v>43851</v>
      </c>
      <c r="O1081" s="16" t="str">
        <f t="shared" si="54"/>
        <v>enero</v>
      </c>
    </row>
    <row r="1082" spans="13:15" ht="13.5" customHeight="1" x14ac:dyDescent="0.2">
      <c r="M1082" s="14">
        <v>70285556</v>
      </c>
      <c r="N1082" s="15">
        <v>43896</v>
      </c>
      <c r="O1082" s="16" t="str">
        <f t="shared" si="54"/>
        <v>marzo</v>
      </c>
    </row>
    <row r="1083" spans="13:15" ht="13.5" customHeight="1" x14ac:dyDescent="0.2">
      <c r="M1083" s="14">
        <v>70320368</v>
      </c>
      <c r="N1083" s="15">
        <v>43840</v>
      </c>
      <c r="O1083" s="16" t="str">
        <f t="shared" si="54"/>
        <v>enero</v>
      </c>
    </row>
    <row r="1084" spans="13:15" ht="13.5" customHeight="1" x14ac:dyDescent="0.2">
      <c r="M1084" s="14">
        <v>70320782</v>
      </c>
      <c r="N1084" s="15">
        <v>43879</v>
      </c>
      <c r="O1084" s="16" t="str">
        <f t="shared" si="54"/>
        <v>febrero</v>
      </c>
    </row>
    <row r="1085" spans="13:15" ht="13.5" customHeight="1" x14ac:dyDescent="0.2">
      <c r="M1085" s="14">
        <v>70329366</v>
      </c>
      <c r="N1085" s="15">
        <v>44166</v>
      </c>
      <c r="O1085" s="16" t="str">
        <f t="shared" si="54"/>
        <v>diciembre</v>
      </c>
    </row>
    <row r="1086" spans="13:15" ht="13.5" customHeight="1" x14ac:dyDescent="0.2">
      <c r="M1086" s="14">
        <v>70505502</v>
      </c>
      <c r="N1086" s="15">
        <v>43857</v>
      </c>
      <c r="O1086" s="16" t="str">
        <f t="shared" si="54"/>
        <v>enero</v>
      </c>
    </row>
    <row r="1087" spans="13:15" ht="13.5" customHeight="1" x14ac:dyDescent="0.2">
      <c r="M1087" s="14">
        <v>70512193</v>
      </c>
      <c r="N1087" s="15">
        <v>43838</v>
      </c>
      <c r="O1087" s="16" t="str">
        <f t="shared" si="54"/>
        <v>enero</v>
      </c>
    </row>
    <row r="1088" spans="13:15" ht="13.5" customHeight="1" x14ac:dyDescent="0.2">
      <c r="M1088" s="14">
        <v>70515602</v>
      </c>
      <c r="N1088" s="15">
        <v>43929</v>
      </c>
      <c r="O1088" s="16" t="str">
        <f t="shared" si="54"/>
        <v>abril</v>
      </c>
    </row>
    <row r="1089" spans="13:15" ht="13.5" customHeight="1" x14ac:dyDescent="0.2">
      <c r="M1089" s="14">
        <v>70549850</v>
      </c>
      <c r="N1089" s="15">
        <v>44065</v>
      </c>
      <c r="O1089" s="16" t="str">
        <f t="shared" si="54"/>
        <v>agosto</v>
      </c>
    </row>
    <row r="1090" spans="13:15" ht="13.5" customHeight="1" x14ac:dyDescent="0.2">
      <c r="M1090" s="14">
        <v>70552516</v>
      </c>
      <c r="N1090" s="15">
        <v>43861</v>
      </c>
      <c r="O1090" s="16" t="str">
        <f t="shared" si="54"/>
        <v>enero</v>
      </c>
    </row>
    <row r="1091" spans="13:15" ht="13.5" customHeight="1" x14ac:dyDescent="0.2">
      <c r="M1091" s="14">
        <v>70850697</v>
      </c>
      <c r="N1091" s="15">
        <v>44048</v>
      </c>
      <c r="O1091" s="16" t="str">
        <f t="shared" si="54"/>
        <v>agosto</v>
      </c>
    </row>
    <row r="1092" spans="13:15" ht="13.5" customHeight="1" x14ac:dyDescent="0.2">
      <c r="M1092" s="14">
        <v>71182407</v>
      </c>
      <c r="N1092" s="15">
        <v>43882</v>
      </c>
      <c r="O1092" s="16" t="str">
        <f t="shared" ref="O1092:O1155" si="55">+TEXT(N1092,"MMMM")</f>
        <v>febrero</v>
      </c>
    </row>
    <row r="1093" spans="13:15" ht="13.5" customHeight="1" x14ac:dyDescent="0.2">
      <c r="M1093" s="14">
        <v>71187724</v>
      </c>
      <c r="N1093" s="15">
        <v>43861</v>
      </c>
      <c r="O1093" s="16" t="str">
        <f t="shared" si="55"/>
        <v>enero</v>
      </c>
    </row>
    <row r="1094" spans="13:15" ht="13.5" customHeight="1" x14ac:dyDescent="0.2">
      <c r="M1094" s="14">
        <v>71192658</v>
      </c>
      <c r="N1094" s="15">
        <v>43957</v>
      </c>
      <c r="O1094" s="16" t="str">
        <f t="shared" si="55"/>
        <v>mayo</v>
      </c>
    </row>
    <row r="1095" spans="13:15" ht="13.5" customHeight="1" x14ac:dyDescent="0.2">
      <c r="M1095" s="14">
        <v>71290811</v>
      </c>
      <c r="N1095" s="15">
        <v>43977</v>
      </c>
      <c r="O1095" s="16" t="str">
        <f t="shared" si="55"/>
        <v>mayo</v>
      </c>
    </row>
    <row r="1096" spans="13:15" ht="13.5" customHeight="1" x14ac:dyDescent="0.2">
      <c r="M1096" s="14">
        <v>71294433</v>
      </c>
      <c r="N1096" s="15">
        <v>43943</v>
      </c>
      <c r="O1096" s="16" t="str">
        <f t="shared" si="55"/>
        <v>abril</v>
      </c>
    </row>
    <row r="1097" spans="13:15" ht="13.5" customHeight="1" x14ac:dyDescent="0.2">
      <c r="M1097" s="14">
        <v>71313240</v>
      </c>
      <c r="N1097" s="15">
        <v>44057</v>
      </c>
      <c r="O1097" s="16" t="str">
        <f t="shared" si="55"/>
        <v>agosto</v>
      </c>
    </row>
    <row r="1098" spans="13:15" ht="13.5" customHeight="1" x14ac:dyDescent="0.2">
      <c r="M1098" s="14">
        <v>71316969</v>
      </c>
      <c r="N1098" s="15">
        <v>44183</v>
      </c>
      <c r="O1098" s="16" t="str">
        <f t="shared" si="55"/>
        <v>diciembre</v>
      </c>
    </row>
    <row r="1099" spans="13:15" ht="13.5" customHeight="1" x14ac:dyDescent="0.2">
      <c r="M1099" s="14">
        <v>71334651</v>
      </c>
      <c r="N1099" s="15">
        <v>43843</v>
      </c>
      <c r="O1099" s="16" t="str">
        <f t="shared" si="55"/>
        <v>enero</v>
      </c>
    </row>
    <row r="1100" spans="13:15" ht="13.5" customHeight="1" x14ac:dyDescent="0.2">
      <c r="M1100" s="14">
        <v>71577397</v>
      </c>
      <c r="N1100" s="15">
        <v>44177</v>
      </c>
      <c r="O1100" s="16" t="str">
        <f t="shared" si="55"/>
        <v>diciembre</v>
      </c>
    </row>
    <row r="1101" spans="13:15" ht="13.5" customHeight="1" x14ac:dyDescent="0.2">
      <c r="M1101" s="14">
        <v>71578489</v>
      </c>
      <c r="N1101" s="15">
        <v>43887</v>
      </c>
      <c r="O1101" s="16" t="str">
        <f t="shared" si="55"/>
        <v>febrero</v>
      </c>
    </row>
    <row r="1102" spans="13:15" ht="13.5" customHeight="1" x14ac:dyDescent="0.2">
      <c r="M1102" s="14">
        <v>71578620</v>
      </c>
      <c r="N1102" s="15">
        <v>44068</v>
      </c>
      <c r="O1102" s="16" t="str">
        <f t="shared" si="55"/>
        <v>agosto</v>
      </c>
    </row>
    <row r="1103" spans="13:15" ht="13.5" customHeight="1" x14ac:dyDescent="0.2">
      <c r="M1103" s="14">
        <v>71595102</v>
      </c>
      <c r="N1103" s="15">
        <v>43892</v>
      </c>
      <c r="O1103" s="16" t="str">
        <f t="shared" si="55"/>
        <v>marzo</v>
      </c>
    </row>
    <row r="1104" spans="13:15" ht="13.5" customHeight="1" x14ac:dyDescent="0.2">
      <c r="M1104" s="14">
        <v>71637284</v>
      </c>
      <c r="N1104" s="15">
        <v>43852</v>
      </c>
      <c r="O1104" s="16" t="str">
        <f t="shared" si="55"/>
        <v>enero</v>
      </c>
    </row>
    <row r="1105" spans="13:15" ht="13.5" customHeight="1" x14ac:dyDescent="0.2">
      <c r="M1105" s="14">
        <v>71655072</v>
      </c>
      <c r="N1105" s="15">
        <v>43871</v>
      </c>
      <c r="O1105" s="16" t="str">
        <f t="shared" si="55"/>
        <v>febrero</v>
      </c>
    </row>
    <row r="1106" spans="13:15" ht="13.5" customHeight="1" x14ac:dyDescent="0.2">
      <c r="M1106" s="14">
        <v>71686514</v>
      </c>
      <c r="N1106" s="15">
        <v>44160</v>
      </c>
      <c r="O1106" s="16" t="str">
        <f t="shared" si="55"/>
        <v>noviembre</v>
      </c>
    </row>
    <row r="1107" spans="13:15" ht="13.5" customHeight="1" x14ac:dyDescent="0.2">
      <c r="M1107" s="14">
        <v>71689620</v>
      </c>
      <c r="N1107" s="15">
        <v>44007</v>
      </c>
      <c r="O1107" s="16" t="str">
        <f t="shared" si="55"/>
        <v>junio</v>
      </c>
    </row>
    <row r="1108" spans="13:15" ht="13.5" customHeight="1" x14ac:dyDescent="0.2">
      <c r="M1108" s="14">
        <v>71695793</v>
      </c>
      <c r="N1108" s="15">
        <v>43899</v>
      </c>
      <c r="O1108" s="16" t="str">
        <f t="shared" si="55"/>
        <v>marzo</v>
      </c>
    </row>
    <row r="1109" spans="13:15" ht="13.5" customHeight="1" x14ac:dyDescent="0.2">
      <c r="M1109" s="14">
        <v>71697344</v>
      </c>
      <c r="N1109" s="15">
        <v>43854</v>
      </c>
      <c r="O1109" s="16" t="str">
        <f t="shared" si="55"/>
        <v>enero</v>
      </c>
    </row>
    <row r="1110" spans="13:15" ht="13.5" customHeight="1" x14ac:dyDescent="0.2">
      <c r="M1110" s="14">
        <v>71732048</v>
      </c>
      <c r="N1110" s="15">
        <v>44081</v>
      </c>
      <c r="O1110" s="16" t="str">
        <f t="shared" si="55"/>
        <v>septiembre</v>
      </c>
    </row>
    <row r="1111" spans="13:15" ht="13.5" customHeight="1" x14ac:dyDescent="0.2">
      <c r="M1111" s="14">
        <v>71777106</v>
      </c>
      <c r="N1111" s="15">
        <v>44188</v>
      </c>
      <c r="O1111" s="16" t="str">
        <f t="shared" si="55"/>
        <v>diciembre</v>
      </c>
    </row>
    <row r="1112" spans="13:15" ht="13.5" customHeight="1" x14ac:dyDescent="0.2">
      <c r="M1112" s="14">
        <v>71796751</v>
      </c>
      <c r="N1112" s="15">
        <v>43879</v>
      </c>
      <c r="O1112" s="16" t="str">
        <f t="shared" si="55"/>
        <v>febrero</v>
      </c>
    </row>
    <row r="1113" spans="13:15" ht="13.5" customHeight="1" x14ac:dyDescent="0.2">
      <c r="M1113" s="14">
        <v>73076116</v>
      </c>
      <c r="N1113" s="15">
        <v>44128</v>
      </c>
      <c r="O1113" s="16" t="str">
        <f t="shared" si="55"/>
        <v>octubre</v>
      </c>
    </row>
    <row r="1114" spans="13:15" ht="13.5" customHeight="1" x14ac:dyDescent="0.2">
      <c r="M1114" s="14">
        <v>73077181</v>
      </c>
      <c r="N1114" s="15">
        <v>43882</v>
      </c>
      <c r="O1114" s="16" t="str">
        <f t="shared" si="55"/>
        <v>febrero</v>
      </c>
    </row>
    <row r="1115" spans="13:15" ht="13.5" customHeight="1" x14ac:dyDescent="0.2">
      <c r="M1115" s="14">
        <v>73097531</v>
      </c>
      <c r="N1115" s="15">
        <v>43843</v>
      </c>
      <c r="O1115" s="16" t="str">
        <f t="shared" si="55"/>
        <v>enero</v>
      </c>
    </row>
    <row r="1116" spans="13:15" ht="13.5" customHeight="1" x14ac:dyDescent="0.2">
      <c r="M1116" s="14">
        <v>73101895</v>
      </c>
      <c r="N1116" s="15">
        <v>43916</v>
      </c>
      <c r="O1116" s="16" t="str">
        <f t="shared" si="55"/>
        <v>marzo</v>
      </c>
    </row>
    <row r="1117" spans="13:15" ht="13.5" customHeight="1" x14ac:dyDescent="0.2">
      <c r="M1117" s="14">
        <v>75049699</v>
      </c>
      <c r="N1117" s="15">
        <v>44177</v>
      </c>
      <c r="O1117" s="16" t="str">
        <f t="shared" si="55"/>
        <v>diciembre</v>
      </c>
    </row>
    <row r="1118" spans="13:15" ht="13.5" customHeight="1" x14ac:dyDescent="0.2">
      <c r="M1118" s="14">
        <v>75091190</v>
      </c>
      <c r="N1118" s="15">
        <v>43871</v>
      </c>
      <c r="O1118" s="16" t="str">
        <f t="shared" si="55"/>
        <v>febrero</v>
      </c>
    </row>
    <row r="1119" spans="13:15" ht="13.5" customHeight="1" x14ac:dyDescent="0.2">
      <c r="M1119" s="14">
        <v>79100653</v>
      </c>
      <c r="N1119" s="15">
        <v>43881</v>
      </c>
      <c r="O1119" s="16" t="str">
        <f t="shared" si="55"/>
        <v>febrero</v>
      </c>
    </row>
    <row r="1120" spans="13:15" ht="13.5" customHeight="1" x14ac:dyDescent="0.2">
      <c r="M1120" s="14">
        <v>79140735</v>
      </c>
      <c r="N1120" s="15">
        <v>43844</v>
      </c>
      <c r="O1120" s="16" t="str">
        <f t="shared" si="55"/>
        <v>enero</v>
      </c>
    </row>
    <row r="1121" spans="13:15" ht="13.5" customHeight="1" x14ac:dyDescent="0.2">
      <c r="M1121" s="14">
        <v>79268416</v>
      </c>
      <c r="N1121" s="15">
        <v>43873</v>
      </c>
      <c r="O1121" s="16" t="str">
        <f t="shared" si="55"/>
        <v>febrero</v>
      </c>
    </row>
    <row r="1122" spans="13:15" ht="13.5" customHeight="1" x14ac:dyDescent="0.2">
      <c r="M1122" s="14">
        <v>79291539</v>
      </c>
      <c r="N1122" s="15">
        <v>43872</v>
      </c>
      <c r="O1122" s="16" t="str">
        <f t="shared" si="55"/>
        <v>febrero</v>
      </c>
    </row>
    <row r="1123" spans="13:15" ht="13.5" customHeight="1" x14ac:dyDescent="0.2">
      <c r="M1123" s="14">
        <v>79318680</v>
      </c>
      <c r="N1123" s="15">
        <v>43895</v>
      </c>
      <c r="O1123" s="16" t="str">
        <f t="shared" si="55"/>
        <v>marzo</v>
      </c>
    </row>
    <row r="1124" spans="13:15" ht="13.5" customHeight="1" x14ac:dyDescent="0.2">
      <c r="M1124" s="14">
        <v>80232601</v>
      </c>
      <c r="N1124" s="15">
        <v>44021</v>
      </c>
      <c r="O1124" s="16" t="str">
        <f t="shared" si="55"/>
        <v>julio</v>
      </c>
    </row>
    <row r="1125" spans="13:15" ht="13.5" customHeight="1" x14ac:dyDescent="0.2">
      <c r="M1125" s="14">
        <v>80322089</v>
      </c>
      <c r="N1125" s="15">
        <v>44084</v>
      </c>
      <c r="O1125" s="16" t="str">
        <f t="shared" si="55"/>
        <v>septiembre</v>
      </c>
    </row>
    <row r="1126" spans="13:15" ht="13.5" customHeight="1" x14ac:dyDescent="0.2">
      <c r="M1126" s="14">
        <v>80414110</v>
      </c>
      <c r="N1126" s="15">
        <v>44018</v>
      </c>
      <c r="O1126" s="16" t="str">
        <f t="shared" si="55"/>
        <v>julio</v>
      </c>
    </row>
    <row r="1127" spans="13:15" ht="13.5" customHeight="1" x14ac:dyDescent="0.2">
      <c r="M1127" s="14">
        <v>80853458</v>
      </c>
      <c r="N1127" s="15">
        <v>43880</v>
      </c>
      <c r="O1127" s="16" t="str">
        <f t="shared" si="55"/>
        <v>febrero</v>
      </c>
    </row>
    <row r="1128" spans="13:15" ht="13.5" customHeight="1" x14ac:dyDescent="0.2">
      <c r="M1128" s="14">
        <v>91011622</v>
      </c>
      <c r="N1128" s="15">
        <v>43886</v>
      </c>
      <c r="O1128" s="16" t="str">
        <f t="shared" si="55"/>
        <v>febrero</v>
      </c>
    </row>
    <row r="1129" spans="13:15" ht="13.5" customHeight="1" x14ac:dyDescent="0.2">
      <c r="M1129" s="14">
        <v>91150545</v>
      </c>
      <c r="N1129" s="15">
        <v>43838</v>
      </c>
      <c r="O1129" s="16" t="str">
        <f t="shared" si="55"/>
        <v>enero</v>
      </c>
    </row>
    <row r="1130" spans="13:15" ht="13.5" customHeight="1" x14ac:dyDescent="0.2">
      <c r="M1130" s="14">
        <v>91207900</v>
      </c>
      <c r="N1130" s="15">
        <v>43922</v>
      </c>
      <c r="O1130" s="16" t="str">
        <f t="shared" si="55"/>
        <v>abril</v>
      </c>
    </row>
    <row r="1131" spans="13:15" ht="13.5" customHeight="1" x14ac:dyDescent="0.2">
      <c r="M1131" s="14">
        <v>91223019</v>
      </c>
      <c r="N1131" s="15">
        <v>43872</v>
      </c>
      <c r="O1131" s="16" t="str">
        <f t="shared" si="55"/>
        <v>febrero</v>
      </c>
    </row>
    <row r="1132" spans="13:15" ht="13.5" customHeight="1" x14ac:dyDescent="0.2">
      <c r="M1132" s="14">
        <v>91228903</v>
      </c>
      <c r="N1132" s="15">
        <v>43885</v>
      </c>
      <c r="O1132" s="16" t="str">
        <f t="shared" si="55"/>
        <v>febrero</v>
      </c>
    </row>
    <row r="1133" spans="13:15" ht="13.5" customHeight="1" x14ac:dyDescent="0.2">
      <c r="M1133" s="14">
        <v>91247513</v>
      </c>
      <c r="N1133" s="15">
        <v>43977</v>
      </c>
      <c r="O1133" s="16" t="str">
        <f t="shared" si="55"/>
        <v>mayo</v>
      </c>
    </row>
    <row r="1134" spans="13:15" ht="13.5" customHeight="1" x14ac:dyDescent="0.2">
      <c r="M1134" s="14">
        <v>91391301</v>
      </c>
      <c r="N1134" s="15">
        <v>44109</v>
      </c>
      <c r="O1134" s="16" t="str">
        <f t="shared" si="55"/>
        <v>octubre</v>
      </c>
    </row>
    <row r="1135" spans="13:15" ht="13.5" customHeight="1" x14ac:dyDescent="0.2">
      <c r="M1135" s="14">
        <v>91421449</v>
      </c>
      <c r="N1135" s="15">
        <v>44001</v>
      </c>
      <c r="O1135" s="16" t="str">
        <f t="shared" si="55"/>
        <v>junio</v>
      </c>
    </row>
    <row r="1136" spans="13:15" ht="13.5" customHeight="1" x14ac:dyDescent="0.2">
      <c r="M1136" s="14">
        <v>91422619</v>
      </c>
      <c r="N1136" s="15">
        <v>43894</v>
      </c>
      <c r="O1136" s="16" t="str">
        <f t="shared" si="55"/>
        <v>marzo</v>
      </c>
    </row>
    <row r="1137" spans="13:15" ht="13.5" customHeight="1" x14ac:dyDescent="0.2">
      <c r="M1137" s="14">
        <v>91425408</v>
      </c>
      <c r="N1137" s="15">
        <v>43957</v>
      </c>
      <c r="O1137" s="16" t="str">
        <f t="shared" si="55"/>
        <v>mayo</v>
      </c>
    </row>
    <row r="1138" spans="13:15" ht="13.5" customHeight="1" x14ac:dyDescent="0.2">
      <c r="M1138" s="14">
        <v>91432434</v>
      </c>
      <c r="N1138" s="15">
        <v>43971</v>
      </c>
      <c r="O1138" s="16" t="str">
        <f t="shared" si="55"/>
        <v>mayo</v>
      </c>
    </row>
    <row r="1139" spans="13:15" ht="13.5" customHeight="1" x14ac:dyDescent="0.2">
      <c r="M1139" s="14">
        <v>91507851</v>
      </c>
      <c r="N1139" s="15">
        <v>43833</v>
      </c>
      <c r="O1139" s="16" t="str">
        <f t="shared" si="55"/>
        <v>enero</v>
      </c>
    </row>
    <row r="1140" spans="13:15" ht="13.5" customHeight="1" x14ac:dyDescent="0.2">
      <c r="M1140" s="14">
        <v>91525382</v>
      </c>
      <c r="N1140" s="15">
        <v>43943</v>
      </c>
      <c r="O1140" s="16" t="str">
        <f t="shared" si="55"/>
        <v>abril</v>
      </c>
    </row>
    <row r="1141" spans="13:15" ht="13.5" customHeight="1" x14ac:dyDescent="0.2">
      <c r="M1141" s="14">
        <v>93380483</v>
      </c>
      <c r="N1141" s="15">
        <v>43942</v>
      </c>
      <c r="O1141" s="16" t="str">
        <f t="shared" si="55"/>
        <v>abril</v>
      </c>
    </row>
    <row r="1142" spans="13:15" ht="13.5" customHeight="1" x14ac:dyDescent="0.2">
      <c r="M1142" s="14">
        <v>98514932</v>
      </c>
      <c r="N1142" s="15">
        <v>43892</v>
      </c>
      <c r="O1142" s="16" t="str">
        <f t="shared" si="55"/>
        <v>marzo</v>
      </c>
    </row>
    <row r="1143" spans="13:15" ht="13.5" customHeight="1" x14ac:dyDescent="0.2">
      <c r="M1143" s="14">
        <v>98521010</v>
      </c>
      <c r="N1143" s="15">
        <v>43937</v>
      </c>
      <c r="O1143" s="16" t="str">
        <f t="shared" si="55"/>
        <v>abril</v>
      </c>
    </row>
    <row r="1144" spans="13:15" ht="13.5" customHeight="1" x14ac:dyDescent="0.2">
      <c r="M1144" s="14">
        <v>98536267</v>
      </c>
      <c r="N1144" s="15">
        <v>44069</v>
      </c>
      <c r="O1144" s="16" t="str">
        <f t="shared" si="55"/>
        <v>agosto</v>
      </c>
    </row>
    <row r="1145" spans="13:15" ht="13.5" customHeight="1" x14ac:dyDescent="0.2">
      <c r="M1145" s="14">
        <v>98577526</v>
      </c>
      <c r="N1145" s="15">
        <v>44036</v>
      </c>
      <c r="O1145" s="16" t="str">
        <f t="shared" si="55"/>
        <v>julio</v>
      </c>
    </row>
    <row r="1146" spans="13:15" ht="13.5" customHeight="1" x14ac:dyDescent="0.2">
      <c r="M1146" s="14">
        <v>98582356</v>
      </c>
      <c r="N1146" s="15">
        <v>43985</v>
      </c>
      <c r="O1146" s="16" t="str">
        <f t="shared" si="55"/>
        <v>junio</v>
      </c>
    </row>
    <row r="1147" spans="13:15" ht="13.5" customHeight="1" x14ac:dyDescent="0.2">
      <c r="M1147" s="14">
        <v>98583607</v>
      </c>
      <c r="N1147" s="15">
        <v>44179</v>
      </c>
      <c r="O1147" s="16" t="str">
        <f t="shared" si="55"/>
        <v>diciembre</v>
      </c>
    </row>
    <row r="1148" spans="13:15" ht="13.5" customHeight="1" x14ac:dyDescent="0.2">
      <c r="M1148" s="14">
        <v>98647912</v>
      </c>
      <c r="N1148" s="15">
        <v>43948</v>
      </c>
      <c r="O1148" s="16" t="str">
        <f t="shared" si="55"/>
        <v>abril</v>
      </c>
    </row>
    <row r="1149" spans="13:15" ht="13.5" customHeight="1" x14ac:dyDescent="0.2">
      <c r="M1149" s="14">
        <v>98771833</v>
      </c>
      <c r="N1149" s="15">
        <v>43887</v>
      </c>
      <c r="O1149" s="16" t="str">
        <f t="shared" si="55"/>
        <v>febrero</v>
      </c>
    </row>
    <row r="1150" spans="13:15" ht="13.5" customHeight="1" x14ac:dyDescent="0.2">
      <c r="M1150" s="14">
        <v>1000098160</v>
      </c>
      <c r="N1150" s="15">
        <v>43868</v>
      </c>
      <c r="O1150" s="16" t="str">
        <f t="shared" si="55"/>
        <v>febrero</v>
      </c>
    </row>
    <row r="1151" spans="13:15" ht="13.5" customHeight="1" x14ac:dyDescent="0.2">
      <c r="M1151" s="14">
        <v>1000206930</v>
      </c>
      <c r="N1151" s="15">
        <v>44183</v>
      </c>
      <c r="O1151" s="16" t="str">
        <f t="shared" si="55"/>
        <v>diciembre</v>
      </c>
    </row>
    <row r="1152" spans="13:15" ht="13.5" customHeight="1" x14ac:dyDescent="0.2">
      <c r="M1152" s="14">
        <v>1000284941</v>
      </c>
      <c r="N1152" s="15">
        <v>43844</v>
      </c>
      <c r="O1152" s="16" t="str">
        <f t="shared" si="55"/>
        <v>enero</v>
      </c>
    </row>
    <row r="1153" spans="13:15" ht="13.5" customHeight="1" x14ac:dyDescent="0.2">
      <c r="M1153" s="14">
        <v>1000291173</v>
      </c>
      <c r="N1153" s="15">
        <v>44057</v>
      </c>
      <c r="O1153" s="16" t="str">
        <f t="shared" si="55"/>
        <v>agosto</v>
      </c>
    </row>
    <row r="1154" spans="13:15" ht="13.5" customHeight="1" x14ac:dyDescent="0.2">
      <c r="M1154" s="14">
        <v>1000409677</v>
      </c>
      <c r="N1154" s="15">
        <v>44105</v>
      </c>
      <c r="O1154" s="16" t="str">
        <f t="shared" si="55"/>
        <v>octubre</v>
      </c>
    </row>
    <row r="1155" spans="13:15" ht="13.5" customHeight="1" x14ac:dyDescent="0.2">
      <c r="M1155" s="14">
        <v>1000410895</v>
      </c>
      <c r="N1155" s="15">
        <v>44076</v>
      </c>
      <c r="O1155" s="16" t="str">
        <f t="shared" si="55"/>
        <v>septiembre</v>
      </c>
    </row>
    <row r="1156" spans="13:15" ht="13.5" customHeight="1" x14ac:dyDescent="0.2">
      <c r="M1156" s="14">
        <v>1000416028</v>
      </c>
      <c r="N1156" s="15">
        <v>43833</v>
      </c>
      <c r="O1156" s="16" t="str">
        <f t="shared" ref="O1156:O1219" si="56">+TEXT(N1156,"MMMM")</f>
        <v>enero</v>
      </c>
    </row>
    <row r="1157" spans="13:15" ht="13.5" customHeight="1" x14ac:dyDescent="0.2">
      <c r="M1157" s="14">
        <v>1000416451</v>
      </c>
      <c r="N1157" s="15">
        <v>44120</v>
      </c>
      <c r="O1157" s="16" t="str">
        <f t="shared" si="56"/>
        <v>octubre</v>
      </c>
    </row>
    <row r="1158" spans="13:15" ht="13.5" customHeight="1" x14ac:dyDescent="0.2">
      <c r="M1158" s="14">
        <v>1000438016</v>
      </c>
      <c r="N1158" s="15">
        <v>43885</v>
      </c>
      <c r="O1158" s="16" t="str">
        <f t="shared" si="56"/>
        <v>febrero</v>
      </c>
    </row>
    <row r="1159" spans="13:15" ht="13.5" customHeight="1" x14ac:dyDescent="0.2">
      <c r="M1159" s="14">
        <v>1000536849</v>
      </c>
      <c r="N1159" s="15">
        <v>43838</v>
      </c>
      <c r="O1159" s="16" t="str">
        <f t="shared" si="56"/>
        <v>enero</v>
      </c>
    </row>
    <row r="1160" spans="13:15" ht="13.5" customHeight="1" x14ac:dyDescent="0.2">
      <c r="M1160" s="14">
        <v>1000596945</v>
      </c>
      <c r="N1160" s="15">
        <v>44062</v>
      </c>
      <c r="O1160" s="16" t="str">
        <f t="shared" si="56"/>
        <v>agosto</v>
      </c>
    </row>
    <row r="1161" spans="13:15" ht="13.5" customHeight="1" x14ac:dyDescent="0.2">
      <c r="M1161" s="14">
        <v>1000899665</v>
      </c>
      <c r="N1161" s="15">
        <v>43857</v>
      </c>
      <c r="O1161" s="16" t="str">
        <f t="shared" si="56"/>
        <v>enero</v>
      </c>
    </row>
    <row r="1162" spans="13:15" ht="13.5" customHeight="1" x14ac:dyDescent="0.2">
      <c r="M1162" s="14">
        <v>1000920764</v>
      </c>
      <c r="N1162" s="15">
        <v>43966</v>
      </c>
      <c r="O1162" s="16" t="str">
        <f t="shared" si="56"/>
        <v>mayo</v>
      </c>
    </row>
    <row r="1163" spans="13:15" ht="13.5" customHeight="1" x14ac:dyDescent="0.2">
      <c r="M1163" s="14">
        <v>1001011205</v>
      </c>
      <c r="N1163" s="15">
        <v>43853</v>
      </c>
      <c r="O1163" s="16" t="str">
        <f t="shared" si="56"/>
        <v>enero</v>
      </c>
    </row>
    <row r="1164" spans="13:15" ht="13.5" customHeight="1" x14ac:dyDescent="0.2">
      <c r="M1164" s="14">
        <v>1001011253</v>
      </c>
      <c r="N1164" s="15">
        <v>43970</v>
      </c>
      <c r="O1164" s="16" t="str">
        <f t="shared" si="56"/>
        <v>mayo</v>
      </c>
    </row>
    <row r="1165" spans="13:15" ht="13.5" customHeight="1" x14ac:dyDescent="0.2">
      <c r="M1165" s="14">
        <v>1001011554</v>
      </c>
      <c r="N1165" s="15">
        <v>43956</v>
      </c>
      <c r="O1165" s="16" t="str">
        <f t="shared" si="56"/>
        <v>mayo</v>
      </c>
    </row>
    <row r="1166" spans="13:15" ht="13.5" customHeight="1" x14ac:dyDescent="0.2">
      <c r="M1166" s="14">
        <v>1001014194</v>
      </c>
      <c r="N1166" s="15">
        <v>43833</v>
      </c>
      <c r="O1166" s="16" t="str">
        <f t="shared" si="56"/>
        <v>enero</v>
      </c>
    </row>
    <row r="1167" spans="13:15" ht="13.5" customHeight="1" x14ac:dyDescent="0.2">
      <c r="M1167" s="14">
        <v>1001034618</v>
      </c>
      <c r="N1167" s="15">
        <v>44095</v>
      </c>
      <c r="O1167" s="16" t="str">
        <f t="shared" si="56"/>
        <v>septiembre</v>
      </c>
    </row>
    <row r="1168" spans="13:15" ht="13.5" customHeight="1" x14ac:dyDescent="0.2">
      <c r="M1168" s="14">
        <v>1001229293</v>
      </c>
      <c r="N1168" s="15">
        <v>43845</v>
      </c>
      <c r="O1168" s="16" t="str">
        <f t="shared" si="56"/>
        <v>enero</v>
      </c>
    </row>
    <row r="1169" spans="13:15" ht="13.5" customHeight="1" x14ac:dyDescent="0.2">
      <c r="M1169" s="14">
        <v>1001249918</v>
      </c>
      <c r="N1169" s="15">
        <v>43872</v>
      </c>
      <c r="O1169" s="16" t="str">
        <f t="shared" si="56"/>
        <v>febrero</v>
      </c>
    </row>
    <row r="1170" spans="13:15" ht="13.5" customHeight="1" x14ac:dyDescent="0.2">
      <c r="M1170" s="14">
        <v>1001366702</v>
      </c>
      <c r="N1170" s="15">
        <v>43895</v>
      </c>
      <c r="O1170" s="16" t="str">
        <f t="shared" si="56"/>
        <v>marzo</v>
      </c>
    </row>
    <row r="1171" spans="13:15" ht="13.5" customHeight="1" x14ac:dyDescent="0.2">
      <c r="M1171" s="14">
        <v>1001969925</v>
      </c>
      <c r="N1171" s="15">
        <v>43915</v>
      </c>
      <c r="O1171" s="16" t="str">
        <f t="shared" si="56"/>
        <v>marzo</v>
      </c>
    </row>
    <row r="1172" spans="13:15" ht="13.5" customHeight="1" x14ac:dyDescent="0.2">
      <c r="M1172" s="14">
        <v>1002249360</v>
      </c>
      <c r="N1172" s="15">
        <v>44105</v>
      </c>
      <c r="O1172" s="16" t="str">
        <f t="shared" si="56"/>
        <v>octubre</v>
      </c>
    </row>
    <row r="1173" spans="13:15" ht="13.5" customHeight="1" x14ac:dyDescent="0.2">
      <c r="M1173" s="14">
        <v>1003807524</v>
      </c>
      <c r="N1173" s="15">
        <v>44040</v>
      </c>
      <c r="O1173" s="16" t="str">
        <f t="shared" si="56"/>
        <v>julio</v>
      </c>
    </row>
    <row r="1174" spans="13:15" ht="13.5" customHeight="1" x14ac:dyDescent="0.2">
      <c r="M1174" s="14">
        <v>1003896344</v>
      </c>
      <c r="N1174" s="15">
        <v>43873</v>
      </c>
      <c r="O1174" s="16" t="str">
        <f t="shared" si="56"/>
        <v>febrero</v>
      </c>
    </row>
    <row r="1175" spans="13:15" ht="13.5" customHeight="1" x14ac:dyDescent="0.2">
      <c r="M1175" s="14">
        <v>1004737280</v>
      </c>
      <c r="N1175" s="15">
        <v>43847</v>
      </c>
      <c r="O1175" s="16" t="str">
        <f t="shared" si="56"/>
        <v>enero</v>
      </c>
    </row>
    <row r="1176" spans="13:15" ht="13.5" customHeight="1" x14ac:dyDescent="0.2">
      <c r="M1176" s="14">
        <v>1004842022</v>
      </c>
      <c r="N1176" s="15">
        <v>43987</v>
      </c>
      <c r="O1176" s="16" t="str">
        <f t="shared" si="56"/>
        <v>junio</v>
      </c>
    </row>
    <row r="1177" spans="13:15" ht="13.5" customHeight="1" x14ac:dyDescent="0.2">
      <c r="M1177" s="14">
        <v>1005109151</v>
      </c>
      <c r="N1177" s="15">
        <v>43844</v>
      </c>
      <c r="O1177" s="16" t="str">
        <f t="shared" si="56"/>
        <v>enero</v>
      </c>
    </row>
    <row r="1178" spans="13:15" ht="13.5" customHeight="1" x14ac:dyDescent="0.2">
      <c r="M1178" s="14">
        <v>1005149548</v>
      </c>
      <c r="N1178" s="15">
        <v>43868</v>
      </c>
      <c r="O1178" s="16" t="str">
        <f t="shared" si="56"/>
        <v>febrero</v>
      </c>
    </row>
    <row r="1179" spans="13:15" ht="13.5" customHeight="1" x14ac:dyDescent="0.2">
      <c r="M1179" s="14">
        <v>1005154152</v>
      </c>
      <c r="N1179" s="15">
        <v>44054</v>
      </c>
      <c r="O1179" s="16" t="str">
        <f t="shared" si="56"/>
        <v>agosto</v>
      </c>
    </row>
    <row r="1180" spans="13:15" ht="13.5" customHeight="1" x14ac:dyDescent="0.2">
      <c r="M1180" s="14">
        <v>1005177209</v>
      </c>
      <c r="N1180" s="15">
        <v>43986</v>
      </c>
      <c r="O1180" s="16" t="str">
        <f t="shared" si="56"/>
        <v>junio</v>
      </c>
    </row>
    <row r="1181" spans="13:15" ht="13.5" customHeight="1" x14ac:dyDescent="0.2">
      <c r="M1181" s="14">
        <v>1005179820</v>
      </c>
      <c r="N1181" s="15">
        <v>43959</v>
      </c>
      <c r="O1181" s="16" t="str">
        <f t="shared" si="56"/>
        <v>mayo</v>
      </c>
    </row>
    <row r="1182" spans="13:15" ht="13.5" customHeight="1" x14ac:dyDescent="0.2">
      <c r="M1182" s="14">
        <v>1005180015</v>
      </c>
      <c r="N1182" s="15">
        <v>43866</v>
      </c>
      <c r="O1182" s="16" t="str">
        <f t="shared" si="56"/>
        <v>febrero</v>
      </c>
    </row>
    <row r="1183" spans="13:15" ht="13.5" customHeight="1" x14ac:dyDescent="0.2">
      <c r="M1183" s="14">
        <v>1005180212</v>
      </c>
      <c r="N1183" s="15">
        <v>44025</v>
      </c>
      <c r="O1183" s="16" t="str">
        <f t="shared" si="56"/>
        <v>julio</v>
      </c>
    </row>
    <row r="1184" spans="13:15" ht="13.5" customHeight="1" x14ac:dyDescent="0.2">
      <c r="M1184" s="14">
        <v>1005181065</v>
      </c>
      <c r="N1184" s="15">
        <v>43896</v>
      </c>
      <c r="O1184" s="16" t="str">
        <f t="shared" si="56"/>
        <v>marzo</v>
      </c>
    </row>
    <row r="1185" spans="13:15" ht="13.5" customHeight="1" x14ac:dyDescent="0.2">
      <c r="M1185" s="14">
        <v>1005182293</v>
      </c>
      <c r="N1185" s="15">
        <v>43861</v>
      </c>
      <c r="O1185" s="16" t="str">
        <f t="shared" si="56"/>
        <v>enero</v>
      </c>
    </row>
    <row r="1186" spans="13:15" ht="13.5" customHeight="1" x14ac:dyDescent="0.2">
      <c r="M1186" s="14">
        <v>1005182570</v>
      </c>
      <c r="N1186" s="15">
        <v>43843</v>
      </c>
      <c r="O1186" s="16" t="str">
        <f t="shared" si="56"/>
        <v>enero</v>
      </c>
    </row>
    <row r="1187" spans="13:15" ht="13.5" customHeight="1" x14ac:dyDescent="0.2">
      <c r="M1187" s="14">
        <v>1005183832</v>
      </c>
      <c r="N1187" s="15">
        <v>44088</v>
      </c>
      <c r="O1187" s="16" t="str">
        <f t="shared" si="56"/>
        <v>septiembre</v>
      </c>
    </row>
    <row r="1188" spans="13:15" ht="13.5" customHeight="1" x14ac:dyDescent="0.2">
      <c r="M1188" s="14">
        <v>1005184353</v>
      </c>
      <c r="N1188" s="15">
        <v>43888</v>
      </c>
      <c r="O1188" s="16" t="str">
        <f t="shared" si="56"/>
        <v>febrero</v>
      </c>
    </row>
    <row r="1189" spans="13:15" ht="13.5" customHeight="1" x14ac:dyDescent="0.2">
      <c r="M1189" s="14">
        <v>1005186583</v>
      </c>
      <c r="N1189" s="15">
        <v>43882</v>
      </c>
      <c r="O1189" s="16" t="str">
        <f t="shared" si="56"/>
        <v>febrero</v>
      </c>
    </row>
    <row r="1190" spans="13:15" ht="13.5" customHeight="1" x14ac:dyDescent="0.2">
      <c r="M1190" s="14">
        <v>1005187251</v>
      </c>
      <c r="N1190" s="15">
        <v>43887</v>
      </c>
      <c r="O1190" s="16" t="str">
        <f t="shared" si="56"/>
        <v>febrero</v>
      </c>
    </row>
    <row r="1191" spans="13:15" ht="13.5" customHeight="1" x14ac:dyDescent="0.2">
      <c r="M1191" s="14">
        <v>1005187442</v>
      </c>
      <c r="N1191" s="15">
        <v>43868</v>
      </c>
      <c r="O1191" s="16" t="str">
        <f t="shared" si="56"/>
        <v>febrero</v>
      </c>
    </row>
    <row r="1192" spans="13:15" ht="13.5" customHeight="1" x14ac:dyDescent="0.2">
      <c r="M1192" s="14">
        <v>1005187530</v>
      </c>
      <c r="N1192" s="15">
        <v>43861</v>
      </c>
      <c r="O1192" s="16" t="str">
        <f t="shared" si="56"/>
        <v>enero</v>
      </c>
    </row>
    <row r="1193" spans="13:15" ht="13.5" customHeight="1" x14ac:dyDescent="0.2">
      <c r="M1193" s="14">
        <v>1005188476</v>
      </c>
      <c r="N1193" s="15">
        <v>43874</v>
      </c>
      <c r="O1193" s="16" t="str">
        <f t="shared" si="56"/>
        <v>febrero</v>
      </c>
    </row>
    <row r="1194" spans="13:15" ht="13.5" customHeight="1" x14ac:dyDescent="0.2">
      <c r="M1194" s="14">
        <v>1005188918</v>
      </c>
      <c r="N1194" s="15">
        <v>43843</v>
      </c>
      <c r="O1194" s="16" t="str">
        <f t="shared" si="56"/>
        <v>enero</v>
      </c>
    </row>
    <row r="1195" spans="13:15" ht="13.5" customHeight="1" x14ac:dyDescent="0.2">
      <c r="M1195" s="14">
        <v>1005220472</v>
      </c>
      <c r="N1195" s="15">
        <v>43889</v>
      </c>
      <c r="O1195" s="16" t="str">
        <f t="shared" si="56"/>
        <v>febrero</v>
      </c>
    </row>
    <row r="1196" spans="13:15" ht="13.5" customHeight="1" x14ac:dyDescent="0.2">
      <c r="M1196" s="14">
        <v>1005239866</v>
      </c>
      <c r="N1196" s="15">
        <v>43894</v>
      </c>
      <c r="O1196" s="16" t="str">
        <f t="shared" si="56"/>
        <v>marzo</v>
      </c>
    </row>
    <row r="1197" spans="13:15" ht="13.5" customHeight="1" x14ac:dyDescent="0.2">
      <c r="M1197" s="14">
        <v>1005240005</v>
      </c>
      <c r="N1197" s="15">
        <v>43854</v>
      </c>
      <c r="O1197" s="16" t="str">
        <f t="shared" si="56"/>
        <v>enero</v>
      </c>
    </row>
    <row r="1198" spans="13:15" ht="13.5" customHeight="1" x14ac:dyDescent="0.2">
      <c r="M1198" s="14">
        <v>1005257778</v>
      </c>
      <c r="N1198" s="15">
        <v>43947</v>
      </c>
      <c r="O1198" s="16" t="str">
        <f t="shared" si="56"/>
        <v>abril</v>
      </c>
    </row>
    <row r="1199" spans="13:15" ht="13.5" customHeight="1" x14ac:dyDescent="0.2">
      <c r="M1199" s="14">
        <v>1005258483</v>
      </c>
      <c r="N1199" s="15">
        <v>43901</v>
      </c>
      <c r="O1199" s="16" t="str">
        <f t="shared" si="56"/>
        <v>marzo</v>
      </c>
    </row>
    <row r="1200" spans="13:15" ht="13.5" customHeight="1" x14ac:dyDescent="0.2">
      <c r="M1200" s="14">
        <v>1005321990</v>
      </c>
      <c r="N1200" s="15">
        <v>44062</v>
      </c>
      <c r="O1200" s="16" t="str">
        <f t="shared" si="56"/>
        <v>agosto</v>
      </c>
    </row>
    <row r="1201" spans="13:15" ht="13.5" customHeight="1" x14ac:dyDescent="0.2">
      <c r="M1201" s="14">
        <v>1005449991</v>
      </c>
      <c r="N1201" s="15">
        <v>44148</v>
      </c>
      <c r="O1201" s="16" t="str">
        <f t="shared" si="56"/>
        <v>noviembre</v>
      </c>
    </row>
    <row r="1202" spans="13:15" ht="13.5" customHeight="1" x14ac:dyDescent="0.2">
      <c r="M1202" s="14">
        <v>1005566653</v>
      </c>
      <c r="N1202" s="15">
        <v>43970</v>
      </c>
      <c r="O1202" s="16" t="str">
        <f t="shared" si="56"/>
        <v>mayo</v>
      </c>
    </row>
    <row r="1203" spans="13:15" ht="13.5" customHeight="1" x14ac:dyDescent="0.2">
      <c r="M1203" s="14">
        <v>1005568220</v>
      </c>
      <c r="N1203" s="15">
        <v>43903</v>
      </c>
      <c r="O1203" s="16" t="str">
        <f t="shared" si="56"/>
        <v>marzo</v>
      </c>
    </row>
    <row r="1204" spans="13:15" ht="13.5" customHeight="1" x14ac:dyDescent="0.2">
      <c r="M1204" s="14">
        <v>1005665284</v>
      </c>
      <c r="N1204" s="15">
        <v>43900</v>
      </c>
      <c r="O1204" s="16" t="str">
        <f t="shared" si="56"/>
        <v>marzo</v>
      </c>
    </row>
    <row r="1205" spans="13:15" ht="13.5" customHeight="1" x14ac:dyDescent="0.2">
      <c r="M1205" s="14">
        <v>1006443468</v>
      </c>
      <c r="N1205" s="15">
        <v>44071</v>
      </c>
      <c r="O1205" s="16" t="str">
        <f t="shared" si="56"/>
        <v>agosto</v>
      </c>
    </row>
    <row r="1206" spans="13:15" ht="13.5" customHeight="1" x14ac:dyDescent="0.2">
      <c r="M1206" s="14">
        <v>1006557326</v>
      </c>
      <c r="N1206" s="15">
        <v>43910</v>
      </c>
      <c r="O1206" s="16" t="str">
        <f t="shared" si="56"/>
        <v>marzo</v>
      </c>
    </row>
    <row r="1207" spans="13:15" ht="13.5" customHeight="1" x14ac:dyDescent="0.2">
      <c r="M1207" s="14">
        <v>1006993184</v>
      </c>
      <c r="N1207" s="15">
        <v>44106</v>
      </c>
      <c r="O1207" s="16" t="str">
        <f t="shared" si="56"/>
        <v>octubre</v>
      </c>
    </row>
    <row r="1208" spans="13:15" ht="13.5" customHeight="1" x14ac:dyDescent="0.2">
      <c r="M1208" s="14">
        <v>1006993185</v>
      </c>
      <c r="N1208" s="15">
        <v>43844</v>
      </c>
      <c r="O1208" s="16" t="str">
        <f t="shared" si="56"/>
        <v>enero</v>
      </c>
    </row>
    <row r="1209" spans="13:15" ht="13.5" customHeight="1" x14ac:dyDescent="0.2">
      <c r="M1209" s="14">
        <v>1007239004</v>
      </c>
      <c r="N1209" s="15">
        <v>43873</v>
      </c>
      <c r="O1209" s="16" t="str">
        <f t="shared" si="56"/>
        <v>febrero</v>
      </c>
    </row>
    <row r="1210" spans="13:15" ht="13.5" customHeight="1" x14ac:dyDescent="0.2">
      <c r="M1210" s="14">
        <v>1007459519</v>
      </c>
      <c r="N1210" s="15">
        <v>43895</v>
      </c>
      <c r="O1210" s="16" t="str">
        <f t="shared" si="56"/>
        <v>marzo</v>
      </c>
    </row>
    <row r="1211" spans="13:15" ht="13.5" customHeight="1" x14ac:dyDescent="0.2">
      <c r="M1211" s="14">
        <v>1007462822</v>
      </c>
      <c r="N1211" s="15">
        <v>43970</v>
      </c>
      <c r="O1211" s="16" t="str">
        <f t="shared" si="56"/>
        <v>mayo</v>
      </c>
    </row>
    <row r="1212" spans="13:15" ht="13.5" customHeight="1" x14ac:dyDescent="0.2">
      <c r="M1212" s="14">
        <v>1007568292</v>
      </c>
      <c r="N1212" s="15">
        <v>43959</v>
      </c>
      <c r="O1212" s="16" t="str">
        <f t="shared" si="56"/>
        <v>mayo</v>
      </c>
    </row>
    <row r="1213" spans="13:15" ht="13.5" customHeight="1" x14ac:dyDescent="0.2">
      <c r="M1213" s="14">
        <v>1007583318</v>
      </c>
      <c r="N1213" s="15">
        <v>43852</v>
      </c>
      <c r="O1213" s="16" t="str">
        <f t="shared" si="56"/>
        <v>enero</v>
      </c>
    </row>
    <row r="1214" spans="13:15" ht="13.5" customHeight="1" x14ac:dyDescent="0.2">
      <c r="M1214" s="14">
        <v>1007599166</v>
      </c>
      <c r="N1214" s="15">
        <v>43873</v>
      </c>
      <c r="O1214" s="16" t="str">
        <f t="shared" si="56"/>
        <v>febrero</v>
      </c>
    </row>
    <row r="1215" spans="13:15" ht="13.5" customHeight="1" x14ac:dyDescent="0.2">
      <c r="M1215" s="14">
        <v>1007755070</v>
      </c>
      <c r="N1215" s="15">
        <v>43879</v>
      </c>
      <c r="O1215" s="16" t="str">
        <f t="shared" si="56"/>
        <v>febrero</v>
      </c>
    </row>
    <row r="1216" spans="13:15" ht="13.5" customHeight="1" x14ac:dyDescent="0.2">
      <c r="M1216" s="14">
        <v>1007900629</v>
      </c>
      <c r="N1216" s="15">
        <v>43879</v>
      </c>
      <c r="O1216" s="16" t="str">
        <f t="shared" si="56"/>
        <v>febrero</v>
      </c>
    </row>
    <row r="1217" spans="13:15" ht="13.5" customHeight="1" x14ac:dyDescent="0.2">
      <c r="M1217" s="14">
        <v>1007903134</v>
      </c>
      <c r="N1217" s="15">
        <v>43852</v>
      </c>
      <c r="O1217" s="16" t="str">
        <f t="shared" si="56"/>
        <v>enero</v>
      </c>
    </row>
    <row r="1218" spans="13:15" ht="13.5" customHeight="1" x14ac:dyDescent="0.2">
      <c r="M1218" s="14">
        <v>1007961922</v>
      </c>
      <c r="N1218" s="15">
        <v>43850</v>
      </c>
      <c r="O1218" s="16" t="str">
        <f t="shared" si="56"/>
        <v>enero</v>
      </c>
    </row>
    <row r="1219" spans="13:15" ht="13.5" customHeight="1" x14ac:dyDescent="0.2">
      <c r="M1219" s="14">
        <v>1010127611</v>
      </c>
      <c r="N1219" s="15">
        <v>44033</v>
      </c>
      <c r="O1219" s="16" t="str">
        <f t="shared" si="56"/>
        <v>julio</v>
      </c>
    </row>
    <row r="1220" spans="13:15" ht="13.5" customHeight="1" x14ac:dyDescent="0.2">
      <c r="M1220" s="14">
        <v>1010196982</v>
      </c>
      <c r="N1220" s="15">
        <v>43874</v>
      </c>
      <c r="O1220" s="16" t="str">
        <f t="shared" ref="O1220:O1283" si="57">+TEXT(N1220,"MMMM")</f>
        <v>febrero</v>
      </c>
    </row>
    <row r="1221" spans="13:15" ht="13.5" customHeight="1" x14ac:dyDescent="0.2">
      <c r="M1221" s="14">
        <v>1013463344</v>
      </c>
      <c r="N1221" s="15">
        <v>44158</v>
      </c>
      <c r="O1221" s="16" t="str">
        <f t="shared" si="57"/>
        <v>noviembre</v>
      </c>
    </row>
    <row r="1222" spans="13:15" ht="13.5" customHeight="1" x14ac:dyDescent="0.2">
      <c r="M1222" s="14">
        <v>1014234304</v>
      </c>
      <c r="N1222" s="15">
        <v>43946</v>
      </c>
      <c r="O1222" s="16" t="str">
        <f t="shared" si="57"/>
        <v>abril</v>
      </c>
    </row>
    <row r="1223" spans="13:15" ht="13.5" customHeight="1" x14ac:dyDescent="0.2">
      <c r="M1223" s="14">
        <v>1017171996</v>
      </c>
      <c r="N1223" s="15">
        <v>43873</v>
      </c>
      <c r="O1223" s="16" t="str">
        <f t="shared" si="57"/>
        <v>febrero</v>
      </c>
    </row>
    <row r="1224" spans="13:15" ht="13.5" customHeight="1" x14ac:dyDescent="0.2">
      <c r="M1224" s="14">
        <v>1017181535</v>
      </c>
      <c r="N1224" s="15">
        <v>43861</v>
      </c>
      <c r="O1224" s="16" t="str">
        <f t="shared" si="57"/>
        <v>enero</v>
      </c>
    </row>
    <row r="1225" spans="13:15" ht="13.5" customHeight="1" x14ac:dyDescent="0.2">
      <c r="M1225" s="14">
        <v>1017187413</v>
      </c>
      <c r="N1225" s="15">
        <v>43901</v>
      </c>
      <c r="O1225" s="16" t="str">
        <f t="shared" si="57"/>
        <v>marzo</v>
      </c>
    </row>
    <row r="1226" spans="13:15" ht="13.5" customHeight="1" x14ac:dyDescent="0.2">
      <c r="M1226" s="14">
        <v>1017204793</v>
      </c>
      <c r="N1226" s="15">
        <v>43928</v>
      </c>
      <c r="O1226" s="16" t="str">
        <f t="shared" si="57"/>
        <v>abril</v>
      </c>
    </row>
    <row r="1227" spans="13:15" ht="13.5" customHeight="1" x14ac:dyDescent="0.2">
      <c r="M1227" s="14">
        <v>1017217177</v>
      </c>
      <c r="N1227" s="15">
        <v>43910</v>
      </c>
      <c r="O1227" s="16" t="str">
        <f t="shared" si="57"/>
        <v>marzo</v>
      </c>
    </row>
    <row r="1228" spans="13:15" ht="13.5" customHeight="1" x14ac:dyDescent="0.2">
      <c r="M1228" s="14">
        <v>1017229119</v>
      </c>
      <c r="N1228" s="15">
        <v>43879</v>
      </c>
      <c r="O1228" s="16" t="str">
        <f t="shared" si="57"/>
        <v>febrero</v>
      </c>
    </row>
    <row r="1229" spans="13:15" ht="13.5" customHeight="1" x14ac:dyDescent="0.2">
      <c r="M1229" s="14">
        <v>1017242293</v>
      </c>
      <c r="N1229" s="15">
        <v>43864</v>
      </c>
      <c r="O1229" s="16" t="str">
        <f t="shared" si="57"/>
        <v>febrero</v>
      </c>
    </row>
    <row r="1230" spans="13:15" ht="13.5" customHeight="1" x14ac:dyDescent="0.2">
      <c r="M1230" s="14">
        <v>1017243201</v>
      </c>
      <c r="N1230" s="15">
        <v>43839</v>
      </c>
      <c r="O1230" s="16" t="str">
        <f t="shared" si="57"/>
        <v>enero</v>
      </c>
    </row>
    <row r="1231" spans="13:15" ht="13.5" customHeight="1" x14ac:dyDescent="0.2">
      <c r="M1231" s="14">
        <v>1017245078</v>
      </c>
      <c r="N1231" s="15">
        <v>43934</v>
      </c>
      <c r="O1231" s="16" t="str">
        <f t="shared" si="57"/>
        <v>abril</v>
      </c>
    </row>
    <row r="1232" spans="13:15" ht="13.5" customHeight="1" x14ac:dyDescent="0.2">
      <c r="M1232" s="14">
        <v>1017247494</v>
      </c>
      <c r="N1232" s="15">
        <v>43893</v>
      </c>
      <c r="O1232" s="16" t="str">
        <f t="shared" si="57"/>
        <v>marzo</v>
      </c>
    </row>
    <row r="1233" spans="13:15" ht="13.5" customHeight="1" x14ac:dyDescent="0.2">
      <c r="M1233" s="14">
        <v>1017251467</v>
      </c>
      <c r="N1233" s="15">
        <v>43851</v>
      </c>
      <c r="O1233" s="16" t="str">
        <f t="shared" si="57"/>
        <v>enero</v>
      </c>
    </row>
    <row r="1234" spans="13:15" ht="13.5" customHeight="1" x14ac:dyDescent="0.2">
      <c r="M1234" s="14">
        <v>1017252710</v>
      </c>
      <c r="N1234" s="15">
        <v>43955</v>
      </c>
      <c r="O1234" s="16" t="str">
        <f t="shared" si="57"/>
        <v>mayo</v>
      </c>
    </row>
    <row r="1235" spans="13:15" ht="13.5" customHeight="1" x14ac:dyDescent="0.2">
      <c r="M1235" s="14">
        <v>1017255483</v>
      </c>
      <c r="N1235" s="15">
        <v>43847</v>
      </c>
      <c r="O1235" s="16" t="str">
        <f t="shared" si="57"/>
        <v>enero</v>
      </c>
    </row>
    <row r="1236" spans="13:15" ht="13.5" customHeight="1" x14ac:dyDescent="0.2">
      <c r="M1236" s="14">
        <v>1017257866</v>
      </c>
      <c r="N1236" s="15">
        <v>44047</v>
      </c>
      <c r="O1236" s="16" t="str">
        <f t="shared" si="57"/>
        <v>agosto</v>
      </c>
    </row>
    <row r="1237" spans="13:15" ht="13.5" customHeight="1" x14ac:dyDescent="0.2">
      <c r="M1237" s="14">
        <v>1017260048</v>
      </c>
      <c r="N1237" s="15">
        <v>43851</v>
      </c>
      <c r="O1237" s="16" t="str">
        <f t="shared" si="57"/>
        <v>enero</v>
      </c>
    </row>
    <row r="1238" spans="13:15" ht="13.5" customHeight="1" x14ac:dyDescent="0.2">
      <c r="M1238" s="14">
        <v>1017273758</v>
      </c>
      <c r="N1238" s="15">
        <v>43987</v>
      </c>
      <c r="O1238" s="16" t="str">
        <f t="shared" si="57"/>
        <v>junio</v>
      </c>
    </row>
    <row r="1239" spans="13:15" ht="13.5" customHeight="1" x14ac:dyDescent="0.2">
      <c r="M1239" s="14">
        <v>1017274290</v>
      </c>
      <c r="N1239" s="15">
        <v>44125</v>
      </c>
      <c r="O1239" s="16" t="str">
        <f t="shared" si="57"/>
        <v>octubre</v>
      </c>
    </row>
    <row r="1240" spans="13:15" ht="13.5" customHeight="1" x14ac:dyDescent="0.2">
      <c r="M1240" s="14">
        <v>1017922503</v>
      </c>
      <c r="N1240" s="15">
        <v>43859</v>
      </c>
      <c r="O1240" s="16" t="str">
        <f t="shared" si="57"/>
        <v>enero</v>
      </c>
    </row>
    <row r="1241" spans="13:15" ht="13.5" customHeight="1" x14ac:dyDescent="0.2">
      <c r="M1241" s="14">
        <v>1018487134</v>
      </c>
      <c r="N1241" s="15">
        <v>43875</v>
      </c>
      <c r="O1241" s="16" t="str">
        <f t="shared" si="57"/>
        <v>febrero</v>
      </c>
    </row>
    <row r="1242" spans="13:15" ht="13.5" customHeight="1" x14ac:dyDescent="0.2">
      <c r="M1242" s="14">
        <v>1019135183</v>
      </c>
      <c r="N1242" s="15">
        <v>43866</v>
      </c>
      <c r="O1242" s="16" t="str">
        <f t="shared" si="57"/>
        <v>febrero</v>
      </c>
    </row>
    <row r="1243" spans="13:15" ht="13.5" customHeight="1" x14ac:dyDescent="0.2">
      <c r="M1243" s="14">
        <v>1020476838</v>
      </c>
      <c r="N1243" s="15">
        <v>43885</v>
      </c>
      <c r="O1243" s="16" t="str">
        <f t="shared" si="57"/>
        <v>febrero</v>
      </c>
    </row>
    <row r="1244" spans="13:15" ht="13.5" customHeight="1" x14ac:dyDescent="0.2">
      <c r="M1244" s="14">
        <v>1020477598</v>
      </c>
      <c r="N1244" s="15">
        <v>43878</v>
      </c>
      <c r="O1244" s="16" t="str">
        <f t="shared" si="57"/>
        <v>febrero</v>
      </c>
    </row>
    <row r="1245" spans="13:15" ht="13.5" customHeight="1" x14ac:dyDescent="0.2">
      <c r="M1245" s="14">
        <v>1020773211</v>
      </c>
      <c r="N1245" s="15">
        <v>44053</v>
      </c>
      <c r="O1245" s="16" t="str">
        <f t="shared" si="57"/>
        <v>agosto</v>
      </c>
    </row>
    <row r="1246" spans="13:15" ht="13.5" customHeight="1" x14ac:dyDescent="0.2">
      <c r="M1246" s="14">
        <v>1020799983</v>
      </c>
      <c r="N1246" s="15">
        <v>43885</v>
      </c>
      <c r="O1246" s="16" t="str">
        <f t="shared" si="57"/>
        <v>febrero</v>
      </c>
    </row>
    <row r="1247" spans="13:15" ht="13.5" customHeight="1" x14ac:dyDescent="0.2">
      <c r="M1247" s="14">
        <v>1025642063</v>
      </c>
      <c r="N1247" s="15">
        <v>44117</v>
      </c>
      <c r="O1247" s="16" t="str">
        <f t="shared" si="57"/>
        <v>octubre</v>
      </c>
    </row>
    <row r="1248" spans="13:15" ht="13.5" customHeight="1" x14ac:dyDescent="0.2">
      <c r="M1248" s="14">
        <v>1025652372</v>
      </c>
      <c r="N1248" s="15">
        <v>44180</v>
      </c>
      <c r="O1248" s="16" t="str">
        <f t="shared" si="57"/>
        <v>diciembre</v>
      </c>
    </row>
    <row r="1249" spans="13:15" ht="13.5" customHeight="1" x14ac:dyDescent="0.2">
      <c r="M1249" s="14">
        <v>1025767544</v>
      </c>
      <c r="N1249" s="15">
        <v>44069</v>
      </c>
      <c r="O1249" s="16" t="str">
        <f t="shared" si="57"/>
        <v>agosto</v>
      </c>
    </row>
    <row r="1250" spans="13:15" ht="13.5" customHeight="1" x14ac:dyDescent="0.2">
      <c r="M1250" s="14">
        <v>1026137928</v>
      </c>
      <c r="N1250" s="15">
        <v>43934</v>
      </c>
      <c r="O1250" s="16" t="str">
        <f t="shared" si="57"/>
        <v>abril</v>
      </c>
    </row>
    <row r="1251" spans="13:15" ht="13.5" customHeight="1" x14ac:dyDescent="0.2">
      <c r="M1251" s="14">
        <v>1028120856</v>
      </c>
      <c r="N1251" s="15">
        <v>43845</v>
      </c>
      <c r="O1251" s="16" t="str">
        <f t="shared" si="57"/>
        <v>enero</v>
      </c>
    </row>
    <row r="1252" spans="13:15" ht="13.5" customHeight="1" x14ac:dyDescent="0.2">
      <c r="M1252" s="14">
        <v>1035007795</v>
      </c>
      <c r="N1252" s="15">
        <v>44109</v>
      </c>
      <c r="O1252" s="16" t="str">
        <f t="shared" si="57"/>
        <v>octubre</v>
      </c>
    </row>
    <row r="1253" spans="13:15" ht="13.5" customHeight="1" x14ac:dyDescent="0.2">
      <c r="M1253" s="14">
        <v>1035870418</v>
      </c>
      <c r="N1253" s="15">
        <v>43864</v>
      </c>
      <c r="O1253" s="16" t="str">
        <f t="shared" si="57"/>
        <v>febrero</v>
      </c>
    </row>
    <row r="1254" spans="13:15" ht="13.5" customHeight="1" x14ac:dyDescent="0.2">
      <c r="M1254" s="14">
        <v>1036953252</v>
      </c>
      <c r="N1254" s="15">
        <v>43899</v>
      </c>
      <c r="O1254" s="16" t="str">
        <f t="shared" si="57"/>
        <v>marzo</v>
      </c>
    </row>
    <row r="1255" spans="13:15" ht="13.5" customHeight="1" x14ac:dyDescent="0.2">
      <c r="M1255" s="14">
        <v>1036956626</v>
      </c>
      <c r="N1255" s="15">
        <v>43907</v>
      </c>
      <c r="O1255" s="16" t="str">
        <f t="shared" si="57"/>
        <v>marzo</v>
      </c>
    </row>
    <row r="1256" spans="13:15" ht="13.5" customHeight="1" x14ac:dyDescent="0.2">
      <c r="M1256" s="14">
        <v>1036958491</v>
      </c>
      <c r="N1256" s="15">
        <v>43875</v>
      </c>
      <c r="O1256" s="16" t="str">
        <f t="shared" si="57"/>
        <v>febrero</v>
      </c>
    </row>
    <row r="1257" spans="13:15" ht="13.5" customHeight="1" x14ac:dyDescent="0.2">
      <c r="M1257" s="14">
        <v>1037238630</v>
      </c>
      <c r="N1257" s="15">
        <v>44177</v>
      </c>
      <c r="O1257" s="16" t="str">
        <f t="shared" si="57"/>
        <v>diciembre</v>
      </c>
    </row>
    <row r="1258" spans="13:15" ht="13.5" customHeight="1" x14ac:dyDescent="0.2">
      <c r="M1258" s="14">
        <v>1037570397</v>
      </c>
      <c r="N1258" s="15">
        <v>43867</v>
      </c>
      <c r="O1258" s="16" t="str">
        <f t="shared" si="57"/>
        <v>febrero</v>
      </c>
    </row>
    <row r="1259" spans="13:15" ht="13.5" customHeight="1" x14ac:dyDescent="0.2">
      <c r="M1259" s="14">
        <v>1037626434</v>
      </c>
      <c r="N1259" s="15">
        <v>43900</v>
      </c>
      <c r="O1259" s="16" t="str">
        <f t="shared" si="57"/>
        <v>marzo</v>
      </c>
    </row>
    <row r="1260" spans="13:15" ht="13.5" customHeight="1" x14ac:dyDescent="0.2">
      <c r="M1260" s="14">
        <v>1037645085</v>
      </c>
      <c r="N1260" s="15">
        <v>43833</v>
      </c>
      <c r="O1260" s="16" t="str">
        <f t="shared" si="57"/>
        <v>enero</v>
      </c>
    </row>
    <row r="1261" spans="13:15" ht="13.5" customHeight="1" x14ac:dyDescent="0.2">
      <c r="M1261" s="14">
        <v>1037645887</v>
      </c>
      <c r="N1261" s="15">
        <v>44095</v>
      </c>
      <c r="O1261" s="16" t="str">
        <f t="shared" si="57"/>
        <v>septiembre</v>
      </c>
    </row>
    <row r="1262" spans="13:15" ht="13.5" customHeight="1" x14ac:dyDescent="0.2">
      <c r="M1262" s="14">
        <v>1037646105</v>
      </c>
      <c r="N1262" s="15">
        <v>43858</v>
      </c>
      <c r="O1262" s="16" t="str">
        <f t="shared" si="57"/>
        <v>enero</v>
      </c>
    </row>
    <row r="1263" spans="13:15" ht="13.5" customHeight="1" x14ac:dyDescent="0.2">
      <c r="M1263" s="14">
        <v>1037655879</v>
      </c>
      <c r="N1263" s="15">
        <v>43852</v>
      </c>
      <c r="O1263" s="16" t="str">
        <f t="shared" si="57"/>
        <v>enero</v>
      </c>
    </row>
    <row r="1264" spans="13:15" ht="13.5" customHeight="1" x14ac:dyDescent="0.2">
      <c r="M1264" s="14">
        <v>1037656991</v>
      </c>
      <c r="N1264" s="15">
        <v>44035</v>
      </c>
      <c r="O1264" s="16" t="str">
        <f t="shared" si="57"/>
        <v>julio</v>
      </c>
    </row>
    <row r="1265" spans="13:15" ht="13.5" customHeight="1" x14ac:dyDescent="0.2">
      <c r="M1265" s="14">
        <v>1037657832</v>
      </c>
      <c r="N1265" s="15">
        <v>43980</v>
      </c>
      <c r="O1265" s="16" t="str">
        <f t="shared" si="57"/>
        <v>mayo</v>
      </c>
    </row>
    <row r="1266" spans="13:15" ht="13.5" customHeight="1" x14ac:dyDescent="0.2">
      <c r="M1266" s="14">
        <v>1037658450</v>
      </c>
      <c r="N1266" s="15">
        <v>43879</v>
      </c>
      <c r="O1266" s="16" t="str">
        <f t="shared" si="57"/>
        <v>febrero</v>
      </c>
    </row>
    <row r="1267" spans="13:15" ht="13.5" customHeight="1" x14ac:dyDescent="0.2">
      <c r="M1267" s="14">
        <v>1037658853</v>
      </c>
      <c r="N1267" s="15">
        <v>43845</v>
      </c>
      <c r="O1267" s="16" t="str">
        <f t="shared" si="57"/>
        <v>enero</v>
      </c>
    </row>
    <row r="1268" spans="13:15" ht="13.5" customHeight="1" x14ac:dyDescent="0.2">
      <c r="M1268" s="14">
        <v>1037660455</v>
      </c>
      <c r="N1268" s="15">
        <v>43937</v>
      </c>
      <c r="O1268" s="16" t="str">
        <f t="shared" si="57"/>
        <v>abril</v>
      </c>
    </row>
    <row r="1269" spans="13:15" ht="13.5" customHeight="1" x14ac:dyDescent="0.2">
      <c r="M1269" s="14">
        <v>1037668888</v>
      </c>
      <c r="N1269" s="15">
        <v>43864</v>
      </c>
      <c r="O1269" s="16" t="str">
        <f t="shared" si="57"/>
        <v>febrero</v>
      </c>
    </row>
    <row r="1270" spans="13:15" ht="13.5" customHeight="1" x14ac:dyDescent="0.2">
      <c r="M1270" s="14">
        <v>1037672738</v>
      </c>
      <c r="N1270" s="15">
        <v>44174</v>
      </c>
      <c r="O1270" s="16" t="str">
        <f t="shared" si="57"/>
        <v>diciembre</v>
      </c>
    </row>
    <row r="1271" spans="13:15" ht="13.5" customHeight="1" x14ac:dyDescent="0.2">
      <c r="M1271" s="14">
        <v>1038361582</v>
      </c>
      <c r="N1271" s="15">
        <v>43892</v>
      </c>
      <c r="O1271" s="16" t="str">
        <f t="shared" si="57"/>
        <v>marzo</v>
      </c>
    </row>
    <row r="1272" spans="13:15" ht="13.5" customHeight="1" x14ac:dyDescent="0.2">
      <c r="M1272" s="14">
        <v>1039458564</v>
      </c>
      <c r="N1272" s="15">
        <v>44078</v>
      </c>
      <c r="O1272" s="16" t="str">
        <f t="shared" si="57"/>
        <v>septiembre</v>
      </c>
    </row>
    <row r="1273" spans="13:15" ht="13.5" customHeight="1" x14ac:dyDescent="0.2">
      <c r="M1273" s="14">
        <v>1039459208</v>
      </c>
      <c r="N1273" s="15">
        <v>44048</v>
      </c>
      <c r="O1273" s="16" t="str">
        <f t="shared" si="57"/>
        <v>agosto</v>
      </c>
    </row>
    <row r="1274" spans="13:15" ht="13.5" customHeight="1" x14ac:dyDescent="0.2">
      <c r="M1274" s="14">
        <v>1039462380</v>
      </c>
      <c r="N1274" s="15">
        <v>43847</v>
      </c>
      <c r="O1274" s="16" t="str">
        <f t="shared" si="57"/>
        <v>enero</v>
      </c>
    </row>
    <row r="1275" spans="13:15" ht="13.5" customHeight="1" x14ac:dyDescent="0.2">
      <c r="M1275" s="14">
        <v>1039468957</v>
      </c>
      <c r="N1275" s="15">
        <v>43939</v>
      </c>
      <c r="O1275" s="16" t="str">
        <f t="shared" si="57"/>
        <v>abril</v>
      </c>
    </row>
    <row r="1276" spans="13:15" ht="13.5" customHeight="1" x14ac:dyDescent="0.2">
      <c r="M1276" s="14">
        <v>1039470051</v>
      </c>
      <c r="N1276" s="15">
        <v>43885</v>
      </c>
      <c r="O1276" s="16" t="str">
        <f t="shared" si="57"/>
        <v>febrero</v>
      </c>
    </row>
    <row r="1277" spans="13:15" ht="13.5" customHeight="1" x14ac:dyDescent="0.2">
      <c r="M1277" s="14">
        <v>1039471324</v>
      </c>
      <c r="N1277" s="15">
        <v>43893</v>
      </c>
      <c r="O1277" s="16" t="str">
        <f t="shared" si="57"/>
        <v>marzo</v>
      </c>
    </row>
    <row r="1278" spans="13:15" ht="13.5" customHeight="1" x14ac:dyDescent="0.2">
      <c r="M1278" s="14">
        <v>1039473073</v>
      </c>
      <c r="N1278" s="15">
        <v>43845</v>
      </c>
      <c r="O1278" s="16" t="str">
        <f t="shared" si="57"/>
        <v>enero</v>
      </c>
    </row>
    <row r="1279" spans="13:15" ht="13.5" customHeight="1" x14ac:dyDescent="0.2">
      <c r="M1279" s="14">
        <v>1039701477</v>
      </c>
      <c r="N1279" s="15">
        <v>43887</v>
      </c>
      <c r="O1279" s="16" t="str">
        <f t="shared" si="57"/>
        <v>febrero</v>
      </c>
    </row>
    <row r="1280" spans="13:15" ht="13.5" customHeight="1" x14ac:dyDescent="0.2">
      <c r="M1280" s="14">
        <v>1040759657</v>
      </c>
      <c r="N1280" s="15">
        <v>44147</v>
      </c>
      <c r="O1280" s="16" t="str">
        <f t="shared" si="57"/>
        <v>noviembre</v>
      </c>
    </row>
    <row r="1281" spans="13:15" ht="13.5" customHeight="1" x14ac:dyDescent="0.2">
      <c r="M1281" s="14">
        <v>1047448960</v>
      </c>
      <c r="N1281" s="15">
        <v>43840</v>
      </c>
      <c r="O1281" s="16" t="str">
        <f t="shared" si="57"/>
        <v>enero</v>
      </c>
    </row>
    <row r="1282" spans="13:15" ht="13.5" customHeight="1" x14ac:dyDescent="0.2">
      <c r="M1282" s="14">
        <v>1047484331</v>
      </c>
      <c r="N1282" s="15">
        <v>43878</v>
      </c>
      <c r="O1282" s="16" t="str">
        <f t="shared" si="57"/>
        <v>febrero</v>
      </c>
    </row>
    <row r="1283" spans="13:15" ht="13.5" customHeight="1" x14ac:dyDescent="0.2">
      <c r="M1283" s="14">
        <v>1047491478</v>
      </c>
      <c r="N1283" s="15">
        <v>44022</v>
      </c>
      <c r="O1283" s="16" t="str">
        <f t="shared" si="57"/>
        <v>julio</v>
      </c>
    </row>
    <row r="1284" spans="13:15" ht="13.5" customHeight="1" x14ac:dyDescent="0.2">
      <c r="M1284" s="14">
        <v>1053846364</v>
      </c>
      <c r="N1284" s="15">
        <v>43903</v>
      </c>
      <c r="O1284" s="16" t="str">
        <f t="shared" ref="O1284:O1347" si="58">+TEXT(N1284,"MMMM")</f>
        <v>marzo</v>
      </c>
    </row>
    <row r="1285" spans="13:15" ht="13.5" customHeight="1" x14ac:dyDescent="0.2">
      <c r="M1285" s="14">
        <v>1065644311</v>
      </c>
      <c r="N1285" s="15">
        <v>43944</v>
      </c>
      <c r="O1285" s="16" t="str">
        <f t="shared" si="58"/>
        <v>abril</v>
      </c>
    </row>
    <row r="1286" spans="13:15" ht="13.5" customHeight="1" x14ac:dyDescent="0.2">
      <c r="M1286" s="14">
        <v>1066286077</v>
      </c>
      <c r="N1286" s="15">
        <v>44135</v>
      </c>
      <c r="O1286" s="16" t="str">
        <f t="shared" si="58"/>
        <v>octubre</v>
      </c>
    </row>
    <row r="1287" spans="13:15" ht="13.5" customHeight="1" x14ac:dyDescent="0.2">
      <c r="M1287" s="14">
        <v>1088300478</v>
      </c>
      <c r="N1287" s="15">
        <v>44149</v>
      </c>
      <c r="O1287" s="16" t="str">
        <f t="shared" si="58"/>
        <v>noviembre</v>
      </c>
    </row>
    <row r="1288" spans="13:15" ht="13.5" customHeight="1" x14ac:dyDescent="0.2">
      <c r="M1288" s="14">
        <v>1090392738</v>
      </c>
      <c r="N1288" s="15">
        <v>43900</v>
      </c>
      <c r="O1288" s="16" t="str">
        <f t="shared" si="58"/>
        <v>marzo</v>
      </c>
    </row>
    <row r="1289" spans="13:15" ht="13.5" customHeight="1" x14ac:dyDescent="0.2">
      <c r="M1289" s="14">
        <v>1090443441</v>
      </c>
      <c r="N1289" s="15">
        <v>43857</v>
      </c>
      <c r="O1289" s="16" t="str">
        <f t="shared" si="58"/>
        <v>enero</v>
      </c>
    </row>
    <row r="1290" spans="13:15" ht="13.5" customHeight="1" x14ac:dyDescent="0.2">
      <c r="M1290" s="14">
        <v>1090489320</v>
      </c>
      <c r="N1290" s="15">
        <v>43903</v>
      </c>
      <c r="O1290" s="16" t="str">
        <f t="shared" si="58"/>
        <v>marzo</v>
      </c>
    </row>
    <row r="1291" spans="13:15" ht="13.5" customHeight="1" x14ac:dyDescent="0.2">
      <c r="M1291" s="14">
        <v>1091679374</v>
      </c>
      <c r="N1291" s="15">
        <v>43875</v>
      </c>
      <c r="O1291" s="16" t="str">
        <f t="shared" si="58"/>
        <v>febrero</v>
      </c>
    </row>
    <row r="1292" spans="13:15" ht="13.5" customHeight="1" x14ac:dyDescent="0.2">
      <c r="M1292" s="14">
        <v>1092962378</v>
      </c>
      <c r="N1292" s="15">
        <v>44194</v>
      </c>
      <c r="O1292" s="16" t="str">
        <f t="shared" si="58"/>
        <v>diciembre</v>
      </c>
    </row>
    <row r="1293" spans="13:15" ht="13.5" customHeight="1" x14ac:dyDescent="0.2">
      <c r="M1293" s="14">
        <v>1094279743</v>
      </c>
      <c r="N1293" s="15">
        <v>43873</v>
      </c>
      <c r="O1293" s="16" t="str">
        <f t="shared" si="58"/>
        <v>febrero</v>
      </c>
    </row>
    <row r="1294" spans="13:15" ht="13.5" customHeight="1" x14ac:dyDescent="0.2">
      <c r="M1294" s="14">
        <v>1094426399</v>
      </c>
      <c r="N1294" s="15">
        <v>44188</v>
      </c>
      <c r="O1294" s="16" t="str">
        <f t="shared" si="58"/>
        <v>diciembre</v>
      </c>
    </row>
    <row r="1295" spans="13:15" ht="13.5" customHeight="1" x14ac:dyDescent="0.2">
      <c r="M1295" s="14">
        <v>1095805424</v>
      </c>
      <c r="N1295" s="15">
        <v>44043</v>
      </c>
      <c r="O1295" s="16" t="str">
        <f t="shared" si="58"/>
        <v>julio</v>
      </c>
    </row>
    <row r="1296" spans="13:15" ht="13.5" customHeight="1" x14ac:dyDescent="0.2">
      <c r="M1296" s="14">
        <v>1095832543</v>
      </c>
      <c r="N1296" s="15">
        <v>43886</v>
      </c>
      <c r="O1296" s="16" t="str">
        <f t="shared" si="58"/>
        <v>febrero</v>
      </c>
    </row>
    <row r="1297" spans="13:15" ht="13.5" customHeight="1" x14ac:dyDescent="0.2">
      <c r="M1297" s="14">
        <v>1096193679</v>
      </c>
      <c r="N1297" s="15">
        <v>44110</v>
      </c>
      <c r="O1297" s="16" t="str">
        <f t="shared" si="58"/>
        <v>octubre</v>
      </c>
    </row>
    <row r="1298" spans="13:15" ht="13.5" customHeight="1" x14ac:dyDescent="0.2">
      <c r="M1298" s="14">
        <v>1096224685</v>
      </c>
      <c r="N1298" s="15">
        <v>43861</v>
      </c>
      <c r="O1298" s="16" t="str">
        <f t="shared" si="58"/>
        <v>enero</v>
      </c>
    </row>
    <row r="1299" spans="13:15" ht="13.5" customHeight="1" x14ac:dyDescent="0.2">
      <c r="M1299" s="14">
        <v>1096224940</v>
      </c>
      <c r="N1299" s="15">
        <v>44174</v>
      </c>
      <c r="O1299" s="16" t="str">
        <f t="shared" si="58"/>
        <v>diciembre</v>
      </c>
    </row>
    <row r="1300" spans="13:15" ht="13.5" customHeight="1" x14ac:dyDescent="0.2">
      <c r="M1300" s="14">
        <v>1096226958</v>
      </c>
      <c r="N1300" s="15">
        <v>44025</v>
      </c>
      <c r="O1300" s="16" t="str">
        <f t="shared" si="58"/>
        <v>julio</v>
      </c>
    </row>
    <row r="1301" spans="13:15" ht="13.5" customHeight="1" x14ac:dyDescent="0.2">
      <c r="M1301" s="14">
        <v>1096229589</v>
      </c>
      <c r="N1301" s="15">
        <v>43864</v>
      </c>
      <c r="O1301" s="16" t="str">
        <f t="shared" si="58"/>
        <v>febrero</v>
      </c>
    </row>
    <row r="1302" spans="13:15" ht="13.5" customHeight="1" x14ac:dyDescent="0.2">
      <c r="M1302" s="14">
        <v>1096230200</v>
      </c>
      <c r="N1302" s="15">
        <v>43901</v>
      </c>
      <c r="O1302" s="16" t="str">
        <f t="shared" si="58"/>
        <v>marzo</v>
      </c>
    </row>
    <row r="1303" spans="13:15" ht="13.5" customHeight="1" x14ac:dyDescent="0.2">
      <c r="M1303" s="14">
        <v>1096231062</v>
      </c>
      <c r="N1303" s="15">
        <v>43851</v>
      </c>
      <c r="O1303" s="16" t="str">
        <f t="shared" si="58"/>
        <v>enero</v>
      </c>
    </row>
    <row r="1304" spans="13:15" ht="13.5" customHeight="1" x14ac:dyDescent="0.2">
      <c r="M1304" s="14">
        <v>1096238188</v>
      </c>
      <c r="N1304" s="15">
        <v>43887</v>
      </c>
      <c r="O1304" s="16" t="str">
        <f t="shared" si="58"/>
        <v>febrero</v>
      </c>
    </row>
    <row r="1305" spans="13:15" ht="13.5" customHeight="1" x14ac:dyDescent="0.2">
      <c r="M1305" s="14">
        <v>1096238555</v>
      </c>
      <c r="N1305" s="15">
        <v>43934</v>
      </c>
      <c r="O1305" s="16" t="str">
        <f t="shared" si="58"/>
        <v>abril</v>
      </c>
    </row>
    <row r="1306" spans="13:15" ht="13.5" customHeight="1" x14ac:dyDescent="0.2">
      <c r="M1306" s="14">
        <v>1096239501</v>
      </c>
      <c r="N1306" s="15">
        <v>43882</v>
      </c>
      <c r="O1306" s="16" t="str">
        <f t="shared" si="58"/>
        <v>febrero</v>
      </c>
    </row>
    <row r="1307" spans="13:15" ht="13.5" customHeight="1" x14ac:dyDescent="0.2">
      <c r="M1307" s="14">
        <v>1096243975</v>
      </c>
      <c r="N1307" s="15">
        <v>44075</v>
      </c>
      <c r="O1307" s="16" t="str">
        <f t="shared" si="58"/>
        <v>septiembre</v>
      </c>
    </row>
    <row r="1308" spans="13:15" ht="13.5" customHeight="1" x14ac:dyDescent="0.2">
      <c r="M1308" s="14">
        <v>1096244606</v>
      </c>
      <c r="N1308" s="15">
        <v>43875</v>
      </c>
      <c r="O1308" s="16" t="str">
        <f t="shared" si="58"/>
        <v>febrero</v>
      </c>
    </row>
    <row r="1309" spans="13:15" ht="13.5" customHeight="1" x14ac:dyDescent="0.2">
      <c r="M1309" s="14">
        <v>1096244905</v>
      </c>
      <c r="N1309" s="15">
        <v>43851</v>
      </c>
      <c r="O1309" s="16" t="str">
        <f t="shared" si="58"/>
        <v>enero</v>
      </c>
    </row>
    <row r="1310" spans="13:15" ht="13.5" customHeight="1" x14ac:dyDescent="0.2">
      <c r="M1310" s="14">
        <v>1096245313</v>
      </c>
      <c r="N1310" s="15">
        <v>44113</v>
      </c>
      <c r="O1310" s="16" t="str">
        <f t="shared" si="58"/>
        <v>octubre</v>
      </c>
    </row>
    <row r="1311" spans="13:15" ht="13.5" customHeight="1" x14ac:dyDescent="0.2">
      <c r="M1311" s="14">
        <v>1096250581</v>
      </c>
      <c r="N1311" s="15">
        <v>44174</v>
      </c>
      <c r="O1311" s="16" t="str">
        <f t="shared" si="58"/>
        <v>diciembre</v>
      </c>
    </row>
    <row r="1312" spans="13:15" ht="13.5" customHeight="1" x14ac:dyDescent="0.2">
      <c r="M1312" s="14">
        <v>1096251197</v>
      </c>
      <c r="N1312" s="15">
        <v>43878</v>
      </c>
      <c r="O1312" s="16" t="str">
        <f t="shared" si="58"/>
        <v>febrero</v>
      </c>
    </row>
    <row r="1313" spans="13:15" ht="13.5" customHeight="1" x14ac:dyDescent="0.2">
      <c r="M1313" s="14">
        <v>1096252197</v>
      </c>
      <c r="N1313" s="15">
        <v>44083</v>
      </c>
      <c r="O1313" s="16" t="str">
        <f t="shared" si="58"/>
        <v>septiembre</v>
      </c>
    </row>
    <row r="1314" spans="13:15" ht="13.5" customHeight="1" x14ac:dyDescent="0.2">
      <c r="M1314" s="14">
        <v>1096254502</v>
      </c>
      <c r="N1314" s="15">
        <v>43964</v>
      </c>
      <c r="O1314" s="16" t="str">
        <f t="shared" si="58"/>
        <v>mayo</v>
      </c>
    </row>
    <row r="1315" spans="13:15" ht="13.5" customHeight="1" x14ac:dyDescent="0.2">
      <c r="M1315" s="14">
        <v>1097182949</v>
      </c>
      <c r="N1315" s="15">
        <v>43964</v>
      </c>
      <c r="O1315" s="16" t="str">
        <f t="shared" si="58"/>
        <v>mayo</v>
      </c>
    </row>
    <row r="1316" spans="13:15" ht="13.5" customHeight="1" x14ac:dyDescent="0.2">
      <c r="M1316" s="14">
        <v>1098798750</v>
      </c>
      <c r="N1316" s="15">
        <v>43838</v>
      </c>
      <c r="O1316" s="16" t="str">
        <f t="shared" si="58"/>
        <v>enero</v>
      </c>
    </row>
    <row r="1317" spans="13:15" ht="13.5" customHeight="1" x14ac:dyDescent="0.2">
      <c r="M1317" s="14">
        <v>1098801408</v>
      </c>
      <c r="N1317" s="15">
        <v>44172</v>
      </c>
      <c r="O1317" s="16" t="str">
        <f t="shared" si="58"/>
        <v>diciembre</v>
      </c>
    </row>
    <row r="1318" spans="13:15" ht="13.5" customHeight="1" x14ac:dyDescent="0.2">
      <c r="M1318" s="14">
        <v>1098807247</v>
      </c>
      <c r="N1318" s="15">
        <v>43852</v>
      </c>
      <c r="O1318" s="16" t="str">
        <f t="shared" si="58"/>
        <v>enero</v>
      </c>
    </row>
    <row r="1319" spans="13:15" ht="13.5" customHeight="1" x14ac:dyDescent="0.2">
      <c r="M1319" s="14">
        <v>1098820537</v>
      </c>
      <c r="N1319" s="15">
        <v>43908</v>
      </c>
      <c r="O1319" s="16" t="str">
        <f t="shared" si="58"/>
        <v>marzo</v>
      </c>
    </row>
    <row r="1320" spans="13:15" ht="13.5" customHeight="1" x14ac:dyDescent="0.2">
      <c r="M1320" s="14">
        <v>1098821185</v>
      </c>
      <c r="N1320" s="15">
        <v>43886</v>
      </c>
      <c r="O1320" s="16" t="str">
        <f t="shared" si="58"/>
        <v>febrero</v>
      </c>
    </row>
    <row r="1321" spans="13:15" ht="13.5" customHeight="1" x14ac:dyDescent="0.2">
      <c r="M1321" s="14">
        <v>1098821376</v>
      </c>
      <c r="N1321" s="15">
        <v>44135</v>
      </c>
      <c r="O1321" s="16" t="str">
        <f t="shared" si="58"/>
        <v>octubre</v>
      </c>
    </row>
    <row r="1322" spans="13:15" ht="13.5" customHeight="1" x14ac:dyDescent="0.2">
      <c r="M1322" s="14">
        <v>1102875643</v>
      </c>
      <c r="N1322" s="15">
        <v>43858</v>
      </c>
      <c r="O1322" s="16" t="str">
        <f t="shared" si="58"/>
        <v>enero</v>
      </c>
    </row>
    <row r="1323" spans="13:15" ht="13.5" customHeight="1" x14ac:dyDescent="0.2">
      <c r="M1323" s="14">
        <v>1102876365</v>
      </c>
      <c r="N1323" s="15">
        <v>44179</v>
      </c>
      <c r="O1323" s="16" t="str">
        <f t="shared" si="58"/>
        <v>diciembre</v>
      </c>
    </row>
    <row r="1324" spans="13:15" ht="13.5" customHeight="1" x14ac:dyDescent="0.2">
      <c r="M1324" s="14">
        <v>1102883322</v>
      </c>
      <c r="N1324" s="15">
        <v>43929</v>
      </c>
      <c r="O1324" s="16" t="str">
        <f t="shared" si="58"/>
        <v>abril</v>
      </c>
    </row>
    <row r="1325" spans="13:15" ht="13.5" customHeight="1" x14ac:dyDescent="0.2">
      <c r="M1325" s="14">
        <v>1103741117</v>
      </c>
      <c r="N1325" s="15">
        <v>44159</v>
      </c>
      <c r="O1325" s="16" t="str">
        <f t="shared" si="58"/>
        <v>noviembre</v>
      </c>
    </row>
    <row r="1326" spans="13:15" ht="13.5" customHeight="1" x14ac:dyDescent="0.2">
      <c r="M1326" s="14">
        <v>1121222630</v>
      </c>
      <c r="N1326" s="15">
        <v>43894</v>
      </c>
      <c r="O1326" s="16" t="str">
        <f t="shared" si="58"/>
        <v>marzo</v>
      </c>
    </row>
    <row r="1327" spans="13:15" ht="13.5" customHeight="1" x14ac:dyDescent="0.2">
      <c r="M1327" s="14">
        <v>1121963870</v>
      </c>
      <c r="N1327" s="15">
        <v>43865</v>
      </c>
      <c r="O1327" s="16" t="str">
        <f t="shared" si="58"/>
        <v>febrero</v>
      </c>
    </row>
    <row r="1328" spans="13:15" ht="13.5" customHeight="1" x14ac:dyDescent="0.2">
      <c r="M1328" s="14">
        <v>1123333165</v>
      </c>
      <c r="N1328" s="15">
        <v>43847</v>
      </c>
      <c r="O1328" s="16" t="str">
        <f t="shared" si="58"/>
        <v>enero</v>
      </c>
    </row>
    <row r="1329" spans="13:15" ht="13.5" customHeight="1" x14ac:dyDescent="0.2">
      <c r="M1329" s="14">
        <v>1123814559</v>
      </c>
      <c r="N1329" s="15">
        <v>44172</v>
      </c>
      <c r="O1329" s="16" t="str">
        <f t="shared" si="58"/>
        <v>diciembre</v>
      </c>
    </row>
    <row r="1330" spans="13:15" ht="13.5" customHeight="1" x14ac:dyDescent="0.2">
      <c r="M1330" s="14">
        <v>1128267428</v>
      </c>
      <c r="N1330" s="15">
        <v>43906</v>
      </c>
      <c r="O1330" s="16" t="str">
        <f t="shared" si="58"/>
        <v>marzo</v>
      </c>
    </row>
    <row r="1331" spans="13:15" ht="13.5" customHeight="1" x14ac:dyDescent="0.2">
      <c r="M1331" s="14">
        <v>1128405183</v>
      </c>
      <c r="N1331" s="15">
        <v>43985</v>
      </c>
      <c r="O1331" s="16" t="str">
        <f t="shared" si="58"/>
        <v>junio</v>
      </c>
    </row>
    <row r="1332" spans="13:15" ht="13.5" customHeight="1" x14ac:dyDescent="0.2">
      <c r="M1332" s="14">
        <v>1143406927</v>
      </c>
      <c r="N1332" s="15">
        <v>44083</v>
      </c>
      <c r="O1332" s="16" t="str">
        <f t="shared" si="58"/>
        <v>septiembre</v>
      </c>
    </row>
    <row r="1333" spans="13:15" ht="13.5" customHeight="1" x14ac:dyDescent="0.2">
      <c r="M1333" s="14">
        <v>1152210107</v>
      </c>
      <c r="N1333" s="15">
        <v>43859</v>
      </c>
      <c r="O1333" s="16" t="str">
        <f t="shared" si="58"/>
        <v>enero</v>
      </c>
    </row>
    <row r="1334" spans="13:15" ht="13.5" customHeight="1" x14ac:dyDescent="0.2">
      <c r="M1334" s="14">
        <v>1152210257</v>
      </c>
      <c r="N1334" s="15">
        <v>43844</v>
      </c>
      <c r="O1334" s="16" t="str">
        <f t="shared" si="58"/>
        <v>enero</v>
      </c>
    </row>
    <row r="1335" spans="13:15" ht="13.5" customHeight="1" x14ac:dyDescent="0.2">
      <c r="M1335" s="14">
        <v>1152211906</v>
      </c>
      <c r="N1335" s="15">
        <v>43900</v>
      </c>
      <c r="O1335" s="16" t="str">
        <f t="shared" si="58"/>
        <v>marzo</v>
      </c>
    </row>
    <row r="1336" spans="13:15" ht="13.5" customHeight="1" x14ac:dyDescent="0.2">
      <c r="M1336" s="14">
        <v>1152214104</v>
      </c>
      <c r="N1336" s="15">
        <v>43944</v>
      </c>
      <c r="O1336" s="16" t="str">
        <f t="shared" si="58"/>
        <v>abril</v>
      </c>
    </row>
    <row r="1337" spans="13:15" ht="13.5" customHeight="1" x14ac:dyDescent="0.2">
      <c r="M1337" s="14">
        <v>1152215562</v>
      </c>
      <c r="N1337" s="15">
        <v>43851</v>
      </c>
      <c r="O1337" s="16" t="str">
        <f t="shared" si="58"/>
        <v>enero</v>
      </c>
    </row>
    <row r="1338" spans="13:15" ht="13.5" customHeight="1" x14ac:dyDescent="0.2">
      <c r="M1338" s="14">
        <v>1152221715</v>
      </c>
      <c r="N1338" s="15">
        <v>44020</v>
      </c>
      <c r="O1338" s="16" t="str">
        <f t="shared" si="58"/>
        <v>julio</v>
      </c>
    </row>
    <row r="1339" spans="13:15" ht="13.5" customHeight="1" x14ac:dyDescent="0.2">
      <c r="M1339" s="14">
        <v>1152223740</v>
      </c>
      <c r="N1339" s="15">
        <v>43872</v>
      </c>
      <c r="O1339" s="16" t="str">
        <f t="shared" si="58"/>
        <v>febrero</v>
      </c>
    </row>
    <row r="1340" spans="13:15" ht="13.5" customHeight="1" x14ac:dyDescent="0.2">
      <c r="M1340" s="14">
        <v>1152444989</v>
      </c>
      <c r="N1340" s="15">
        <v>43858</v>
      </c>
      <c r="O1340" s="16" t="str">
        <f t="shared" si="58"/>
        <v>enero</v>
      </c>
    </row>
    <row r="1341" spans="13:15" ht="13.5" customHeight="1" x14ac:dyDescent="0.2">
      <c r="M1341" s="14">
        <v>1152452821</v>
      </c>
      <c r="N1341" s="15">
        <v>43840</v>
      </c>
      <c r="O1341" s="16" t="str">
        <f t="shared" si="58"/>
        <v>enero</v>
      </c>
    </row>
    <row r="1342" spans="13:15" ht="13.5" customHeight="1" x14ac:dyDescent="0.2">
      <c r="M1342" s="14">
        <v>1152456406</v>
      </c>
      <c r="N1342" s="15">
        <v>43886</v>
      </c>
      <c r="O1342" s="16" t="str">
        <f t="shared" si="58"/>
        <v>febrero</v>
      </c>
    </row>
    <row r="1343" spans="13:15" ht="13.5" customHeight="1" x14ac:dyDescent="0.2">
      <c r="M1343" s="14">
        <v>1152457400</v>
      </c>
      <c r="N1343" s="15">
        <v>44193</v>
      </c>
      <c r="O1343" s="16" t="str">
        <f t="shared" si="58"/>
        <v>diciembre</v>
      </c>
    </row>
    <row r="1344" spans="13:15" ht="13.5" customHeight="1" x14ac:dyDescent="0.2">
      <c r="M1344" s="14">
        <v>1152457420</v>
      </c>
      <c r="N1344" s="15">
        <v>43896</v>
      </c>
      <c r="O1344" s="16" t="str">
        <f t="shared" si="58"/>
        <v>marzo</v>
      </c>
    </row>
    <row r="1345" spans="13:15" ht="13.5" customHeight="1" x14ac:dyDescent="0.2">
      <c r="M1345" s="14">
        <v>1152457826</v>
      </c>
      <c r="N1345" s="15">
        <v>43871</v>
      </c>
      <c r="O1345" s="16" t="str">
        <f t="shared" si="58"/>
        <v>febrero</v>
      </c>
    </row>
    <row r="1346" spans="13:15" ht="13.5" customHeight="1" x14ac:dyDescent="0.2">
      <c r="M1346" s="14">
        <v>1152460727</v>
      </c>
      <c r="N1346" s="15">
        <v>43899</v>
      </c>
      <c r="O1346" s="16" t="str">
        <f t="shared" si="58"/>
        <v>marzo</v>
      </c>
    </row>
    <row r="1347" spans="13:15" ht="13.5" customHeight="1" x14ac:dyDescent="0.2">
      <c r="M1347" s="14">
        <v>1152461715</v>
      </c>
      <c r="N1347" s="15">
        <v>43896</v>
      </c>
      <c r="O1347" s="16" t="str">
        <f t="shared" si="58"/>
        <v>marzo</v>
      </c>
    </row>
    <row r="1348" spans="13:15" ht="13.5" customHeight="1" x14ac:dyDescent="0.2">
      <c r="M1348" s="14">
        <v>1152463699</v>
      </c>
      <c r="N1348" s="15">
        <v>43845</v>
      </c>
      <c r="O1348" s="16" t="str">
        <f t="shared" ref="O1348:O1363" si="59">+TEXT(N1348,"MMMM")</f>
        <v>enero</v>
      </c>
    </row>
    <row r="1349" spans="13:15" ht="13.5" customHeight="1" x14ac:dyDescent="0.2">
      <c r="M1349" s="14">
        <v>1152466200</v>
      </c>
      <c r="N1349" s="15">
        <v>43910</v>
      </c>
      <c r="O1349" s="16" t="str">
        <f t="shared" si="59"/>
        <v>marzo</v>
      </c>
    </row>
    <row r="1350" spans="13:15" ht="13.5" customHeight="1" x14ac:dyDescent="0.2">
      <c r="M1350" s="14">
        <v>1152466353</v>
      </c>
      <c r="N1350" s="15">
        <v>43896</v>
      </c>
      <c r="O1350" s="16" t="str">
        <f t="shared" si="59"/>
        <v>marzo</v>
      </c>
    </row>
    <row r="1351" spans="13:15" ht="13.5" customHeight="1" x14ac:dyDescent="0.2">
      <c r="M1351" s="14">
        <v>1152470229</v>
      </c>
      <c r="N1351" s="15">
        <v>43833</v>
      </c>
      <c r="O1351" s="16" t="str">
        <f t="shared" si="59"/>
        <v>enero</v>
      </c>
    </row>
    <row r="1352" spans="13:15" ht="13.5" customHeight="1" x14ac:dyDescent="0.2">
      <c r="M1352" s="14">
        <v>1152470241</v>
      </c>
      <c r="N1352" s="15">
        <v>43881</v>
      </c>
      <c r="O1352" s="16" t="str">
        <f t="shared" si="59"/>
        <v>febrero</v>
      </c>
    </row>
    <row r="1353" spans="13:15" ht="13.5" customHeight="1" x14ac:dyDescent="0.2">
      <c r="M1353" s="14">
        <v>1152472677</v>
      </c>
      <c r="N1353" s="15">
        <v>43894</v>
      </c>
      <c r="O1353" s="16" t="str">
        <f t="shared" si="59"/>
        <v>marzo</v>
      </c>
    </row>
    <row r="1354" spans="13:15" ht="13.5" customHeight="1" x14ac:dyDescent="0.2">
      <c r="M1354" s="14">
        <v>1193129280</v>
      </c>
      <c r="N1354" s="15">
        <v>43964</v>
      </c>
      <c r="O1354" s="16" t="str">
        <f t="shared" si="59"/>
        <v>mayo</v>
      </c>
    </row>
    <row r="1355" spans="13:15" ht="13.5" customHeight="1" x14ac:dyDescent="0.2">
      <c r="M1355" s="14">
        <v>1193138001</v>
      </c>
      <c r="N1355" s="15">
        <v>43924</v>
      </c>
      <c r="O1355" s="16" t="str">
        <f t="shared" si="59"/>
        <v>abril</v>
      </c>
    </row>
    <row r="1356" spans="13:15" ht="13.5" customHeight="1" x14ac:dyDescent="0.2">
      <c r="M1356" s="14">
        <v>1193243715</v>
      </c>
      <c r="N1356" s="15">
        <v>43860</v>
      </c>
      <c r="O1356" s="16" t="str">
        <f t="shared" si="59"/>
        <v>enero</v>
      </c>
    </row>
    <row r="1357" spans="13:15" ht="13.5" customHeight="1" x14ac:dyDescent="0.2">
      <c r="M1357" s="14">
        <v>1193449626</v>
      </c>
      <c r="N1357" s="15">
        <v>43859</v>
      </c>
      <c r="O1357" s="16" t="str">
        <f t="shared" si="59"/>
        <v>enero</v>
      </c>
    </row>
    <row r="1358" spans="13:15" ht="13.5" customHeight="1" x14ac:dyDescent="0.2">
      <c r="M1358" s="14">
        <v>1193519062</v>
      </c>
      <c r="N1358" s="15">
        <v>43871</v>
      </c>
      <c r="O1358" s="16" t="str">
        <f t="shared" si="59"/>
        <v>febrero</v>
      </c>
    </row>
    <row r="1359" spans="13:15" ht="13.5" customHeight="1" x14ac:dyDescent="0.2">
      <c r="M1359" s="14">
        <v>1214730446</v>
      </c>
      <c r="N1359" s="15">
        <v>44165</v>
      </c>
      <c r="O1359" s="16" t="str">
        <f t="shared" si="59"/>
        <v>noviembre</v>
      </c>
    </row>
    <row r="1360" spans="13:15" ht="13.5" customHeight="1" x14ac:dyDescent="0.2">
      <c r="M1360" s="14">
        <v>1234640441</v>
      </c>
      <c r="N1360" s="15">
        <v>44140</v>
      </c>
      <c r="O1360" s="16" t="str">
        <f t="shared" si="59"/>
        <v>noviembre</v>
      </c>
    </row>
    <row r="1361" spans="13:15" ht="13.5" customHeight="1" x14ac:dyDescent="0.2">
      <c r="M1361" s="14">
        <v>1235038048</v>
      </c>
      <c r="N1361" s="15">
        <v>43843</v>
      </c>
      <c r="O1361" s="16" t="str">
        <f t="shared" si="59"/>
        <v>enero</v>
      </c>
    </row>
    <row r="1362" spans="13:15" ht="13.5" customHeight="1" x14ac:dyDescent="0.2">
      <c r="M1362" s="14">
        <v>1238938069</v>
      </c>
      <c r="N1362" s="15">
        <v>43973</v>
      </c>
      <c r="O1362" s="16" t="str">
        <f t="shared" si="59"/>
        <v>mayo</v>
      </c>
    </row>
    <row r="1363" spans="13:15" ht="13.5" customHeight="1" x14ac:dyDescent="0.2">
      <c r="M1363" s="14">
        <v>1238938118</v>
      </c>
      <c r="N1363" s="15">
        <v>43852</v>
      </c>
      <c r="O1363" s="16" t="str">
        <f t="shared" si="59"/>
        <v>enero</v>
      </c>
    </row>
  </sheetData>
  <autoFilter ref="A2:O2" xr:uid="{82EAD7AA-FC71-4EDF-A704-AC77ABA94654}"/>
  <mergeCells count="13">
    <mergeCell ref="AW1:AY1"/>
    <mergeCell ref="Y1:AA1"/>
    <mergeCell ref="AC1:AE1"/>
    <mergeCell ref="AG1:AI1"/>
    <mergeCell ref="AK1:AM1"/>
    <mergeCell ref="AO1:AQ1"/>
    <mergeCell ref="AS1:AU1"/>
    <mergeCell ref="U1:W1"/>
    <mergeCell ref="A1:C1"/>
    <mergeCell ref="E1:G1"/>
    <mergeCell ref="I1:K1"/>
    <mergeCell ref="M1:O1"/>
    <mergeCell ref="Q1:S1"/>
  </mergeCells>
  <conditionalFormatting sqref="A3:A68">
    <cfRule type="duplicateValues" dxfId="13" priority="14"/>
  </conditionalFormatting>
  <conditionalFormatting sqref="B60:B61">
    <cfRule type="duplicateValues" dxfId="12" priority="13"/>
  </conditionalFormatting>
  <conditionalFormatting sqref="E3:E564">
    <cfRule type="duplicateValues" dxfId="11" priority="12"/>
  </conditionalFormatting>
  <conditionalFormatting sqref="I3:I244">
    <cfRule type="duplicateValues" dxfId="10" priority="11"/>
  </conditionalFormatting>
  <conditionalFormatting sqref="M3:M1363">
    <cfRule type="duplicateValues" dxfId="9" priority="10"/>
  </conditionalFormatting>
  <conditionalFormatting sqref="Q3:Q353">
    <cfRule type="duplicateValues" dxfId="8" priority="9"/>
  </conditionalFormatting>
  <conditionalFormatting sqref="U3:U27">
    <cfRule type="duplicateValues" dxfId="7" priority="8"/>
  </conditionalFormatting>
  <conditionalFormatting sqref="Y3:Y591">
    <cfRule type="duplicateValues" dxfId="6" priority="7"/>
  </conditionalFormatting>
  <conditionalFormatting sqref="AC3:AC12">
    <cfRule type="duplicateValues" dxfId="5" priority="6"/>
  </conditionalFormatting>
  <conditionalFormatting sqref="AG3:AG24">
    <cfRule type="duplicateValues" dxfId="4" priority="4"/>
    <cfRule type="duplicateValues" dxfId="3" priority="5"/>
  </conditionalFormatting>
  <conditionalFormatting sqref="AK3:AK5">
    <cfRule type="duplicateValues" dxfId="2" priority="3"/>
  </conditionalFormatting>
  <conditionalFormatting sqref="AO3:AO8">
    <cfRule type="duplicateValues" dxfId="1" priority="2"/>
  </conditionalFormatting>
  <conditionalFormatting sqref="AS3:AS123">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U G A A B Q S w M E F A A C A A g A h m 7 B U i 1 T V F y j A A A A 9 Q A A A B I A H A B D b 2 5 m a W c v U G F j a 2 F n Z S 5 4 b W w g o h g A K K A U A A A A A A A A A A A A A A A A A A A A A A A A A A A A h Y 8 x D o I w G I W v Q r r T l u K g 5 K c M r p K Y m B j W p l R o g G J o s d z N w S N 5 B T G K u j m + 7 3 3 D e / f r D b K p a 4 O L G q z u T Y o i T F G g j O x L b a o U j e 4 U r l H G Y S 9 k I y o V z L K x y W T L F N X O n R N C v P f Y x 7 g f K s I o j U i R 7 w 6 y V p 1 A H 1 n / l 0 N t r B N G K s T h + B r D G d 7 E e M U Y p k A W B r k 2 3 5 7 N c 5 / t D 4 T t 2 L p x U F z Z M C + A L B H I + w J / A F B L A w Q U A A I A C A C G b s F 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m 7 B U s f l G o e w A w A A z g o A A B M A H A B G b 3 J t d W x h c y 9 T Z W N 0 a W 9 u M S 5 t I K I Y A C i g F A A A A A A A A A A A A A A A A A A A A A A A A A A A A L 1 W T X P a S B C 9 u 8 r / o U u + 4 C o F 2 6 m t H J I l K Q I i U W 0 M B H D t A a i t Y d S G 2 Y x m y G j E 2 n H x Y / a 4 Z 9 9 y 5 Y 9 t S 8 I g I e E c 9 s M X z E z P e 6 / 7 d c 8 Q I b d C K x h m n 1 d v T k 9 O T 6 I F M x j A m f P y 8 u W l A w 2 Q a E 9 P g P 5 6 R s x R 0 U p H y w B N v S M k R j W n 9 X p y E 6 G J J j y I v 8 a T n s K 2 E S u E F 4 A z + W r i R d w I q 4 3 Q k x T x 3 M 3 Q z p y m 4 Q u x 0 h F o H k t L n 7 d C W s M C H V 0 l v C M 2 k 1 g f o i R 1 A / 1 H V M v 4 X U D G F z B u W m v E L L Y Y T d + N P 4 o g Q D V 9 B z + / B W t i 3 J P 4 a q U 5 M 3 A b K y 4 2 j w q W J F U r J s U 3 F r A c U T M I W l r G o a o 9 r 8 w F Z 2 S Y i m 6 1 C Q m X Z a H O V t Z Z 5 W Z t 3 N L K o r L T 8 7 2 y j I 1 F w M k C p c O Z Q e A s n A n i y e k a o G I h Z s F R 7 c c J u f D g d O l E I n S o Y 8 O x n n 5 d 7 5 l 7 l E t C u + X / G g t L R 8 t V 3 5 M + r z W h z F M d K d G 6 l D s E C J Y I G e D d k q l A F B z x 0 r X 0 / 5 0 z R 6 U f t S X D y g A S d U k 6 l R 7 t b E 9 U 4 e 8 Y L q V 2 z n O G j c R S 7 7 L e y 9 y B Z R y j + y X m S l a Z o v t w W D B L p 8 D i n V 2 n / m 2 + h 2 g 0 + N T U V t x e U I C v 7 K u f 6 g l 4 G t H a P A Y X 0 N 9 a X 7 E v W Y Q J 9 x Z C c J Z 2 S 4 m q j U t U F M M F K 6 O 0 M R n e Z d Z n x c g i y g D n I r J G l y G a S 5 R S 0 O S U k 0 z b q L z + w e t 6 g 1 5 p u Y N 8 w a D L u N V P e w G z G Y k X s K C i B i K m d R h e X G P F b i G 3 g 9 C D 5 L w P f q / b / F T a u O n 6 w 9 J i 4 g x 0 n o Z T Q y i Q 8 q y o T E H A 7 s D m k V y j C R P q i G G + E l x o G L 6 4 3 v w V C F 4 u x g h N S N u Q S 2 W 3 5 6 s 5 l V w D A 6 / V L 5 / 0 + z 0 Y N j / d t E u s 1 1 7 b b / U g 9 e a g E u v z 0 x O h q o c k / 6 L 0 m d n 8 G S J 1 y R X N T u W 0 A W 0 z G P s R x d J c W D S f Y z T 3 j e R K d + E 9 1 c T c P z U 0 m k Y l B k 0 8 S W s 4 W X R S 9 g O 0 A d K t Q Y J S 1 G n x z a u 4 G A r 6 q l 5 D 7 4 6 j r P + q z Z e Z 1 l 9 q u T R d U L G U b u F F e o 8 K a R o F o w c x + m 2 4 Q L S E k Y E 9 j H 2 L I U n P x z j u L 0 I F D S c N d a b r c Z t Z N t 1 d S p 7 i b I b f k r c J l k a H e p U O 2 + 5 2 6 i d r F j 8 i o y c 7 q l X Q u z D e B j W l H H I m m Y m y 2 h S M P U J U r F + V p / / Z L 4 g u W + E 8 m 5 K r f Q 0 v 1 7 v H d i 8 / H 5 o q H q c T l / z q S X u C m i U Q a k 4 o z o P j 4 F 0 i n Z k O N U I s W X p F O 6 + d H 3 W H s 3 Z g + n w z V V c j 3 z P n 0 H i 7 D / k H j f b v N 9 v / 0 n A J y Z N r z x L u z c 3 y e f M 3 U E s B A i 0 A F A A C A A g A h m 7 B U i 1 T V F y j A A A A 9 Q A A A B I A A A A A A A A A A A A A A A A A A A A A A E N v b m Z p Z y 9 Q Y W N r Y W d l L n h t b F B L A Q I t A B Q A A g A I A I Z u w V I P y u m r p A A A A O k A A A A T A A A A A A A A A A A A A A A A A O 8 A A A B b Q 2 9 u d G V u d F 9 U e X B l c 1 0 u e G 1 s U E s B A i 0 A F A A C A A g A h m 7 B U s f l G o e w A w A A z g o A A B M A A A A A A A A A A A A A A A A A 4 A E A A E Z v c m 1 1 b G F z L 1 N l Y 3 R p b 2 4 x L m 1 Q S w U G A A A A A A M A A w D C A A A A 3 Q 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K i o A A A A A A A A I K 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E V u d H J 5 I F R 5 c G U 9 I l F 1 Z X J 5 R 3 J v d X B z I i B W Y W x 1 Z T 0 i c 0 F n Q U F B Q U F B Q U F E S j l V b k p L b G l B U k x B V T g y L 0 R z W X Z n R z F S e V l X N X p a b T l 5 Y l d G e U l H R n l Z M m h w Z G 0 4 Z 1 p H V W d N a k F 5 T U F B Q U F B Q U F B Q U F B Q U F C N l h w V m x w a E k w U 3 E w Y z I 0 Y z N 3 d z h T R k V O d m J u T j F i S F J o Y 3 l C a G R Y a H B i R 2 x o Y 2 1 W e k F B S E o 5 V W 5 K S 2 x p Q V J M Q V U 4 M i 9 E c 1 l 2 Z 0 F B Q U F B Q T 0 9 I i A v P j w v U 3 R h Y m x l R W 5 0 c m l l c z 4 8 L 0 l 0 Z W 0 + P E l 0 Z W 0 + P E l 0 Z W 1 M b 2 N h d G l v b j 4 8 S X R l b V R 5 c G U + R m 9 y b X V s Y T w v S X R l b V R 5 c G U + P E l 0 Z W 1 Q Y X R o P l N l Y 3 R p b 2 4 x L 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3 N D M y O S I g L z 4 8 R W 5 0 c n k g V H l w Z T 0 i R m l s b E V y c m 9 y Q 2 9 k Z S I g V m F s d W U 9 I n N V b m t u b 3 d u I i A v P j x F b n R y e S B U e X B l P S J G a W x s R X J y b 3 J D b 3 V u d C I g V m F s d W U 9 I m w x I i A v P j x F b n R y e S B U e X B l P S J G a W x s T G F z d F V w Z G F 0 Z W Q i I F Z h b H V l P S J k M j A y M S 0 w N i 0 w M V Q x O D o 0 N z o w N C 4 y M T I 1 O T A 2 W i I g L z 4 8 R W 5 0 c n k g V H l w Z T 0 i R m l s b E N v b H V t b l R 5 c G V z I i B W Y W x 1 Z T 0 i c 0 J n T U R C Z 0 1 H Q X d Z R 0 J n a 0 R B d 1 l H Q m d N R 0 N R a 0 p C Z 1 k 9 I i A v P j x F b n R y e S B U e X B l P S J G a W x s Q 2 9 s d W 1 u T m F t Z X M i I F Z h b H V l P S J z W y Z x d W 9 0 O 1 N v d X J j Z S 5 O Y W 1 l J n F 1 b 3 Q 7 L C Z x d W 9 0 O 0 7 D u m 1 l c m 8 g S W R l b n R p Z i 8 m c X V v d D s s J n F 1 b 3 Q 7 Q 8 O z Z C 8 g U G V y c 2 9 u Y W w m c X V v d D s s J n F 1 b 3 Q 7 Q 2 x h c 2 U g Z G U g S W R l b n R p Z m l j Y W N p w 7 N u J n F 1 b 3 Q 7 L C Z x d W 9 0 O 0 R l c G V u Z G V u Y 2 l h J n F 1 b 3 Q 7 L C Z x d W 9 0 O 0 R l c 2 N y a X B j a c O z b i B E Z X B l b m R l b m N p Y S Z x d W 9 0 O y w m c X V v d D t S Z W d p c 3 R y b y Z x d W 9 0 O y w m c X V v d D t B c G V s b G l k b 3 M m c X V v d D s s J n F 1 b 3 Q 7 T m 9 t Y n J l c y Z x d W 9 0 O y w m c X V v d D t H R U 5 F U k 8 m c X V v d D s s J n F 1 b 3 Q 7 R m V j a G E g T m F j d G 8 m c X V v d D s s J n F 1 b 3 Q 7 R W R h Z C Z x d W 9 0 O y w m c X V v d D t D a X V k Y W Q g U y 9 N Z W Q m c X V v d D s s J n F 1 b 3 Q 7 R G V z Y 3 J p c G N p w 7 N u I E N p d W R h Z C B T L 0 1 l Z C Z x d W 9 0 O y w m c X V v d D t S R U d J T 0 5 B T C Z x d W 9 0 O y w m c X V v d D t V T k l T J n F 1 b 3 Q 7 L C Z x d W 9 0 O 0 P D s 2 Q g R n V u Y 2 n D s 2 4 g b y B t a W V t Y n J v J n F 1 b 3 Q 7 L C Z x d W 9 0 O 0 R l c 2 N y a X B j a c O z b i B G d W 5 j a c O z b i D D s y B k Z W 5 v b W l u Y W N p w 7 N u J n F 1 b 3 Q 7 L C Z x d W 9 0 O 0 l u a W N p b y B T L U 3 D q W R p Y 2 8 m c X V v d D s s J n F 1 b 3 Q 7 V G V y b S B T L S B N Z W Q m c X V v d D s s J n F 1 b 3 Q 7 S W 5 n c m V z b y B h I E V D U C Z x d W 9 0 O y w m c X V v d D t U S V B P I F N B T F V E J n F 1 b 3 Q 7 L C Z x d W 9 0 O 0 1 F R E l D T y B H R U 5 F U k F M J n F 1 b 3 Q 7 X S I g L z 4 8 R W 5 0 c n k g V H l w Z T 0 i R m l s b F N 0 Y X R 1 c y I g V m F s d W U 9 I n N D b 2 1 w b G V 0 Z S I g L z 4 8 R W 5 0 c n k g V H l w Z T 0 i U m V s Y X R p b 2 5 z a G l w S W 5 m b 0 N v b n R h a W 5 l c i I g V m F s d W U 9 I n N 7 J n F 1 b 3 Q 7 Y 2 9 s d W 1 u Q 2 9 1 b n Q m c X V v d D s 6 M j M s J n F 1 b 3 Q 7 a 2 V 5 Q 2 9 s d W 1 u T m F t Z X M m c X V v d D s 6 W 1 0 s J n F 1 b 3 Q 7 c X V l c n l S Z W x h d G l v b n N o a X B z J n F 1 b 3 Q 7 O l t d L C Z x d W 9 0 O 2 N v b H V t b k l k Z W 5 0 a X R p Z X M m c X V v d D s 6 W y Z x d W 9 0 O 1 N l Y 3 R p b 2 4 x L z I w M j A v Q X V 0 b 1 J l b W 9 2 Z W R D b 2 x 1 b W 5 z M S 5 7 U 2 9 1 c m N l L k 5 h b W U s M H 0 m c X V v d D s s J n F 1 b 3 Q 7 U 2 V j d G l v b j E v M j A y M C 9 B d X R v U m V t b 3 Z l Z E N v b H V t b n M x L n t O w 7 p t Z X J v I E l k Z W 5 0 a W Y v L D F 9 J n F 1 b 3 Q 7 L C Z x d W 9 0 O 1 N l Y 3 R p b 2 4 x L z I w M j A v Q X V 0 b 1 J l b W 9 2 Z W R D b 2 x 1 b W 5 z M S 5 7 Q 8 O z Z C 8 g U G V y c 2 9 u Y W w s M n 0 m c X V v d D s s J n F 1 b 3 Q 7 U 2 V j d G l v b j E v M j A y M C 9 B d X R v U m V t b 3 Z l Z E N v b H V t b n M x L n t D b G F z Z S B k Z S B J Z G V u d G l m a W N h Y 2 n D s 2 4 s M 3 0 m c X V v d D s s J n F 1 b 3 Q 7 U 2 V j d G l v b j E v M j A y M C 9 B d X R v U m V t b 3 Z l Z E N v b H V t b n M x L n t E Z X B l b m R l b m N p Y S w 0 f S Z x d W 9 0 O y w m c X V v d D t T Z W N 0 a W 9 u M S 8 y M D I w L 0 F 1 d G 9 S Z W 1 v d m V k Q 2 9 s d W 1 u c z E u e 0 R l c 2 N y a X B j a c O z b i B E Z X B l b m R l b m N p Y S w 1 f S Z x d W 9 0 O y w m c X V v d D t T Z W N 0 a W 9 u M S 8 y M D I w L 0 F 1 d G 9 S Z W 1 v d m V k Q 2 9 s d W 1 u c z E u e 1 J l Z 2 l z d H J v L D Z 9 J n F 1 b 3 Q 7 L C Z x d W 9 0 O 1 N l Y 3 R p b 2 4 x L z I w M j A v Q X V 0 b 1 J l b W 9 2 Z W R D b 2 x 1 b W 5 z M S 5 7 Q X B l b G x p Z G 9 z L D d 9 J n F 1 b 3 Q 7 L C Z x d W 9 0 O 1 N l Y 3 R p b 2 4 x L z I w M j A v Q X V 0 b 1 J l b W 9 2 Z W R D b 2 x 1 b W 5 z M S 5 7 T m 9 t Y n J l c y w 4 f S Z x d W 9 0 O y w m c X V v d D t T Z W N 0 a W 9 u M S 8 y M D I w L 0 F 1 d G 9 S Z W 1 v d m V k Q 2 9 s d W 1 u c z E u e 0 d F T k V S T y w 5 f S Z x d W 9 0 O y w m c X V v d D t T Z W N 0 a W 9 u M S 8 y M D I w L 0 F 1 d G 9 S Z W 1 v d m V k Q 2 9 s d W 1 u c z E u e 0 Z l Y 2 h h I E 5 h Y 3 R v L D E w f S Z x d W 9 0 O y w m c X V v d D t T Z W N 0 a W 9 u M S 8 y M D I w L 0 F 1 d G 9 S Z W 1 v d m V k Q 2 9 s d W 1 u c z E u e 0 V k Y W Q s M T F 9 J n F 1 b 3 Q 7 L C Z x d W 9 0 O 1 N l Y 3 R p b 2 4 x L z I w M j A v Q X V 0 b 1 J l b W 9 2 Z W R D b 2 x 1 b W 5 z M S 5 7 Q 2 l 1 Z G F k I F M v T W V k L D E y f S Z x d W 9 0 O y w m c X V v d D t T Z W N 0 a W 9 u M S 8 y M D I w L 0 F 1 d G 9 S Z W 1 v d m V k Q 2 9 s d W 1 u c z E u e 0 R l c 2 N y a X B j a c O z b i B D a X V k Y W Q g U y 9 N Z W Q s M T N 9 J n F 1 b 3 Q 7 L C Z x d W 9 0 O 1 N l Y 3 R p b 2 4 x L z I w M j A v Q X V 0 b 1 J l b W 9 2 Z W R D b 2 x 1 b W 5 z M S 5 7 U k V H S U 9 O Q U w s M T R 9 J n F 1 b 3 Q 7 L C Z x d W 9 0 O 1 N l Y 3 R p b 2 4 x L z I w M j A v Q X V 0 b 1 J l b W 9 2 Z W R D b 2 x 1 b W 5 z M S 5 7 V U 5 J U y w x N X 0 m c X V v d D s s J n F 1 b 3 Q 7 U 2 V j d G l v b j E v M j A y M C 9 B d X R v U m V t b 3 Z l Z E N v b H V t b n M x L n t D w 7 N k I E Z 1 b m N p w 7 N u I G 8 g b W l l b W J y b y w x N n 0 m c X V v d D s s J n F 1 b 3 Q 7 U 2 V j d G l v b j E v M j A y M C 9 B d X R v U m V t b 3 Z l Z E N v b H V t b n M x L n t E Z X N j c m l w Y 2 n D s 2 4 g R n V u Y 2 n D s 2 4 g w 7 M g Z G V u b 2 1 p b m F j a c O z b i w x N 3 0 m c X V v d D s s J n F 1 b 3 Q 7 U 2 V j d G l v b j E v M j A y M C 9 B d X R v U m V t b 3 Z l Z E N v b H V t b n M x L n t J b m l j a W 8 g U y 1 N w 6 l k a W N v L D E 4 f S Z x d W 9 0 O y w m c X V v d D t T Z W N 0 a W 9 u M S 8 y M D I w L 0 F 1 d G 9 S Z W 1 v d m V k Q 2 9 s d W 1 u c z E u e 1 R l c m 0 g U y 0 g T W V k L D E 5 f S Z x d W 9 0 O y w m c X V v d D t T Z W N 0 a W 9 u M S 8 y M D I w L 0 F 1 d G 9 S Z W 1 v d m V k Q 2 9 s d W 1 u c z E u e 0 l u Z 3 J l c 2 8 g Y S B F Q 1 A s M j B 9 J n F 1 b 3 Q 7 L C Z x d W 9 0 O 1 N l Y 3 R p b 2 4 x L z I w M j A v Q X V 0 b 1 J l b W 9 2 Z W R D b 2 x 1 b W 5 z M S 5 7 V E l Q T y B T Q U x V R C w y M X 0 m c X V v d D s s J n F 1 b 3 Q 7 U 2 V j d G l v b j E v M j A y M C 9 B d X R v U m V t b 3 Z l Z E N v b H V t b n M x L n t N R U R J Q 0 8 g R 0 V O R V J B T C w y M n 0 m c X V v d D t d L C Z x d W 9 0 O 0 N v b H V t b k N v d W 5 0 J n F 1 b 3 Q 7 O j I z L C Z x d W 9 0 O 0 t l e U N v b H V t b k 5 h b W V z J n F 1 b 3 Q 7 O l t d L C Z x d W 9 0 O 0 N v b H V t b k l k Z W 5 0 a X R p Z X M m c X V v d D s 6 W y Z x d W 9 0 O 1 N l Y 3 R p b 2 4 x L z I w M j A v Q X V 0 b 1 J l b W 9 2 Z W R D b 2 x 1 b W 5 z M S 5 7 U 2 9 1 c m N l L k 5 h b W U s M H 0 m c X V v d D s s J n F 1 b 3 Q 7 U 2 V j d G l v b j E v M j A y M C 9 B d X R v U m V t b 3 Z l Z E N v b H V t b n M x L n t O w 7 p t Z X J v I E l k Z W 5 0 a W Y v L D F 9 J n F 1 b 3 Q 7 L C Z x d W 9 0 O 1 N l Y 3 R p b 2 4 x L z I w M j A v Q X V 0 b 1 J l b W 9 2 Z W R D b 2 x 1 b W 5 z M S 5 7 Q 8 O z Z C 8 g U G V y c 2 9 u Y W w s M n 0 m c X V v d D s s J n F 1 b 3 Q 7 U 2 V j d G l v b j E v M j A y M C 9 B d X R v U m V t b 3 Z l Z E N v b H V t b n M x L n t D b G F z Z S B k Z S B J Z G V u d G l m a W N h Y 2 n D s 2 4 s M 3 0 m c X V v d D s s J n F 1 b 3 Q 7 U 2 V j d G l v b j E v M j A y M C 9 B d X R v U m V t b 3 Z l Z E N v b H V t b n M x L n t E Z X B l b m R l b m N p Y S w 0 f S Z x d W 9 0 O y w m c X V v d D t T Z W N 0 a W 9 u M S 8 y M D I w L 0 F 1 d G 9 S Z W 1 v d m V k Q 2 9 s d W 1 u c z E u e 0 R l c 2 N y a X B j a c O z b i B E Z X B l b m R l b m N p Y S w 1 f S Z x d W 9 0 O y w m c X V v d D t T Z W N 0 a W 9 u M S 8 y M D I w L 0 F 1 d G 9 S Z W 1 v d m V k Q 2 9 s d W 1 u c z E u e 1 J l Z 2 l z d H J v L D Z 9 J n F 1 b 3 Q 7 L C Z x d W 9 0 O 1 N l Y 3 R p b 2 4 x L z I w M j A v Q X V 0 b 1 J l b W 9 2 Z W R D b 2 x 1 b W 5 z M S 5 7 Q X B l b G x p Z G 9 z L D d 9 J n F 1 b 3 Q 7 L C Z x d W 9 0 O 1 N l Y 3 R p b 2 4 x L z I w M j A v Q X V 0 b 1 J l b W 9 2 Z W R D b 2 x 1 b W 5 z M S 5 7 T m 9 t Y n J l c y w 4 f S Z x d W 9 0 O y w m c X V v d D t T Z W N 0 a W 9 u M S 8 y M D I w L 0 F 1 d G 9 S Z W 1 v d m V k Q 2 9 s d W 1 u c z E u e 0 d F T k V S T y w 5 f S Z x d W 9 0 O y w m c X V v d D t T Z W N 0 a W 9 u M S 8 y M D I w L 0 F 1 d G 9 S Z W 1 v d m V k Q 2 9 s d W 1 u c z E u e 0 Z l Y 2 h h I E 5 h Y 3 R v L D E w f S Z x d W 9 0 O y w m c X V v d D t T Z W N 0 a W 9 u M S 8 y M D I w L 0 F 1 d G 9 S Z W 1 v d m V k Q 2 9 s d W 1 u c z E u e 0 V k Y W Q s M T F 9 J n F 1 b 3 Q 7 L C Z x d W 9 0 O 1 N l Y 3 R p b 2 4 x L z I w M j A v Q X V 0 b 1 J l b W 9 2 Z W R D b 2 x 1 b W 5 z M S 5 7 Q 2 l 1 Z G F k I F M v T W V k L D E y f S Z x d W 9 0 O y w m c X V v d D t T Z W N 0 a W 9 u M S 8 y M D I w L 0 F 1 d G 9 S Z W 1 v d m V k Q 2 9 s d W 1 u c z E u e 0 R l c 2 N y a X B j a c O z b i B D a X V k Y W Q g U y 9 N Z W Q s M T N 9 J n F 1 b 3 Q 7 L C Z x d W 9 0 O 1 N l Y 3 R p b 2 4 x L z I w M j A v Q X V 0 b 1 J l b W 9 2 Z W R D b 2 x 1 b W 5 z M S 5 7 U k V H S U 9 O Q U w s M T R 9 J n F 1 b 3 Q 7 L C Z x d W 9 0 O 1 N l Y 3 R p b 2 4 x L z I w M j A v Q X V 0 b 1 J l b W 9 2 Z W R D b 2 x 1 b W 5 z M S 5 7 V U 5 J U y w x N X 0 m c X V v d D s s J n F 1 b 3 Q 7 U 2 V j d G l v b j E v M j A y M C 9 B d X R v U m V t b 3 Z l Z E N v b H V t b n M x L n t D w 7 N k I E Z 1 b m N p w 7 N u I G 8 g b W l l b W J y b y w x N n 0 m c X V v d D s s J n F 1 b 3 Q 7 U 2 V j d G l v b j E v M j A y M C 9 B d X R v U m V t b 3 Z l Z E N v b H V t b n M x L n t E Z X N j c m l w Y 2 n D s 2 4 g R n V u Y 2 n D s 2 4 g w 7 M g Z G V u b 2 1 p b m F j a c O z b i w x N 3 0 m c X V v d D s s J n F 1 b 3 Q 7 U 2 V j d G l v b j E v M j A y M C 9 B d X R v U m V t b 3 Z l Z E N v b H V t b n M x L n t J b m l j a W 8 g U y 1 N w 6 l k a W N v L D E 4 f S Z x d W 9 0 O y w m c X V v d D t T Z W N 0 a W 9 u M S 8 y M D I w L 0 F 1 d G 9 S Z W 1 v d m V k Q 2 9 s d W 1 u c z E u e 1 R l c m 0 g U y 0 g T W V k L D E 5 f S Z x d W 9 0 O y w m c X V v d D t T Z W N 0 a W 9 u M S 8 y M D I w L 0 F 1 d G 9 S Z W 1 v d m V k Q 2 9 s d W 1 u c z E u e 0 l u Z 3 J l c 2 8 g Y S B F Q 1 A s M j B 9 J n F 1 b 3 Q 7 L C Z x d W 9 0 O 1 N l Y 3 R p b 2 4 x L z I w M j A v Q X V 0 b 1 J l b W 9 2 Z W R D b 2 x 1 b W 5 z M S 5 7 V E l Q T y B T Q U x V R C w y M X 0 m c X V v d D s s J n F 1 b 3 Q 7 U 2 V j d G l v b j E v M j A y M C 9 B d X R v U m V t b 3 Z l Z E N v b H V t b n M x L n t N R U R J Q 0 8 g R 0 V O R V J B T C w y M n 0 m c X V v d D t d L C Z x d W 9 0 O 1 J l b G F 0 a W 9 u c 2 h p c E l u Z m 8 m c X V v d D s 6 W 1 1 9 I i A v P j w v U 3 R h Y m x l R W 5 0 c m l l c z 4 8 L 0 l 0 Z W 0 + P E l 0 Z W 0 + P E l 0 Z W 1 M b 2 N h d G l v b j 4 8 S X R l b V R 5 c G U + R m 9 y b X V s Y T w v S X R l b V R 5 c G U + P E l 0 Z W 1 Q Y X R o P l N l Y 3 R p b 2 4 x L z I w M j A v T 3 J p Z 2 V u P C 9 J d G V t U G F 0 a D 4 8 L 0 l 0 Z W 1 M b 2 N h d G l v b j 4 8 U 3 R h Y m x l R W 5 0 c m l l c y A v P j w v S X R l b T 4 8 S X R l b T 4 8 S X R l b U x v Y 2 F 0 a W 9 u P j x J d G V t V H l w Z T 5 G b 3 J t d W x h P C 9 J d G V t V H l w Z T 4 8 S X R l b V B h d G g + U 2 V j d G l v b j E v U G F y J U M z J U E x b W V 0 c m 8 x P C 9 J d G V t U G F 0 a D 4 8 L 0 l 0 Z W 1 M b 2 N h d G l v b j 4 8 U 3 R h Y m x l R W 5 0 c m l l c z 4 8 R W 5 0 c n k g V H l w Z T 0 i S X N Q c m l 2 Y X R l I i B W Y W x 1 Z T 0 i b D A i I C 8 + P E V u d H J 5 I F R 5 c G U 9 I k x v Y W R U b 1 J l c G 9 y d E R p c 2 F i b G V k I i B W Y W x 1 Z T 0 i b D E i I C 8 + P E V u d H J 5 I F R 5 c G U 9 I l F 1 Z X J 5 R 3 J v d X B J R C I g V m F s d W U 9 I n M 2 N T k 1 N W U 3 Y S 0 x M m E 2 L T R h M z Q t Y W Q x Y y 1 k Y j g 3 M z d j M z B m M T I i I C 8 + P E V u d H J 5 I F R 5 c G U 9 I k Z p b G x F b m F i b G V k I i B W Y W x 1 Z T 0 i b D A i I C 8 + P E V u d H J 5 I F R 5 c G U 9 I k Z p b G x P Y m p l Y 3 R U e X B l I i B W Y W x 1 Z T 0 i c 0 N v b m 5 l Y 3 R p b 2 5 P b m x 5 I i A v P j x F b n R y e S B U e X B l P S J G a W x s V G 9 E Y X R h T W 9 k Z W x F b m F i b G V k I i B W Y W x 1 Z T 0 i b D A i I C 8 + P E V u d H J 5 I F R 5 c G U 9 I l J l c 3 V s d F R 5 c G U i I F Z h b H V l P S J z Q m l u Y X J 5 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w N i 0 w M V Q x O D o 0 N j o 1 M i 4 3 M z M 2 O T Y 1 W i I g L z 4 8 R W 5 0 c n k g V H l w Z T 0 i R m l s b F N 0 Y X R 1 c y I g V m F s d W U 9 I n N D b 2 1 w b G V 0 Z S I g L z 4 8 L 1 N 0 Y W J s Z U V u d H J p Z X M + P C 9 J d G V t P j x J d G V t P j x J d G V t T G 9 j Y X R p b 2 4 + P E l 0 Z W 1 U e X B l P k Z v c m 1 1 b G E 8 L 0 l 0 Z W 1 U e X B l P j x J d G V t U G F 0 a D 5 T Z W N 0 a W 9 u M S 9 B c m N o a X Z v J T I w Z G U l M j B l a m V t c G x v P C 9 J d G V t U G F 0 a D 4 8 L 0 l 0 Z W 1 M b 2 N h d G l v b j 4 8 U 3 R h Y m x l R W 5 0 c m l l c z 4 8 R W 5 0 c n k g V H l w Z T 0 i S X N Q c m l 2 Y X R l I i B W Y W x 1 Z T 0 i b D A i I C 8 + P E V u d H J 5 I F R 5 c G U 9 I k x v Y W R l Z F R v Q W 5 h b H l z a X N T Z X J 2 a W N l c y I g V m F s d W U 9 I m w w I i A v P j x F b n R y e S B U e X B l P S J G a W x s U 3 R h d H V z I i B W Y W x 1 Z T 0 i c 0 N v b X B s Z X R l I i A v P j x F b n R y e S B U e X B l P S J G a W x s T G F z d F V w Z G F 0 Z W Q i I F Z h b H V l P S J k M j A y M S 0 w N i 0 w M V Q x O D o 0 N j o 1 M i 4 3 M z U x O D U 0 W i I g L z 4 8 R W 5 0 c n k g V H l w Z T 0 i R m l s b E V y c m 9 y Q 2 9 k Z S I g V m F s d W U 9 I n N V b m t u b 3 d u I i A v P j x F b n R y e S B U e X B l P S J B Z G R l Z F R v R G F 0 Y U 1 v Z G V s I i B W Y W x 1 Z T 0 i b D A i I C 8 + P E V u d H J 5 I F R 5 c G U 9 I k x v Y W R U b 1 J l c G 9 y d E R p c 2 F i b G V k I i B W Y W x 1 Z T 0 i b D E i I C 8 + P E V u d H J 5 I F R 5 c G U 9 I l F 1 Z X J 5 R 3 J v d X B J R C I g V m F s d W U 9 I n M 2 N T k 1 N W U 3 Y S 0 x M m E 2 L T R h M z Q t Y W Q x Y y 1 k Y j g 3 M z d j M z B m M T I i I C 8 + P E V u d H J 5 I F R 5 c G U 9 I k Z p b G x F b m F i b G V k I i B W Y W x 1 Z T 0 i b D A i I C 8 + P E V u d H J 5 I F R 5 c G U 9 I k Z p b G x P Y m p l Y 3 R U e X B l I i B W Y W x 1 Z T 0 i c 0 N v b m 5 l Y 3 R p b 2 5 P b m x 5 I i A v P j x F b n R y e S B U e X B l P S J G a W x s V G 9 E Y X R h T W 9 k Z W x F b m F i b G V k I i B W Y W x 1 Z T 0 i b D A i I C 8 + P E V u d H J 5 I F R 5 c G U 9 I l J l c 3 V s d F R 5 c G U i I F Z h b H V l P S J z Q m l u Y X J 5 I i A v P j x F b n R y e S B U e X B l P S J C d W Z m Z X J O Z X h 0 U m V m c m V z a C I g V m F s d W U 9 I m w x I i A v P j x F b n R y e S B U e X B l P S J G a W x s Z W R D b 2 1 w b G V 0 Z V J l c 3 V s d F R v V 2 9 y a 3 N o Z W V 0 I i B W Y W x 1 Z T 0 i b D A i I C 8 + P C 9 T d G F i b G V F b n R y a W V z P j w v S X R l b T 4 8 S X R l b T 4 8 S X R l b U x v Y 2 F 0 a W 9 u P j x J d G V t V H l w Z T 5 G b 3 J t d W x h P C 9 J d G V t V H l w Z T 4 8 S X R l b V B h d G g + U 2 V j d G l v b j E v Q X J j a G l 2 b y U y M G R l J T I w Z W p l b X B s b y 9 P c m l n Z W 4 8 L 0 l 0 Z W 1 Q Y X R o P j w v S X R l b U x v Y 2 F 0 a W 9 u P j x T d G F i b G V F b n R y a W V z I C 8 + P C 9 J d G V t P j x J d G V t P j x J d G V t T G 9 j Y X R p b 2 4 + P E l 0 Z W 1 U e X B l P k Z v c m 1 1 b G E 8 L 0 l 0 Z W 1 U e X B l P j x J d G V t U G F 0 a D 5 T Z W N 0 a W 9 u M S 9 B c m N o a X Z v J T I w Z G U l M j B l a m V t c G x v L 0 5 h d m V n Y W N p J U M z J U I z b j E 8 L 0 l 0 Z W 1 Q Y X R o P j w v S X R l b U x v Y 2 F 0 a W 9 u P j x T d G F i b G V F b n R y a W V z I C 8 + P C 9 J d G V t P j x J d G V t P j x J d G V t T G 9 j Y X R p b 2 4 + P E l 0 Z W 1 U e X B l P k Z v c m 1 1 b G E 8 L 0 l 0 Z W 1 U e X B l P j x J d G V t U G F 0 a D 5 T Z W N 0 a W 9 u M S 9 U c m F u c 2 Z v c m 1 h c i U y M G F y Y 2 h p d m 8 l M j B k Z S U y M G V q Z W 1 w b G 8 8 L 0 l 0 Z W 1 Q Y X R o P j w v S X R l b U x v Y 2 F 0 a W 9 u P j x T d G F i b G V F b n R y a W V z P j x F b n R y e S B U e X B l P S J J c 1 B y a X Z h d G U i I F Z h b H V l P S J s M C I g L z 4 8 R W 5 0 c n k g V H l w Z T 0 i T G 9 h Z F R v U m V w b 3 J 0 R G l z Y W J s Z W Q i I F Z h b H V l P S J s M S I g L z 4 8 R W 5 0 c n k g V H l w Z T 0 i U X V l c n l H c m 9 1 c E l E I i B W Y W x 1 Z T 0 i c 2 M 5 N D l m N W M 5 L T U 4 M m E t N D Q 4 M C 1 i M D E 0 L W Y z N m Z j M 2 I x O G J l M C 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D Y t M D F U M T g 6 N D Y 6 N T I u N z M w M j M w M V o i I C 8 + P E V u d H J 5 I F R 5 c G U 9 I k Z p b G x T d G F 0 d X M i I F Z h b H V l P S J z Q 2 9 t c G x l d G U i I C 8 + P C 9 T d G F i b G V F b n R y a W V z P j w v S X R l b T 4 8 S X R l b T 4 8 S X R l b U x v Y 2 F 0 a W 9 u P j x J d G V t V H l w Z T 5 G b 3 J t d W x h P C 9 J d G V t V H l w Z T 4 8 S X R l b V B h d G g + U 2 V j d G l v b j E v V H J h b n N m b 3 J t Y X I l M j B h c m N o a X Z v J T I w Z G U l M j B l a m V t c G x v L 0 9 y a W d l b j w v S X R l b V B h d G g + P C 9 J d G V t T G 9 j Y X R p b 2 4 + P F N 0 Y W J s Z U V u d H J p Z X M g L z 4 8 L 0 l 0 Z W 0 + P E l 0 Z W 0 + P E l 0 Z W 1 M b 2 N h d G l v b j 4 8 S X R l b V R 5 c G U + R m 9 y b X V s Y T w v S X R l b V R 5 c G U + P E l 0 Z W 1 Q Y X R o P l N l Y 3 R p b 2 4 x L 1 R y Y W 5 z Z m 9 y b W F y J T I w Y X J j a G l 2 b y U y M G R l J T I w Z W p l b X B s b y 9 C Z W 5 l Z m l j a W F y a W 9 z X 1 N o Z W V 0 P C 9 J d G V t U G F 0 a D 4 8 L 0 l 0 Z W 1 M b 2 N h d G l v b j 4 8 U 3 R h Y m x l R W 5 0 c m l l c y A v P j w v S X R l b T 4 8 S X R l b T 4 8 S X R l b U x v Y 2 F 0 a W 9 u P j x J d G V t V H l w Z T 5 G b 3 J t d W x h P C 9 J d G V t V H l w Z T 4 8 S X R l b V B h d G g + U 2 V j d G l v b j E v V H J h b n N m b 3 J t Y X I l M j B h c m N o a X Z v J T I w Z G U l M j B l a m V t c G x v L 0 V u Y 2 F i Z X p h Z G 9 z J T I w c H J v b W 9 2 a W R v c z w v S X R l b V B h d G g + P C 9 J d G V t T G 9 j Y X R p b 2 4 + P F N 0 Y W J s Z U V u d H J p Z X M g L z 4 8 L 0 l 0 Z W 0 + P E l 0 Z W 0 + P E l 0 Z W 1 M b 2 N h d G l v b j 4 8 S X R l b V R 5 c G U + R m 9 y b X V s Y T w v S X R l b V R 5 c G U + P E l 0 Z W 1 Q Y X R o P l N l Y 3 R p b 2 4 x L 1 R y Y W 5 z Z m 9 y b W F y J T I w Y X J j a G l 2 b z w v S X R l b V B h d G g + P C 9 J d G V t T G 9 j Y X R p b 2 4 + P F N 0 Y W J s Z U V u d H J p Z X M + P E V u d H J 5 I F R 5 c G U 9 I k x v Y W R U b 1 J l c G 9 y d E R p c 2 F i b G V k I i B W Y W x 1 Z T 0 i b D E i I C 8 + P E V u d H J 5 I F R 5 c G U 9 I l F 1 Z X J 5 R 3 J v d X B J R C I g V m F s d W U 9 I n M 2 N T k 1 N W U 3 Y S 0 x M m E 2 L T R h M z Q t Y W Q x Y y 1 k Y j g 3 M z d j M z B m M T I i I C 8 + P E V u d H J 5 I F R 5 c G U 9 I k Z p b G x F b m F i b G V k I i B W Y W x 1 Z T 0 i b D A i I C 8 + P E V u d H J 5 I F R 5 c G U 9 I k Z p b G x P Y m p l Y 3 R U e X B l I i B W Y W x 1 Z T 0 i c 0 N v b m 5 l Y 3 R p b 2 5 P b m x 5 I i A v P j x F b n R y e S B U e X B l P S J G a W x s V G 9 E Y X R h T W 9 k Z W x F b m F i b G V k I i B W Y W x 1 Z T 0 i b D A i I C 8 + P E V u d H J 5 I F R 5 c G U 9 I k l z U H J p d m F 0 Z S I g V m F s d W U 9 I m w w I i A v P j x F b n R y e S B U e X B l P S J S Z X N 1 b H R U e X B l I i B W Y W x 1 Z T 0 i c 0 Z 1 b m N 0 a W 9 u 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w N i 0 w M V Q x O D o 0 N j o 1 M i 4 3 M z U x O D U 0 W i I g L z 4 8 R W 5 0 c n k g V H l w Z T 0 i R m l s b F N 0 Y X R 1 c y I g V m F s d W U 9 I n N D b 2 1 w b G V 0 Z S I g L z 4 8 L 1 N 0 Y W J s Z U V u d H J p Z X M + P C 9 J d G V t P j x J d G V t P j x J d G V t T G 9 j Y X R p b 2 4 + P E l 0 Z W 1 U e X B l P k Z v c m 1 1 b G E 8 L 0 l 0 Z W 1 U e X B l P j x J d G V t U G F 0 a D 5 T Z W N 0 a W 9 u M S 9 U c m F u c 2 Z v c m 1 h c i U y M G F y Y 2 h p d m 8 v T 3 J p Z 2 V u P C 9 J d G V t U G F 0 a D 4 8 L 0 l 0 Z W 1 M b 2 N h d G l v b j 4 8 U 3 R h Y m x l R W 5 0 c m l l c y A v P j w v S X R l b T 4 8 S X R l b T 4 8 S X R l b U x v Y 2 F 0 a W 9 u P j x J d G V t V H l w Z T 5 G b 3 J t d W x h P C 9 J d G V t V H l w Z T 4 8 S X R l b V B h d G g + U 2 V j d G l v b j E v M j A y M C 9 B c m N o a X Z v c y U y M G 9 j d W x 0 b 3 M l M j B m a W x 0 c m F k b 3 M x P C 9 J d G V t U G F 0 a D 4 8 L 0 l 0 Z W 1 M b 2 N h d G l v b j 4 8 U 3 R h Y m x l R W 5 0 c m l l c y A v P j w v S X R l b T 4 8 S X R l b T 4 8 S X R l b U x v Y 2 F 0 a W 9 u P j x J d G V t V H l w Z T 5 G b 3 J t d W x h P C 9 J d G V t V H l w Z T 4 8 S X R l b V B h d G g + U 2 V j d G l v b j E v M j A y M C 9 J b n Z v Y 2 F y J T I w Z n V u Y 2 k l Q z M l Q j N u J T I w c G V y c 2 9 u Y W x p e m F k Y T E 8 L 0 l 0 Z W 1 Q Y X R o P j w v S X R l b U x v Y 2 F 0 a W 9 u P j x T d G F i b G V F b n R y a W V z I C 8 + P C 9 J d G V t P j x J d G V t P j x J d G V t T G 9 j Y X R p b 2 4 + P E l 0 Z W 1 U e X B l P k Z v c m 1 1 b G E 8 L 0 l 0 Z W 1 U e X B l P j x J d G V t U G F 0 a D 5 T Z W N 0 a W 9 u M S 8 y M D I w L 0 N v b H V t b m F z J T I w Y 2 9 u J T I w b m 9 t Y n J l J T I w Y 2 F t Y m l h Z G 8 x P C 9 J d G V t U G F 0 a D 4 8 L 0 l 0 Z W 1 M b 2 N h d G l v b j 4 8 U 3 R h Y m x l R W 5 0 c m l l c y A v P j w v S X R l b T 4 8 S X R l b T 4 8 S X R l b U x v Y 2 F 0 a W 9 u P j x J d G V t V H l w Z T 5 G b 3 J t d W x h P C 9 J d G V t V H l w Z T 4 8 S X R l b V B h d G g + U 2 V j d G l v b j E v M j A y M C 9 P d H J h c y U y M G N v b H V t b m F z J T I w c X V p d G F k Y X M x P C 9 J d G V t U G F 0 a D 4 8 L 0 l 0 Z W 1 M b 2 N h d G l v b j 4 8 U 3 R h Y m x l R W 5 0 c m l l c y A v P j w v S X R l b T 4 8 S X R l b T 4 8 S X R l b U x v Y 2 F 0 a W 9 u P j x J d G V t V H l w Z T 5 G b 3 J t d W x h P C 9 J d G V t V H l w Z T 4 8 S X R l b V B h d G g + U 2 V j d G l v b j E v M j A y M C 9 D b 2 x 1 b W 5 h J T I w Z G U l M j B 0 Y W J s Y S U y M G V 4 c G F u Z G l k Y T E 8 L 0 l 0 Z W 1 Q Y X R o P j w v S X R l b U x v Y 2 F 0 a W 9 u P j x T d G F i b G V F b n R y a W V z I C 8 + P C 9 J d G V t P j x J d G V t P j x J d G V t T G 9 j Y X R p b 2 4 + P E l 0 Z W 1 U e X B l P k Z v c m 1 1 b G E 8 L 0 l 0 Z W 1 U e X B l P j x J d G V t U G F 0 a D 5 T Z W N 0 a W 9 u M S 8 y M D I w L 1 R p c G 8 l M j B j Y W 1 i a W F k b z w v S X R l b V B h d G g + P C 9 J d G V t T G 9 j Y X R p b 2 4 + P F N 0 Y W J s Z U V u d H J p Z X M g L z 4 8 L 0 l 0 Z W 0 + P C 9 J d G V t c z 4 8 L 0 x v Y 2 F s U G F j a 2 F n Z U 1 l d G F k Y X R h R m l s Z T 4 W A A A A U E s F B g A A A A A A A A A A A A A A A A A A A A A A A C Y B A A A B A A A A 0 I y d 3 w E V 0 R G M e g D A T 8 K X 6 w E A A A B 9 x v B T / F f T Q K B s a n 7 J j h E s A A A A A A I A A A A A A B B m A A A A A Q A A I A A A A I o d S 9 C w N B S p e 1 q Z F q c 1 N Z v 2 9 h d q k m 1 c l O 0 L l 8 x X o A T Q A A A A A A 6 A A A A A A g A A I A A A A G 6 4 6 f 1 I W r 0 2 R E K x 3 X G 6 9 m 9 I n 3 6 d 7 P W J h 9 / z w O i B N Y Q L U A A A A C 9 8 O H s 7 K 5 L B K 6 C E F V E 6 0 F b c H K L w y y N M p D j 6 x n E D h 9 R J E A b B V c h q / X p f w 8 Q 9 H r I V C l e C Y f x V 1 S 6 j Q q T Z I C P l X Q w a k K N s w i x / m / / / B H o G p Y u + Q A A A A M Y q m D u s I d 1 l x C + m L q s C M a z G A y D 5 i l a f f U N l b Z x I + / a J b 2 h B 3 7 J u u G n J w B r R l X r e o g 4 X u y s z T u Z x u t 7 e V E n c 1 / Y = < / D a t a M a s h u p > 
</file>

<file path=customXml/itemProps1.xml><?xml version="1.0" encoding="utf-8"?>
<ds:datastoreItem xmlns:ds="http://schemas.openxmlformats.org/officeDocument/2006/customXml" ds:itemID="{75D013F6-F5B1-4184-81E5-BF0F2EE06F1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MEGA T2 P7</vt:lpstr>
      <vt:lpstr>GESTIÓN DEL RIESGO</vt:lpstr>
      <vt:lpstr>PH</vt:lpstr>
      <vt:lpstr>OVAL</vt:lpstr>
      <vt:lpstr>ALAMOS</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velez</dc:creator>
  <cp:lastModifiedBy>MACACALIDAD</cp:lastModifiedBy>
  <dcterms:created xsi:type="dcterms:W3CDTF">2021-05-12T18:50:15Z</dcterms:created>
  <dcterms:modified xsi:type="dcterms:W3CDTF">2021-08-11T17:07:24Z</dcterms:modified>
</cp:coreProperties>
</file>