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esktop\"/>
    </mc:Choice>
  </mc:AlternateContent>
  <bookViews>
    <workbookView xWindow="0" yWindow="0" windowWidth="20490" windowHeight="7755" tabRatio="987" activeTab="1"/>
  </bookViews>
  <sheets>
    <sheet name="explicacion" sheetId="1" r:id="rId1"/>
    <sheet name="cuestionario" sheetId="2" r:id="rId2"/>
    <sheet name="resultados" sheetId="3" r:id="rId3"/>
    <sheet name="Resultados Cualificacion" sheetId="4" r:id="rId4"/>
    <sheet name="sten" sheetId="5" state="hidden" r:id="rId5"/>
  </sheets>
  <definedNames>
    <definedName name="_xlnm.Print_Area" localSheetId="1">cuestionario!$A$1:$E$579</definedName>
    <definedName name="_xlnm.Print_Area" localSheetId="3">'Resultados Cualificacion'!$A$1:$H$35</definedName>
  </definedNames>
  <calcPr calcId="152511"/>
</workbook>
</file>

<file path=xl/calcChain.xml><?xml version="1.0" encoding="utf-8"?>
<calcChain xmlns="http://schemas.openxmlformats.org/spreadsheetml/2006/main">
  <c r="F4" i="3" l="1"/>
  <c r="A12" i="2"/>
  <c r="E5" i="1"/>
  <c r="I11" i="1"/>
  <c r="I14" i="1"/>
  <c r="C28" i="3"/>
  <c r="C29" i="3"/>
  <c r="C30" i="3"/>
  <c r="E30" i="3"/>
  <c r="C31" i="3"/>
  <c r="C1" i="4"/>
  <c r="C2" i="4"/>
  <c r="C3" i="4"/>
  <c r="E3" i="4"/>
  <c r="E14" i="4"/>
  <c r="F14" i="4" s="1"/>
  <c r="C4" i="4"/>
  <c r="A15" i="2"/>
  <c r="E25" i="4"/>
  <c r="F25" i="4" s="1"/>
  <c r="E19" i="4"/>
  <c r="F19" i="4"/>
  <c r="E20" i="4"/>
  <c r="F20" i="4" s="1"/>
  <c r="E10" i="4"/>
  <c r="F10" i="4" s="1"/>
  <c r="E18" i="4"/>
  <c r="F18" i="4" s="1"/>
  <c r="E6" i="4"/>
  <c r="E12" i="4"/>
  <c r="F12" i="4" s="1"/>
  <c r="E24" i="4"/>
  <c r="F24" i="4" s="1"/>
  <c r="E17" i="4"/>
  <c r="F17" i="4" s="1"/>
  <c r="E22" i="4"/>
  <c r="F22" i="4" s="1"/>
  <c r="E15" i="4"/>
  <c r="F15" i="4" s="1"/>
  <c r="F6" i="4"/>
  <c r="E13" i="4"/>
  <c r="F13" i="4" s="1"/>
  <c r="E23" i="4"/>
  <c r="F23" i="4" s="1"/>
  <c r="A18" i="2"/>
  <c r="A21" i="2"/>
  <c r="D15" i="4"/>
  <c r="E21" i="4"/>
  <c r="F21" i="4" s="1"/>
  <c r="E16" i="4"/>
  <c r="E11" i="4"/>
  <c r="F11" i="4" s="1"/>
  <c r="F4" i="4"/>
  <c r="F31" i="3"/>
  <c r="F16" i="4"/>
  <c r="A24" i="2"/>
  <c r="A27" i="2"/>
  <c r="A30" i="2"/>
  <c r="A33" i="2"/>
  <c r="A36" i="2"/>
  <c r="A39" i="2"/>
  <c r="A42" i="2"/>
  <c r="A45" i="2"/>
  <c r="A48" i="2"/>
  <c r="A51" i="2"/>
  <c r="A54" i="2"/>
  <c r="A57" i="2"/>
  <c r="A60" i="2"/>
  <c r="A63" i="2"/>
  <c r="A66" i="2"/>
  <c r="A69" i="2"/>
  <c r="A72" i="2"/>
  <c r="A75" i="2"/>
  <c r="A78" i="2"/>
  <c r="A81" i="2"/>
  <c r="A84" i="2"/>
  <c r="A87" i="2"/>
  <c r="A90" i="2"/>
  <c r="A93" i="2"/>
  <c r="A96" i="2"/>
  <c r="A99" i="2"/>
  <c r="A102" i="2"/>
  <c r="A105" i="2"/>
  <c r="A108" i="2"/>
  <c r="A111" i="2"/>
  <c r="A114" i="2"/>
  <c r="A117" i="2"/>
  <c r="A120" i="2"/>
  <c r="A123" i="2"/>
  <c r="A126" i="2"/>
  <c r="A129" i="2"/>
  <c r="A132" i="2"/>
  <c r="A135" i="2"/>
  <c r="A138" i="2"/>
  <c r="A141" i="2"/>
  <c r="A144" i="2"/>
  <c r="A147" i="2"/>
  <c r="A150" i="2"/>
  <c r="A153" i="2"/>
  <c r="A156" i="2"/>
  <c r="A159" i="2"/>
  <c r="A162" i="2"/>
  <c r="A165" i="2"/>
  <c r="A168" i="2"/>
  <c r="A171" i="2"/>
  <c r="A174" i="2"/>
  <c r="A177" i="2"/>
  <c r="A180" i="2"/>
  <c r="A183" i="2"/>
  <c r="A186" i="2"/>
  <c r="A189" i="2"/>
  <c r="A192" i="2"/>
  <c r="A195" i="2"/>
  <c r="A198" i="2"/>
  <c r="A201" i="2"/>
  <c r="A204" i="2"/>
  <c r="A207" i="2"/>
  <c r="A210" i="2"/>
  <c r="A213" i="2"/>
  <c r="A216" i="2"/>
  <c r="A219" i="2"/>
  <c r="A222" i="2"/>
  <c r="A225" i="2"/>
  <c r="A228" i="2"/>
  <c r="A231" i="2"/>
  <c r="A234" i="2"/>
  <c r="A237" i="2"/>
  <c r="A240" i="2"/>
  <c r="A243" i="2"/>
  <c r="A246" i="2"/>
  <c r="A249" i="2"/>
  <c r="A252" i="2"/>
  <c r="A255" i="2"/>
  <c r="A258" i="2"/>
  <c r="A261" i="2"/>
  <c r="A264" i="2"/>
  <c r="A267" i="2"/>
  <c r="A270" i="2"/>
  <c r="A273" i="2"/>
  <c r="A276" i="2"/>
  <c r="A279" i="2"/>
  <c r="A282" i="2"/>
  <c r="A285" i="2"/>
  <c r="A288" i="2"/>
  <c r="A291" i="2"/>
  <c r="A294" i="2"/>
  <c r="A297" i="2"/>
  <c r="A300" i="2"/>
  <c r="A303" i="2"/>
  <c r="A306" i="2"/>
  <c r="A309" i="2"/>
  <c r="A312" i="2"/>
  <c r="A315" i="2"/>
  <c r="A318" i="2"/>
  <c r="A321" i="2"/>
  <c r="A324" i="2"/>
  <c r="A327" i="2"/>
  <c r="A330" i="2"/>
  <c r="A333" i="2"/>
  <c r="A336" i="2"/>
  <c r="A339" i="2"/>
  <c r="A342" i="2"/>
  <c r="A345" i="2"/>
  <c r="A348" i="2"/>
  <c r="A351" i="2"/>
  <c r="A354" i="2"/>
  <c r="A357" i="2"/>
  <c r="A360" i="2"/>
  <c r="A363" i="2"/>
  <c r="A366" i="2"/>
  <c r="A369" i="2"/>
  <c r="A372" i="2"/>
  <c r="A375" i="2"/>
  <c r="A378" i="2"/>
  <c r="A381" i="2"/>
  <c r="A384" i="2"/>
  <c r="A387" i="2"/>
  <c r="A390" i="2"/>
  <c r="A393" i="2"/>
  <c r="A396" i="2"/>
  <c r="A399" i="2"/>
  <c r="A402" i="2"/>
  <c r="A405" i="2"/>
  <c r="A408" i="2"/>
  <c r="A411" i="2"/>
  <c r="A414" i="2"/>
  <c r="A417" i="2"/>
  <c r="A420" i="2"/>
  <c r="A423" i="2"/>
  <c r="A426" i="2"/>
  <c r="A429" i="2"/>
  <c r="A432" i="2"/>
  <c r="A435" i="2"/>
  <c r="A438" i="2"/>
  <c r="A441" i="2"/>
  <c r="A444" i="2"/>
  <c r="A447" i="2"/>
  <c r="A450" i="2"/>
  <c r="A453" i="2"/>
  <c r="A456" i="2"/>
  <c r="A459" i="2"/>
  <c r="A462" i="2"/>
  <c r="A465" i="2"/>
  <c r="A468" i="2"/>
  <c r="A471" i="2"/>
  <c r="A474" i="2"/>
  <c r="A477" i="2"/>
  <c r="A480" i="2"/>
  <c r="A483" i="2"/>
  <c r="A486" i="2"/>
  <c r="A489" i="2"/>
  <c r="A492" i="2"/>
  <c r="A495" i="2"/>
  <c r="A498" i="2"/>
  <c r="A501" i="2"/>
  <c r="A504" i="2"/>
  <c r="A507" i="2"/>
  <c r="A510" i="2"/>
  <c r="A513" i="2"/>
  <c r="A516" i="2"/>
  <c r="A531" i="2"/>
  <c r="A534" i="2"/>
  <c r="A537" i="2"/>
  <c r="A540" i="2"/>
  <c r="A543" i="2"/>
  <c r="A546" i="2"/>
  <c r="A549" i="2"/>
  <c r="A552" i="2"/>
  <c r="A555" i="2"/>
  <c r="A558" i="2"/>
  <c r="A561" i="2"/>
  <c r="A564" i="2"/>
  <c r="A567" i="2"/>
  <c r="A570" i="2"/>
  <c r="A573" i="2"/>
  <c r="D11" i="4" l="1"/>
  <c r="D17" i="4"/>
  <c r="D21" i="4"/>
  <c r="D16" i="3"/>
  <c r="E16" i="3" s="1"/>
  <c r="M16" i="3" s="1"/>
  <c r="D14" i="3"/>
  <c r="E14" i="3" s="1"/>
  <c r="I14" i="3" s="1"/>
  <c r="D13" i="4"/>
  <c r="D6" i="4"/>
  <c r="D25" i="3"/>
  <c r="E25" i="3" s="1"/>
  <c r="D23" i="4"/>
  <c r="E30" i="4"/>
  <c r="F30" i="4" s="1"/>
  <c r="D20" i="3"/>
  <c r="E20" i="3" s="1"/>
  <c r="D15" i="3"/>
  <c r="E15" i="3" s="1"/>
  <c r="Q15" i="3" s="1"/>
  <c r="E28" i="4"/>
  <c r="F28" i="4" s="1"/>
  <c r="E29" i="4"/>
  <c r="F29" i="4" s="1"/>
  <c r="E32" i="4"/>
  <c r="F32" i="4" s="1"/>
  <c r="E31" i="4"/>
  <c r="F31" i="4" s="1"/>
  <c r="D11" i="3" l="1"/>
  <c r="E11" i="3" s="1"/>
  <c r="J11" i="3" s="1"/>
  <c r="D17" i="3"/>
  <c r="E17" i="3" s="1"/>
  <c r="O17" i="3" s="1"/>
  <c r="D6" i="3"/>
  <c r="E6" i="3" s="1"/>
  <c r="D21" i="3"/>
  <c r="E21" i="3" s="1"/>
  <c r="H21" i="3" s="1"/>
  <c r="I16" i="3"/>
  <c r="O16" i="3"/>
  <c r="P16" i="3"/>
  <c r="D20" i="4"/>
  <c r="K16" i="3"/>
  <c r="Q16" i="3"/>
  <c r="H16" i="3"/>
  <c r="J16" i="3"/>
  <c r="N16" i="3"/>
  <c r="L16" i="3"/>
  <c r="D16" i="4"/>
  <c r="D14" i="4"/>
  <c r="D13" i="3"/>
  <c r="E13" i="3" s="1"/>
  <c r="M13" i="3" s="1"/>
  <c r="P25" i="3"/>
  <c r="L25" i="3"/>
  <c r="D25" i="4"/>
  <c r="H25" i="3"/>
  <c r="D23" i="3"/>
  <c r="E23" i="3" s="1"/>
  <c r="J23" i="3" s="1"/>
  <c r="K15" i="3"/>
  <c r="L15" i="3"/>
  <c r="N15" i="3"/>
  <c r="P14" i="3"/>
  <c r="K14" i="3"/>
  <c r="Q14" i="3"/>
  <c r="N14" i="3"/>
  <c r="L14" i="3"/>
  <c r="J14" i="3"/>
  <c r="O14" i="3"/>
  <c r="H14" i="3"/>
  <c r="M14" i="3"/>
  <c r="J15" i="3"/>
  <c r="I15" i="3"/>
  <c r="O15" i="3"/>
  <c r="H15" i="3"/>
  <c r="M15" i="3"/>
  <c r="P15" i="3"/>
  <c r="M25" i="3"/>
  <c r="J25" i="3"/>
  <c r="O25" i="3"/>
  <c r="K25" i="3"/>
  <c r="N25" i="3"/>
  <c r="I25" i="3"/>
  <c r="Q25" i="3"/>
  <c r="F6" i="3"/>
  <c r="D22" i="4"/>
  <c r="D22" i="3"/>
  <c r="E22" i="3" s="1"/>
  <c r="D12" i="3"/>
  <c r="E12" i="3" s="1"/>
  <c r="D12" i="4"/>
  <c r="D18" i="4"/>
  <c r="D18" i="3"/>
  <c r="E18" i="3" s="1"/>
  <c r="D24" i="4"/>
  <c r="D24" i="3"/>
  <c r="E24" i="3" s="1"/>
  <c r="D19" i="4"/>
  <c r="D19" i="3"/>
  <c r="E19" i="3" s="1"/>
  <c r="D10" i="3"/>
  <c r="E10" i="3" s="1"/>
  <c r="D10" i="4"/>
  <c r="N20" i="3"/>
  <c r="K20" i="3"/>
  <c r="P20" i="3"/>
  <c r="Q20" i="3"/>
  <c r="O20" i="3"/>
  <c r="L20" i="3"/>
  <c r="M20" i="3"/>
  <c r="H20" i="3"/>
  <c r="I20" i="3"/>
  <c r="J20" i="3"/>
  <c r="O11" i="3" l="1"/>
  <c r="N11" i="3"/>
  <c r="K11" i="3"/>
  <c r="L11" i="3"/>
  <c r="H11" i="3"/>
  <c r="P11" i="3"/>
  <c r="Q11" i="3"/>
  <c r="I11" i="3"/>
  <c r="M11" i="3"/>
  <c r="N17" i="3"/>
  <c r="L17" i="3"/>
  <c r="Q17" i="3"/>
  <c r="P17" i="3"/>
  <c r="H17" i="3"/>
  <c r="M17" i="3"/>
  <c r="I17" i="3"/>
  <c r="J17" i="3"/>
  <c r="K17" i="3"/>
  <c r="N21" i="3"/>
  <c r="I21" i="3"/>
  <c r="O21" i="3"/>
  <c r="Q21" i="3"/>
  <c r="L21" i="3"/>
  <c r="P21" i="3"/>
  <c r="K21" i="3"/>
  <c r="M21" i="3"/>
  <c r="J21" i="3"/>
  <c r="Q13" i="3"/>
  <c r="O13" i="3"/>
  <c r="N13" i="3"/>
  <c r="H13" i="3"/>
  <c r="L13" i="3"/>
  <c r="I13" i="3"/>
  <c r="P13" i="3"/>
  <c r="K13" i="3"/>
  <c r="J13" i="3"/>
  <c r="N23" i="3"/>
  <c r="M23" i="3"/>
  <c r="I23" i="3"/>
  <c r="O23" i="3"/>
  <c r="K23" i="3"/>
  <c r="P23" i="3"/>
  <c r="Q23" i="3"/>
  <c r="L23" i="3"/>
  <c r="H23" i="3"/>
  <c r="M19" i="3"/>
  <c r="N19" i="3"/>
  <c r="P19" i="3"/>
  <c r="J19" i="3"/>
  <c r="L19" i="3"/>
  <c r="O19" i="3"/>
  <c r="I19" i="3"/>
  <c r="Q19" i="3"/>
  <c r="K19" i="3"/>
  <c r="H19" i="3"/>
  <c r="L12" i="3"/>
  <c r="I12" i="3"/>
  <c r="N12" i="3"/>
  <c r="K12" i="3"/>
  <c r="M12" i="3"/>
  <c r="Q12" i="3"/>
  <c r="P12" i="3"/>
  <c r="H12" i="3"/>
  <c r="O12" i="3"/>
  <c r="J12" i="3"/>
  <c r="K18" i="3"/>
  <c r="H18" i="3"/>
  <c r="L18" i="3"/>
  <c r="M18" i="3"/>
  <c r="P18" i="3"/>
  <c r="E35" i="3"/>
  <c r="N18" i="3"/>
  <c r="Q18" i="3"/>
  <c r="J18" i="3"/>
  <c r="O18" i="3"/>
  <c r="I18" i="3"/>
  <c r="E37" i="3"/>
  <c r="I22" i="3"/>
  <c r="L22" i="3"/>
  <c r="H22" i="3"/>
  <c r="K22" i="3"/>
  <c r="N22" i="3"/>
  <c r="Q22" i="3"/>
  <c r="O22" i="3"/>
  <c r="P22" i="3"/>
  <c r="J22" i="3"/>
  <c r="M22" i="3"/>
  <c r="L24" i="3"/>
  <c r="I24" i="3"/>
  <c r="E38" i="3"/>
  <c r="Q24" i="3"/>
  <c r="O24" i="3"/>
  <c r="P24" i="3"/>
  <c r="J24" i="3"/>
  <c r="N24" i="3"/>
  <c r="M24" i="3"/>
  <c r="K24" i="3"/>
  <c r="H24" i="3"/>
  <c r="H10" i="3"/>
  <c r="Q10" i="3"/>
  <c r="I10" i="3"/>
  <c r="L10" i="3"/>
  <c r="K10" i="3"/>
  <c r="N10" i="3"/>
  <c r="J10" i="3"/>
  <c r="E36" i="3"/>
  <c r="E34" i="3"/>
  <c r="O10" i="3"/>
  <c r="P10" i="3"/>
  <c r="M10" i="3"/>
  <c r="M36" i="3" l="1"/>
  <c r="L36" i="3"/>
  <c r="N36" i="3"/>
  <c r="O36" i="3"/>
  <c r="P36" i="3"/>
  <c r="Q36" i="3"/>
  <c r="I36" i="3"/>
  <c r="H36" i="3"/>
  <c r="J36" i="3"/>
  <c r="K36" i="3"/>
  <c r="M37" i="3"/>
  <c r="O37" i="3"/>
  <c r="I37" i="3"/>
  <c r="H37" i="3"/>
  <c r="N37" i="3"/>
  <c r="Q37" i="3"/>
  <c r="K37" i="3"/>
  <c r="P37" i="3"/>
  <c r="J37" i="3"/>
  <c r="L37" i="3"/>
  <c r="Q34" i="3"/>
  <c r="P34" i="3"/>
  <c r="M34" i="3"/>
  <c r="I34" i="3"/>
  <c r="H34" i="3"/>
  <c r="O34" i="3"/>
  <c r="K34" i="3"/>
  <c r="N34" i="3"/>
  <c r="L34" i="3"/>
  <c r="J34" i="3"/>
  <c r="M35" i="3"/>
  <c r="O35" i="3"/>
  <c r="P35" i="3"/>
  <c r="J35" i="3"/>
  <c r="N35" i="3"/>
  <c r="H35" i="3"/>
  <c r="I35" i="3"/>
  <c r="K35" i="3"/>
  <c r="Q35" i="3"/>
  <c r="L35" i="3"/>
  <c r="K38" i="3"/>
  <c r="M38" i="3"/>
  <c r="N38" i="3"/>
  <c r="L38" i="3"/>
  <c r="Q38" i="3"/>
  <c r="O38" i="3"/>
  <c r="H38" i="3"/>
  <c r="J38" i="3"/>
  <c r="I38" i="3"/>
  <c r="P38" i="3"/>
</calcChain>
</file>

<file path=xl/sharedStrings.xml><?xml version="1.0" encoding="utf-8"?>
<sst xmlns="http://schemas.openxmlformats.org/spreadsheetml/2006/main" count="1118" uniqueCount="582">
  <si>
    <t xml:space="preserve">Explicaciones para una buena utilización del instrumento informático adaptado a partir de la prueba 16 PF 5 de R.B. Cattell   </t>
  </si>
  <si>
    <t>Fecha:</t>
  </si>
  <si>
    <t>A continuación encontrará una serie de frases que permitirán conocer sus actitudes e intereses. En general, no existen respuestas correctas o incorrectas, porque las personas tienen distintos intereses y ven las cosas desde distintos puntos de vista. Conteste con sinceridad; de esta forma se podrá conocer mejor su forma de ser.</t>
  </si>
  <si>
    <t>Anote sus respuestas en la Hoja de Respuestas que le han entregado. En primer lugar, escriba sus datos (apellidos, nombre, edad, etc.) en la parte superior. Cada frase contiene tres posibles respuestas (A, B y C) y normalmente la alternativa B viene con un interrogante, para ser señalada cuando no es posible decidirse entre la A y la C. En la Hoja encontrará estas letras para dar sus respuestas. Las frases están ordenadas numéricamente; siga esta numeración al contestar. Lea atentamente cada frase y las posibles respuestas; así le será más fácil decidirse. A continuación tiene dos ejemplos, ya respondidos, en los que se refleja cómo debe indicar sus respuestas en la Hoja de Respuestas.</t>
  </si>
  <si>
    <t>EJEMPLOS :</t>
  </si>
  <si>
    <t>Respuestas</t>
  </si>
  <si>
    <t>a</t>
  </si>
  <si>
    <t>b</t>
  </si>
  <si>
    <t>c</t>
  </si>
  <si>
    <t>1. Me gusta presenciar una competición deportiva.</t>
  </si>
  <si>
    <t>a - Verdadero</t>
  </si>
  <si>
    <t>b - ?</t>
  </si>
  <si>
    <t>c - Falso</t>
  </si>
  <si>
    <t>2. Prefiero las personas:</t>
  </si>
  <si>
    <t xml:space="preserve">a - Reservadas </t>
  </si>
  <si>
    <t xml:space="preserve"> </t>
  </si>
  <si>
    <t>c - Que hacen amigos fácilmente</t>
  </si>
  <si>
    <t>Al contestar tenga en cuenta lo siguiente:</t>
  </si>
  <si>
    <r>
      <rPr>
        <b/>
        <sz val="9"/>
        <rFont val="Tahoma"/>
        <family val="2"/>
      </rPr>
      <t xml:space="preserve">1-- </t>
    </r>
    <r>
      <rPr>
        <sz val="9"/>
        <rFont val="Tahoma"/>
        <family val="2"/>
      </rPr>
      <t>No piense demasiado el contenido de las frases ni emplee mucho tiempo en decidirse. Las frases son muy cortas para darle todos los detalles que Ud. Quisiera; por ejemplo, se ha puesto “presenciar una competición deportiva”, y tal vez a Ud. le guste más el fútbol que el baloncesto; debe contestar pensando en lo que es habitual para Ud. Generalmente se contestan cinco o seis por minuto, y se tarda poco más de media hora para completar todo el Cuadernillo.</t>
    </r>
  </si>
  <si>
    <r>
      <rPr>
        <b/>
        <sz val="9"/>
        <rFont val="Tahoma"/>
        <family val="2"/>
      </rPr>
      <t xml:space="preserve">2-- </t>
    </r>
    <r>
      <rPr>
        <sz val="9"/>
        <rFont val="Tahoma"/>
        <family val="2"/>
      </rPr>
      <t>Evite señalar la respuesta B. (?), excepto cuando le sea imposible decidirse por las otras dos; lo corriente es que esto le ocurra sólo en muy pocas frases.</t>
    </r>
  </si>
  <si>
    <r>
      <rPr>
        <b/>
        <sz val="9"/>
        <rFont val="Tahoma"/>
        <family val="2"/>
      </rPr>
      <t>3--</t>
    </r>
    <r>
      <rPr>
        <sz val="9"/>
        <rFont val="Tahoma"/>
        <family val="2"/>
      </rPr>
      <t xml:space="preserve"> Procure no dejar ninguna cuestión sin contestar. Es posible que alguna no tenga nada que ver con Ud. (porque no se aplica perfectamente a su caso); intente elegir la respuesta que vaya mejor con su modo de ser. Tal vez algunas frases le parezcan muy personales; no se preocupe y recuerde que las Hojas de respuestas se guardan como documentos confidenciales y no pueden ser valoradas sin una plantilla especial; por otra parte, al obtener los resultados no se consideran las respuestas una a una, sino globalmente.</t>
    </r>
  </si>
  <si>
    <r>
      <rPr>
        <b/>
        <sz val="9"/>
        <rFont val="Tahoma"/>
        <family val="2"/>
      </rPr>
      <t xml:space="preserve">4-- </t>
    </r>
    <r>
      <rPr>
        <sz val="9"/>
        <rFont val="Tahoma"/>
        <family val="2"/>
      </rPr>
      <t xml:space="preserve">Conteste sinceramente. No señale sus respuestas pensando en lo que “es bueno” o lo que “interesa” para causar una buena impresión a quien debe interpretar sus contestaciones. </t>
    </r>
  </si>
  <si>
    <t xml:space="preserve">" Si usted tiene alguna pregunta, expongala ahora.
SI NO HAGA CLIC EN CUESTIONARIO PARA COMENZAR " </t>
  </si>
  <si>
    <t>Nombre:</t>
  </si>
  <si>
    <t>Sexo:</t>
  </si>
  <si>
    <t>F</t>
  </si>
  <si>
    <t>M</t>
  </si>
  <si>
    <t>Apellidos:</t>
  </si>
  <si>
    <t>Edad:</t>
  </si>
  <si>
    <t>A</t>
  </si>
  <si>
    <t>C</t>
  </si>
  <si>
    <t>E</t>
  </si>
  <si>
    <t>G</t>
  </si>
  <si>
    <t>H</t>
  </si>
  <si>
    <t>L</t>
  </si>
  <si>
    <t>I</t>
  </si>
  <si>
    <t>N</t>
  </si>
  <si>
    <t>O</t>
  </si>
  <si>
    <t>Q1</t>
  </si>
  <si>
    <t>Q2</t>
  </si>
  <si>
    <t>Q3</t>
  </si>
  <si>
    <t>Q4</t>
  </si>
  <si>
    <t>IM</t>
  </si>
  <si>
    <t>B</t>
  </si>
  <si>
    <t>Preferiría:</t>
  </si>
  <si>
    <t>a - estar en una oficina, organizando y atendiendo a personas.</t>
  </si>
  <si>
    <t>c - ser arquitecto y dibujar planos en un despacho tranquilo</t>
  </si>
  <si>
    <t>Cuando algo me perturba, normalmente me olvido pronto de ello.</t>
  </si>
  <si>
    <t>Como afición agradable prefiero:</t>
  </si>
  <si>
    <t>a - Hacer o reparar algo</t>
  </si>
  <si>
    <t xml:space="preserve">c - Trabajar en grupo en una tarea comunitaria  </t>
  </si>
  <si>
    <t>En general me gusta mucho pasar el tiempo charlando con amigos.</t>
  </si>
  <si>
    <t>Preferiría un hogar en el que.</t>
  </si>
  <si>
    <t>a - Se sigan normas estrictas de conducta</t>
  </si>
  <si>
    <t xml:space="preserve">c - No hayan muchas normas </t>
  </si>
  <si>
    <t>Me encuentro tímido y retraído a la hora de hacer amigos entre personas desconocidas.</t>
  </si>
  <si>
    <t>Admiro más a:</t>
  </si>
  <si>
    <t>a - Una persona con capacidad de tipo medio, pero con una moral estricta</t>
  </si>
  <si>
    <t xml:space="preserve">c - Una persona con talento, aunque  a veces no sea  responsable </t>
  </si>
  <si>
    <t>Normalmente hay una gran diferencia entre lo que la gente dice y lo que hace</t>
  </si>
  <si>
    <t>Mis amigos me consideran una persona algo abstraída y no siempre práctica.</t>
  </si>
  <si>
    <t>Me es fácil hablar de mi vida, hasta de cosas que otros podrían considerar como verdaderamente personales.</t>
  </si>
  <si>
    <t>Se me ocurren ideas nuevas sobre todo tipo de cosas, demasiadas para ponerlas en práctica.</t>
  </si>
  <si>
    <t>Me gusta más intentar nuevos modos de hacer las cosas que seguir caminos ya conocidos.</t>
  </si>
  <si>
    <t>c - falso</t>
  </si>
  <si>
    <t xml:space="preserve">Si tuviera que hacer una elección preferiría: </t>
  </si>
  <si>
    <t>a - Tener mi propia oficina</t>
  </si>
  <si>
    <t>c - Compartir una oficina con otra persona</t>
  </si>
  <si>
    <t>Algunas veces no congenio muy bien con los demás porque mis ideas no son convencionales y  corrientes.</t>
  </si>
  <si>
    <t>Prefiero los juegos en los que:</t>
  </si>
  <si>
    <t xml:space="preserve">a - Se forman equipos o se tiene un compañero       </t>
  </si>
  <si>
    <t>c - Cada uno hace su partida</t>
  </si>
  <si>
    <t>Me resulta difícil ser paciente cuando la gente me critica.</t>
  </si>
  <si>
    <t>He dicho cosas que hirieron los sentimientos de otros.</t>
  </si>
  <si>
    <t>Me irrito facilmente con la gente.</t>
  </si>
  <si>
    <t>a - verdadero</t>
  </si>
  <si>
    <t>Me satisface y entretiene cuidar de las necesidades de los demás.</t>
  </si>
  <si>
    <t>La gente piensa que soy calmado y que me afectan pequeños fracasos diarios</t>
  </si>
  <si>
    <t>En las situaciones que dependen de mí me siento bien dando instrucciones a los demás.</t>
  </si>
  <si>
    <t xml:space="preserve">"En general, me gusta encontrarme en una atmósfera muy animada y activa." </t>
  </si>
  <si>
    <t>Me irrita que la gente insista en que yo siga hasta las más pequeñas reglas de seguridad.</t>
  </si>
  <si>
    <t>a - Verdadero porque no siempre son  necesarias</t>
  </si>
  <si>
    <t xml:space="preserve">c - Falso porque es importante hacer las cosas correctamente </t>
  </si>
  <si>
    <t>Me suelo sentir desconcertado si de pronto paso a ser el centro de atención en un grupo social.</t>
  </si>
  <si>
    <t>Le doy más valor al respeto de las reglas y a las buenas formas que a la vida sin coacción.</t>
  </si>
  <si>
    <t>Sospecho a la gente que se muestra amistosa con respecto a mí puede jugar un juego doble y  hablar de mí " en mi espalda ".</t>
  </si>
  <si>
    <t>a -casi nunca</t>
  </si>
  <si>
    <t>c - siempre</t>
  </si>
  <si>
    <t>A veces estoy tan absorto  en mis pensamientos que no escucho cuando me hablan</t>
  </si>
  <si>
    <t>Algunas personas creen que es difícil intimar conmigo.</t>
  </si>
  <si>
    <t xml:space="preserve">A veces estoy tan enfrascado en mis pensamientos que, a no ser que salga de ellos, pierdo la nocióndel tiempo y desordeno o no encuentro mis cosas. </t>
  </si>
  <si>
    <t>Estoy más interesado en:</t>
  </si>
  <si>
    <t>a - Buscar un significado personal a la vida</t>
  </si>
  <si>
    <t xml:space="preserve">c - Asegurarme un trabajo con un buen sueldo </t>
  </si>
  <si>
    <t xml:space="preserve"> Normalmente me gusta hacer mis planes yo solo, sin interrupciones y sugerencias de otros.</t>
  </si>
  <si>
    <t>El trabajo que me es familiar y habitual:</t>
  </si>
  <si>
    <t>a - Me aburre y me da sueño</t>
  </si>
  <si>
    <t xml:space="preserve">c - Me da seguridad y confianza </t>
  </si>
  <si>
    <t>Me gusta unirme a otros que van a hacer algo juntos, como ir a un museo o de excursión.</t>
  </si>
  <si>
    <t>" Si mis proyectos cuidadosamente puestos a punto deben ser modificados a causa de otras personas: " :</t>
  </si>
  <si>
    <t xml:space="preserve">a - Esto me contraria </t>
  </si>
  <si>
    <t xml:space="preserve">c - esto no me molesta De cambiar mis proyectos </t>
  </si>
  <si>
    <t>Me encanta hacer reír a la gente con historias ingeniosas</t>
  </si>
  <si>
    <t xml:space="preserve">a -Verdadero </t>
  </si>
  <si>
    <t>Si la gente me interrumpe cuando estoy intentando hacer algo, eso no me perturba.</t>
  </si>
  <si>
    <t>a - Verdadero, no me sienta mal</t>
  </si>
  <si>
    <t xml:space="preserve">c - Falso, me molesta </t>
  </si>
  <si>
    <t>Por el mismo salario, Preferiría ser:</t>
  </si>
  <si>
    <t>a - Quimico</t>
  </si>
  <si>
    <t>c - director de un hotel</t>
  </si>
  <si>
    <t>No dejo que me depriman pequeñas cosas.</t>
  </si>
  <si>
    <t>Si la gente hace algo incorrecto, normalmente le digo lo que pienso.</t>
  </si>
  <si>
    <t>Preferiría vestir:</t>
  </si>
  <si>
    <t xml:space="preserve">a - De modo aseado y sencillo </t>
  </si>
  <si>
    <t>c - A la moda y original</t>
  </si>
  <si>
    <t xml:space="preserve">deberíamos insistir más lo que no se hace actualmente,  para que las reglas y los valores morales sean estrictamente respetados </t>
  </si>
  <si>
    <t>debí combatir siempre mi gran timidez.</t>
  </si>
  <si>
    <t>Si pudiera, preferiría hacer ejercicio con:</t>
  </si>
  <si>
    <t xml:space="preserve">a - La esgrima o la danza </t>
  </si>
  <si>
    <t xml:space="preserve">c - El tenis o la lucha libre </t>
  </si>
  <si>
    <t>Muchas personas te “apuñalarían por la espalda” para salir ellas adelante.</t>
  </si>
  <si>
    <t xml:space="preserve">Mis pensamientos son demasiado complicados y profundos como para ser comprendidos por muchas personas: </t>
  </si>
  <si>
    <t>a - Casi nunca</t>
  </si>
  <si>
    <t>c - A menudo</t>
  </si>
  <si>
    <t>Prefiero:</t>
  </si>
  <si>
    <t xml:space="preserve">a - Comentar mis problemas con los amigos </t>
  </si>
  <si>
    <t>c - Guardarlos para mis adentros</t>
  </si>
  <si>
    <t>Me cuesta adaptarme verdaderamente porque mis ideas no son convencionales y corrientes.</t>
  </si>
  <si>
    <t>Encuentro más interesante a la gente si sus puntos de vista son diferentes de los de la mayoría.</t>
  </si>
  <si>
    <t>Mis mejores horas del día son aquellas en que estoy solo con mis pensamientos y proyectos..</t>
  </si>
  <si>
    <t>Si tuviera que cocinar o construir algo seguiría las instrucciones exactamente.</t>
  </si>
  <si>
    <t>a -Verdadero, para evitar sorpresas</t>
  </si>
  <si>
    <t>c - Falso, porque podría hacer algo más interesante</t>
  </si>
  <si>
    <t>resuelvo mejor un problema:</t>
  </si>
  <si>
    <t>a -  Tomando las ideas de otros(as) "</t>
  </si>
  <si>
    <t xml:space="preserve">c - estudiándolo sólo </t>
  </si>
  <si>
    <t>Tengo como principio no perder de vista ningún detalle, hasta para las cosas más insignificantes.</t>
  </si>
  <si>
    <t>Puedo engañar a las personas siendo amigable cuando en realidad me desagradan.</t>
  </si>
  <si>
    <t>Me resulta fácil ser paciente, aun cuando alguien es lento para comprender lo que estoy explicándole.</t>
  </si>
  <si>
    <t xml:space="preserve">a - Verdadero </t>
  </si>
  <si>
    <t>c - Falso, me cuesta ser paciente</t>
  </si>
  <si>
    <t>Me lo paso bien con gente que muestra abiertamente sus emociones.</t>
  </si>
  <si>
    <t>Dejo que pequeñas cosas me perturben más de lo que debieran</t>
  </si>
  <si>
    <t xml:space="preserve">a- A veces </t>
  </si>
  <si>
    <t xml:space="preserve">c- Raras veces </t>
  </si>
  <si>
    <t xml:space="preserve">Si ser agradable no es suficiente, puedo mostrarme duro y autoritario si es necesario. </t>
  </si>
  <si>
    <t xml:space="preserve">Me gusta ir a menudo a espectáculos y diversiones. </t>
  </si>
  <si>
    <t>Me siento siempre culpable cuando infrinjo una regla, aunque tenga una buena razón para hacerlo.</t>
  </si>
  <si>
    <t>Cuando me uno a un nuevo grupo, normalmente encajo pronto.</t>
  </si>
  <si>
    <t>Cuando era niño empleaba la mayor parte de mi tiempo en:</t>
  </si>
  <si>
    <t>a - A. Hacer o construir algo</t>
  </si>
  <si>
    <t>c - Leer o imaginar cosas ideales</t>
  </si>
  <si>
    <t>Cuando la gente trata de ayudarme, a menudo me pregunto cuáles son sus intenciones.</t>
  </si>
  <si>
    <t xml:space="preserve">Soy más bien del tipo de persona que: </t>
  </si>
  <si>
    <t>a - Tiende - hacer siempre las cosas Concretas</t>
  </si>
  <si>
    <t xml:space="preserve">c -  imaginar las cosas A mi modo " </t>
  </si>
  <si>
    <t>Suelo ser reservado y guardar mis problemas para mis adentros.</t>
  </si>
  <si>
    <t>A veces, estoy tan perdido en mis pensamientos que, si no tengo cuidado con eso, extravio objetos, tengo pequeñas desventuras, o bien olvido la hora.</t>
  </si>
  <si>
    <t>En el fondo no me gustan las personas que son “diferentes” u originales.</t>
  </si>
  <si>
    <t xml:space="preserve">a - Verdadero, normalmente no me gustan </t>
  </si>
  <si>
    <t xml:space="preserve">c - Falso, normalmente las encuentro interesantes </t>
  </si>
  <si>
    <t xml:space="preserve">Tengo a veces la impresión de haber hecho algo malo, aunque no es el caso en realidad. </t>
  </si>
  <si>
    <t>En el periódico que acostumbro a hojear me intereso más por:</t>
  </si>
  <si>
    <t xml:space="preserve">a - Los artículos sobre los problemas sociales </t>
  </si>
  <si>
    <t>c - Todas las noticias locales</t>
  </si>
  <si>
    <t>Logro terminar las cosas mejor cuando trabajo solo que cuando lo hago en equipo.</t>
  </si>
  <si>
    <t xml:space="preserve"> Considero que: </t>
  </si>
  <si>
    <t>a - ciertas tareas no pueden ser realizadas tan a fondo</t>
  </si>
  <si>
    <t xml:space="preserve">c - toda tarea, debería ser hecha tan cuidadosamente como otra </t>
  </si>
  <si>
    <t>Hay ocasiones en que no me siento de humor para ver a nadie.</t>
  </si>
  <si>
    <t>a -  Bastante a menudo</t>
  </si>
  <si>
    <t>c -  Muy raras veces</t>
  </si>
  <si>
    <t>Me siento molesto cuando la gente emplea mucho tiempo para explicar algo.</t>
  </si>
  <si>
    <t>Mis amigos probablemente me describen como una persona:</t>
  </si>
  <si>
    <t xml:space="preserve">a - Cálida y amigable </t>
  </si>
  <si>
    <t xml:space="preserve">c - Formal y objetiva </t>
  </si>
  <si>
    <t>Normalmente me voy a dormir sintiéndome satisfecho de cómo ha ido el día.</t>
  </si>
  <si>
    <t>No critico a la gente, incluso cuando tienen la culpa.</t>
  </si>
  <si>
    <t>La gente me considera una persona animada y sin preocupaciones.</t>
  </si>
  <si>
    <t>Los profesores, sacerdotes y otras personas emplean mucho tiempo intentando impedirnos hacer lo que deseamos</t>
  </si>
  <si>
    <t>Comenzar a conversar con extraños:</t>
  </si>
  <si>
    <t xml:space="preserve">a - Nunca me ha dado problemas </t>
  </si>
  <si>
    <t>c - Me cuesta bastante</t>
  </si>
  <si>
    <t xml:space="preserve">En general, me gusta mucho aprender a manipular cualquieraparato o instrumento. </t>
  </si>
  <si>
    <t>Es acertado estar en guardia con los que hablan de modo amable, porque se pueden aprovechar de uno.</t>
  </si>
  <si>
    <t>Mis pensamientos tienden más a girar sobre cosas realistas y prácticas.</t>
  </si>
  <si>
    <t>Cuando hablo a una persona nueva, no doy más informacion que la necesaria. .</t>
  </si>
  <si>
    <t>a - más bien verdaderamente</t>
  </si>
  <si>
    <t xml:space="preserve">c - Más bien falso </t>
  </si>
  <si>
    <t>Me muestro tan interesado en pensar en la teoría que a veces paso por alto los detalles prácticos.</t>
  </si>
  <si>
    <t>Me gusta diseñar modos por los que el mundo pudiera cambiar y mejorar.</t>
  </si>
  <si>
    <t xml:space="preserve">b- aveses </t>
  </si>
  <si>
    <t>Si las personas actúan como si yo no les gustara:</t>
  </si>
  <si>
    <t xml:space="preserve">a - No me perturba </t>
  </si>
  <si>
    <t xml:space="preserve">c -  Normalmente me hace daño </t>
  </si>
  <si>
    <t xml:space="preserve">Les surgen más problemas a quienes: </t>
  </si>
  <si>
    <t>a - Se cuestionan o cambian métodos que son ya satisfactorios</t>
  </si>
  <si>
    <t>c -Descartan enfoques nuevos o prometedores</t>
  </si>
  <si>
    <t>Puedo pasar fácilmente una mañana entera sin tener necesidad de hablar con alguien.</t>
  </si>
  <si>
    <t>Normalmente dejo algunas cosas a la buena suerte en vez de hacer planes complejos y con todo detalle</t>
  </si>
  <si>
    <t xml:space="preserve">" Si hago una promesa, la cumplo siempre. " </t>
  </si>
  <si>
    <t>Si alguien me irrita:</t>
  </si>
  <si>
    <t xml:space="preserve">a - sencillamente lo abandono </t>
  </si>
  <si>
    <t>c -  me libera de hablar de ello  con otros</t>
  </si>
  <si>
    <t>Me gusta más escuchar a la gente hablar de sus sentimientos personales que de otros temas.</t>
  </si>
  <si>
    <t xml:space="preserve">" En general, me siento capaz de administrar mi vida y de hacer frente a sus exigencias. " </t>
  </si>
  <si>
    <t>Cuando las personas hacen algo que me molesta, normalmente:</t>
  </si>
  <si>
    <t>a - No le doy importancia</t>
  </si>
  <si>
    <t>c - Se lo digo</t>
  </si>
  <si>
    <t>No soy del tipo de persona que le gusta contar bromas o historias raras</t>
  </si>
  <si>
    <t>a - es verdad, no soy de este tipo</t>
  </si>
  <si>
    <t>c -  falso, so soy de este tipo</t>
  </si>
  <si>
    <t>Creo que ser libre para hacer lo que desee es más importante que tener buenos modales y respetar
las normas</t>
  </si>
  <si>
    <t>Cuando estoy con un grupo, normalmente me siento, escucho y dejo que los demás lleven el peso de la conversación.</t>
  </si>
  <si>
    <t>Resultaría más interesante ser músico que mecánico.</t>
  </si>
  <si>
    <t>Parece como si no pudiera confiar en más de la mitad de la gente que voy conociendo.</t>
  </si>
  <si>
    <t>a - Verdadero, no son dignos de confianza</t>
  </si>
  <si>
    <t xml:space="preserve">c - Falso, se puede confiar en ella </t>
  </si>
  <si>
    <t>A menudo los demás dicen que mis ideas son realistas y prácticas.</t>
  </si>
  <si>
    <t>Hablo de mis sentimientos:</t>
  </si>
  <si>
    <t>a - Con facilidad cuando las personas parecen estar  interesadas</t>
  </si>
  <si>
    <t>c - Sólo si no tengo más remedio</t>
  </si>
  <si>
    <t>Me perturbo más que otros cuando las personas se enfadan entre ellas.</t>
  </si>
  <si>
    <t>Lo que este mundo necesita es:</t>
  </si>
  <si>
    <t xml:space="preserve">a - Más ciudadanos íntegros y constantes </t>
  </si>
  <si>
    <t xml:space="preserve">c - reformadores con opiniones sobre cómo mejorar el mundo
</t>
  </si>
  <si>
    <t xml:space="preserve">Me siento muy abatido cuando la gente me critica en un grupo. </t>
  </si>
  <si>
    <t>c -Falso</t>
  </si>
  <si>
    <t>Generalmente me gusta más una comida si contiene alimentos familiares y cotidianos que si tiene alimentos poco corrientes.</t>
  </si>
  <si>
    <t>Preferiría emplear una tarde libre en:</t>
  </si>
  <si>
    <t>a - haciendo con tranquilidad y sociego algo por lo que tenga aficion</t>
  </si>
  <si>
    <t>c - En una fiesta animada</t>
  </si>
  <si>
    <t xml:space="preserve">" Estoy atento siempre porque mis asuntos estén en perfecto estado. " </t>
  </si>
  <si>
    <t xml:space="preserve">A veces me gustaría más ponerme en mi sitio que perdonar y olvidar.  </t>
  </si>
  <si>
    <t>Cuando tengo que hacer una larga cola por algún motivo, no me pongo tan intranquilo y nervioso como la mayoría.</t>
  </si>
  <si>
    <t xml:space="preserve">a - Verdadero, no me pongo </t>
  </si>
  <si>
    <t>c - Falso, me pongo intranquilo</t>
  </si>
  <si>
    <t xml:space="preserve">Me cuesta manifestar mis emociones o  hablar de mis sentimientos. </t>
  </si>
  <si>
    <t xml:space="preserve">a -es verdad, esto me es difícil </t>
  </si>
  <si>
    <t xml:space="preserve">c - es falso, esto no me es difícil " </t>
  </si>
  <si>
    <t>Hay unos días cuando no me siento de humor, que no deseo ver a nadie</t>
  </si>
  <si>
    <t xml:space="preserve">a - muy raramente </t>
  </si>
  <si>
    <t xml:space="preserve">c - Bastante a menudo </t>
  </si>
  <si>
    <t xml:space="preserve">La gente piensa que soy: </t>
  </si>
  <si>
    <t>a - acomodaticio</t>
  </si>
  <si>
    <t>c - Seguro de mí mismo</t>
  </si>
  <si>
    <t xml:space="preserve">Creo que vale más: </t>
  </si>
  <si>
    <t xml:space="preserve">a - ser claramente serio en la vida cotidiana  </t>
  </si>
  <si>
    <t>c - seguir casi siempre el dicho  “diviértete y sé feliz”</t>
  </si>
  <si>
    <t>La mayoría de las normas se han hecho para no cumplirlas cuando haya buenas razones para ello</t>
  </si>
  <si>
    <t>Me cuesta bastante hablar delante de un grupo numeroso de personas.</t>
  </si>
  <si>
    <t>Todo lo que tiene que ver con mecánica me interesa mucho y me desenredo bien para hacer reparaciones</t>
  </si>
  <si>
    <t>En el trabajo, las personas hacen lo menos posible si están seguros que nadie lo observará.</t>
  </si>
  <si>
    <t>a - casi nunca</t>
  </si>
  <si>
    <t xml:space="preserve">c - A menudo </t>
  </si>
  <si>
    <t>Normalmente aprecio más la belleza de un poema que una excelente estrategia en un deporte</t>
  </si>
  <si>
    <t>Si alguien me hace una pregunta demasiado personal intento cuidadosamente evitar contestarla.</t>
  </si>
  <si>
    <t>a - Normalmente verdadero</t>
  </si>
  <si>
    <t xml:space="preserve">c - Normalmente falso </t>
  </si>
  <si>
    <t>Tiendo a ser muy sensible y preocuparme mucho acerca de algo que he hecho.</t>
  </si>
  <si>
    <t xml:space="preserve">Me gusta mucho la gente: </t>
  </si>
  <si>
    <t>a - Cuyos intereses son estables y Convencionales</t>
  </si>
  <si>
    <t xml:space="preserve">c - que verdaderamente analizan ellos Concepción de la vida </t>
  </si>
  <si>
    <t>Pienso en cosas que habría debido decir, pero que no dije. "</t>
  </si>
  <si>
    <t>Soy algo perfeccionista y me gusta que las cosas se hagan bien.</t>
  </si>
  <si>
    <t>A la hora de construir o hacer algo preferiría trabajar:</t>
  </si>
  <si>
    <t>a - Con otros</t>
  </si>
  <si>
    <t>c - Yo solo</t>
  </si>
  <si>
    <t>Normalmente no me importa si mi habitación está desordenada</t>
  </si>
  <si>
    <t>La gente me trata menos razonablemente de lo que merecen mis buenas intenciones.</t>
  </si>
  <si>
    <t>a - A veces</t>
  </si>
  <si>
    <t xml:space="preserve">c - Nunca </t>
  </si>
  <si>
    <t>Soy paciente con las personas, incluso cuando no son corteses y considerados con mis sentimientos.</t>
  </si>
  <si>
    <t>En un negocio sería mas interesante encargarse de:</t>
  </si>
  <si>
    <t>a - Las máquinas o llevar los registros</t>
  </si>
  <si>
    <t xml:space="preserve">c - Entrevistar y hablar con personas </t>
  </si>
  <si>
    <t>Cuando viene el momento de hacer algo que hubiera previsto y esperado, me pasa a veces 1 que yo no lo haga.</t>
  </si>
  <si>
    <t xml:space="preserve">a - verdaderamente, esto me llega </t>
  </si>
  <si>
    <t>c - Falso, esto no me llega</t>
  </si>
  <si>
    <t>Cuando los demás no ven las cosas como las veo yo, normalmente logro convencerlos.</t>
  </si>
  <si>
    <t>Prefiero tomar la comida de mediodía:</t>
  </si>
  <si>
    <t>a - en solitario</t>
  </si>
  <si>
    <t>c - con un grupo de gente</t>
  </si>
  <si>
    <t>Si una persona es lo suficientemente lista para eludir las normas sin que parezca que las incumple:</t>
  </si>
  <si>
    <t xml:space="preserve">a - Podría incumplirlas si tiene razones especiales para ello </t>
  </si>
  <si>
    <t>c - Debería seguirlas a pesar de todo</t>
  </si>
  <si>
    <t xml:space="preserve">Cuando estoy en un grupo de gente que no conozco, soy en general uno de los últimos en expresar mi opinión. </t>
  </si>
  <si>
    <t>Si trabajara en un periódico, preferiría los temas de:</t>
  </si>
  <si>
    <t>a - Literatura o cine</t>
  </si>
  <si>
    <t xml:space="preserve">c - Deportes o política </t>
  </si>
  <si>
    <t>Si uno es franco y abierto, los demás intentan aprovecharse de él.</t>
  </si>
  <si>
    <t>En el colegio, preferiria las matemáticas al inglés</t>
  </si>
  <si>
    <t>Soy muy prudente cuando se trata de escoger a una persona a la cual realmente voy a abrirme.</t>
  </si>
  <si>
    <t>A veces me siento demasiado responsable sobre las cosas que suceden a mi alrededor.</t>
  </si>
  <si>
    <t>Cuando tengo, con alguien, divergencias de opinión sobre problemas sociales, prefiero:</t>
  </si>
  <si>
    <t>a - discutir el significado de nuestras diferencias</t>
  </si>
  <si>
    <t>c - cambiar de tema</t>
  </si>
  <si>
    <t>pienso que tengo menos preocupaciones que la mayoría de la gente</t>
  </si>
  <si>
    <t>Cuando hago algo, normalmente me tomo tiempo para pensar antes en todo lo que necesito para la tarea</t>
  </si>
  <si>
    <t xml:space="preserve">me pasa que me retraso para llegar a una cita o al trabajo. </t>
  </si>
  <si>
    <t xml:space="preserve">a - a veces </t>
  </si>
  <si>
    <t xml:space="preserve">c - Jamás </t>
  </si>
  <si>
    <t>Cuando hay algo molesto que hacer, prefiero:</t>
  </si>
  <si>
    <t>a - dejarlo a un lado hasta que no haya más remedio que hacerlo</t>
  </si>
  <si>
    <t>c -  comenzar a hacerlo inmediatamente</t>
  </si>
  <si>
    <t xml:space="preserve">Deseo ayudar a las personas. </t>
  </si>
  <si>
    <t xml:space="preserve"> En el momento de una disputa, en general:</t>
  </si>
  <si>
    <t>a -  Yo quedo tranquilo</t>
  </si>
  <si>
    <t>c - Me siento alterado</t>
  </si>
  <si>
    <t>Si el sueldo fuera el mismo preferiría ser un científico más que un directivo de ventas</t>
  </si>
  <si>
    <t>De un día a otro, mi humor:</t>
  </si>
  <si>
    <t xml:space="preserve">a - Cambia a menudo </t>
  </si>
  <si>
    <t>c - es estable e igual siempre</t>
  </si>
  <si>
    <t>Si observo que la línea de razonamiento de otra persona es incorrecta, normalmente:</t>
  </si>
  <si>
    <t xml:space="preserve">a -Se lo enseño </t>
  </si>
  <si>
    <t>c - Lo paso por alto</t>
  </si>
  <si>
    <t xml:space="preserve">Si puedo evitarlo, no voy a sitios donde hay mucha gente. </t>
  </si>
  <si>
    <t xml:space="preserve">a - es verdad en general </t>
  </si>
  <si>
    <t xml:space="preserve">c - Es falso, en general </t>
  </si>
  <si>
    <t>me pasa que me complace y hasta lo encuentro excitante, cuando hago cosas que no son correctas</t>
  </si>
  <si>
    <t xml:space="preserve"> Una tarde, me es fácil hablar con personas nuevas. </t>
  </si>
  <si>
    <t xml:space="preserve">Prefiero ir a una exposición de pintura más bien que a una conferencia científica. </t>
  </si>
  <si>
    <t>Sospecho que la persona que se muestra abiertamente amigable conmigo puede ser desleal cuando yo no esté delante.</t>
  </si>
  <si>
    <t xml:space="preserve">a - Casi nunca </t>
  </si>
  <si>
    <t xml:space="preserve">aveses </t>
  </si>
  <si>
    <t>En la televisión prefiero:</t>
  </si>
  <si>
    <t xml:space="preserve">a - Un programa sobre nuevos inventos </t>
  </si>
  <si>
    <t>c - Un concierto de un artista famoso</t>
  </si>
  <si>
    <t>Al tratar con la gente es mejor:</t>
  </si>
  <si>
    <t xml:space="preserve">a - “Poner todas las cartas sobre la mesa” </t>
  </si>
  <si>
    <t>c - “No descubrir tu propio juego”</t>
  </si>
  <si>
    <t>Si la gente piensa sobre mí que soy frio y reservado</t>
  </si>
  <si>
    <t>a - pienso que lo que dicen es porque estan de mal humor</t>
  </si>
  <si>
    <t>c - es porque hice algo malo</t>
  </si>
  <si>
    <t>Me resulta fácil hablar sobre mi vida, incluso sobre aspectos que otros considerarían muy  personales.</t>
  </si>
  <si>
    <t>Los demás dicen que suelo ser demasiado crítico conmigo mismo.</t>
  </si>
  <si>
    <t>Me gusta ser muy organizado y saber que están arreglados todos mis asuntos</t>
  </si>
  <si>
    <t>hago observaciones agudas</t>
  </si>
  <si>
    <t xml:space="preserve">c -Jamás </t>
  </si>
  <si>
    <t>Cuando me piden hacer una tarea voluntaria digo que estoy demasiado ocupado.</t>
  </si>
  <si>
    <t xml:space="preserve">a - A veces </t>
  </si>
  <si>
    <t xml:space="preserve">c - Raras veces </t>
  </si>
  <si>
    <t>Me aprovecho de la gente.</t>
  </si>
  <si>
    <t xml:space="preserve">a - Algunas veces </t>
  </si>
  <si>
    <t>c  -Nunca</t>
  </si>
  <si>
    <t>Si pudiera ayudar en el desarrollo de un invento útil preferiría encargarme de</t>
  </si>
  <si>
    <t>a - Investigarlo en un laboratorio</t>
  </si>
  <si>
    <t>c - mostrar a las personas su utilización</t>
  </si>
  <si>
    <t xml:space="preserve"> En mi vida cotidiana casi nunca me encuentro con problemas que no puedo afrontar.</t>
  </si>
  <si>
    <t xml:space="preserve">a - Verdadero, puedo afrontarlos fácilmente </t>
  </si>
  <si>
    <t>Me gusta que hubiera competencia en las cosas que hago</t>
  </si>
  <si>
    <t>Me gusta muchísimo tener invitados y hacer que se lo pasen bien.</t>
  </si>
  <si>
    <t>Si nos perdiéramos en una ciudad y los amigos no estuvieran de acuerdo conmigo en el camino a  seguir:</t>
  </si>
  <si>
    <t xml:space="preserve">a - No protestaría y les seguiría </t>
  </si>
  <si>
    <t xml:space="preserve">c - Les haría saber que yo creía que mi camino era mejor 
</t>
  </si>
  <si>
    <t>Normalmente soy el que da el primer paso al hacer amigos.</t>
  </si>
  <si>
    <t>Prefiero leer historias rudas o de acción realista más que novelas sentimentales e imaginativas..</t>
  </si>
  <si>
    <t>Muchas personas son demasiado quisquillosas, sensibles y por su propio bien deberían endurecerse</t>
  </si>
  <si>
    <t>Las cuestiones que vienen a continuación se diseñaron como ejercicios de resolución de problemas. En ellas hay una y sólo una respuesta correcta. Si no esta seguro de cuál es la correcta, elija la que crea mejor. Vea un ejemplo aquí debajo:</t>
  </si>
  <si>
    <t>La contestación correcta es "potro"; es la cria del del caballo como ternero es la cría del toro.</t>
  </si>
  <si>
    <t>Ejemplo: "Toro" es a "ternero" como "caballo" es a:</t>
  </si>
  <si>
    <t>a -potro.</t>
  </si>
  <si>
    <t>b - ternera.</t>
  </si>
  <si>
    <t>c - yegua.</t>
  </si>
  <si>
    <t>NO SE DETENGA, CONTINUE</t>
  </si>
  <si>
    <t>"minuto" es a hora como "segundo" es a:</t>
  </si>
  <si>
    <t>a -milisegundo</t>
  </si>
  <si>
    <t>b - minuto</t>
  </si>
  <si>
    <t>c - hora</t>
  </si>
  <si>
    <t xml:space="preserve">"Renacuajo" es a "rana" como "larva" es a: </t>
  </si>
  <si>
    <t>a - araña</t>
  </si>
  <si>
    <t>b - gusano</t>
  </si>
  <si>
    <t>c - insecto</t>
  </si>
  <si>
    <t xml:space="preserve">“Jamón” es a “cerdo” como “chuleta” es a: </t>
  </si>
  <si>
    <t>a - pollo</t>
  </si>
  <si>
    <t>b - cordero</t>
  </si>
  <si>
    <t>c - merluza</t>
  </si>
  <si>
    <t>“Hielo” es a “agua” como “roca” es a:</t>
  </si>
  <si>
    <t>a - lava</t>
  </si>
  <si>
    <t>b - petróleo</t>
  </si>
  <si>
    <t>c - arena</t>
  </si>
  <si>
    <t>“Mejor” es a “pésimo” como “peor” es a:</t>
  </si>
  <si>
    <t>a - malo</t>
  </si>
  <si>
    <t>b - santo</t>
  </si>
  <si>
    <t>c - óptimo</t>
  </si>
  <si>
    <t xml:space="preserve">¿Cuál de las tres palabras indica algo diferente de las otras dos? </t>
  </si>
  <si>
    <t>a - estacional</t>
  </si>
  <si>
    <t>b - terminal</t>
  </si>
  <si>
    <t>c - cíclico</t>
  </si>
  <si>
    <t>¿Cuál de las tres palabras indica algo diferente de las otras dos?</t>
  </si>
  <si>
    <t>a - gato</t>
  </si>
  <si>
    <t>b - cerca</t>
  </si>
  <si>
    <t>c - planeta</t>
  </si>
  <si>
    <t>Lo opuesto de “correcto” es lo opuesto de:</t>
  </si>
  <si>
    <t>a - adecuado</t>
  </si>
  <si>
    <t>b - bueno</t>
  </si>
  <si>
    <t>c - erróneo</t>
  </si>
  <si>
    <t>a - probable</t>
  </si>
  <si>
    <t>b - Inseguro</t>
  </si>
  <si>
    <t>c - eventual</t>
  </si>
  <si>
    <t>Lo opuesto de lo opuesto de “inexacto” es:</t>
  </si>
  <si>
    <t>a - casual</t>
  </si>
  <si>
    <t>b -  incorrecto</t>
  </si>
  <si>
    <t>c - puntual</t>
  </si>
  <si>
    <t>¿Qué número debe seguir al final de éstos? 1 – 4 – 9 – 16 - .</t>
  </si>
  <si>
    <t>a - 20</t>
  </si>
  <si>
    <t>b - 25</t>
  </si>
  <si>
    <t>c-  32</t>
  </si>
  <si>
    <t xml:space="preserve">¿Qué letra debe seguir al final de éstas?    A – B – D – G - </t>
  </si>
  <si>
    <t>a - K</t>
  </si>
  <si>
    <t>b - H</t>
  </si>
  <si>
    <t>c - J</t>
  </si>
  <si>
    <t>¿Qué letra debe seguir al final de éstas? E – I – L -</t>
  </si>
  <si>
    <t>a - M</t>
  </si>
  <si>
    <t>b - O</t>
  </si>
  <si>
    <t>c - N</t>
  </si>
  <si>
    <t xml:space="preserve">¿Qué número debe seguir al final de éstos? 1/12 – 1/6 – 1/3 – 2/3 - </t>
  </si>
  <si>
    <t>a - 4/3</t>
  </si>
  <si>
    <t>b - 3/4</t>
  </si>
  <si>
    <t>c - 3/2</t>
  </si>
  <si>
    <t>¿Qué número debe seguir al final de éstos? 1  2  0  3  -1</t>
  </si>
  <si>
    <t>a -  4</t>
  </si>
  <si>
    <t>b -  5</t>
  </si>
  <si>
    <t>c - -3</t>
  </si>
  <si>
    <t>SI HA TERMINADO ANTES DE TIEMPO REPASE SUS RESPUESTAS</t>
  </si>
  <si>
    <t>Cargo:</t>
  </si>
  <si>
    <t>indices</t>
  </si>
  <si>
    <t>PD</t>
  </si>
  <si>
    <t>DE</t>
  </si>
  <si>
    <t>Percentil</t>
  </si>
  <si>
    <t>Escalas Primarias</t>
  </si>
  <si>
    <t>Notas</t>
  </si>
  <si>
    <t>El polo bajo define una persona</t>
  </si>
  <si>
    <t>Decatipo</t>
  </si>
  <si>
    <t>El polo alto define una persona</t>
  </si>
  <si>
    <t>Afabilidad</t>
  </si>
  <si>
    <t>Fria, impersonal, distante.</t>
  </si>
  <si>
    <t>Cálida, afable, generosa,atenta a los demas.</t>
  </si>
  <si>
    <t>Razonamiento</t>
  </si>
  <si>
    <t>De pensamiento concreto.</t>
  </si>
  <si>
    <t>De pensamiento abstracto.</t>
  </si>
  <si>
    <t>Estabilidad emocional</t>
  </si>
  <si>
    <t>Reactiva, emocionalmente cambiante.</t>
  </si>
  <si>
    <t>Emocionalmente estable, adaptada, madura.</t>
  </si>
  <si>
    <t>Dominancia</t>
  </si>
  <si>
    <t>Deferente, cooperadora, que evita conflictos.</t>
  </si>
  <si>
    <t xml:space="preserve">Dominante, segura de sí misma, obstinada. </t>
  </si>
  <si>
    <t>Animación</t>
  </si>
  <si>
    <t>Seria, reprimida, cuidadosa.</t>
  </si>
  <si>
    <t>Animosa, espontánea, activa , entusiasta.</t>
  </si>
  <si>
    <t>Atención a las normas</t>
  </si>
  <si>
    <t>Inconformista, muy suya, indulgente.</t>
  </si>
  <si>
    <t>Atenta a las normas, cumplidora, formal.</t>
  </si>
  <si>
    <t xml:space="preserve">Atrevimiento </t>
  </si>
  <si>
    <t>Timida, temerosa, cohibida.</t>
  </si>
  <si>
    <t>Emprendedora, atrevida y segura en lo social.</t>
  </si>
  <si>
    <t>Sensibilidad</t>
  </si>
  <si>
    <t>Objetiva, nada sentimental, utilitaria.</t>
  </si>
  <si>
    <t>Sensible, idealista, sentimental, emotiva.</t>
  </si>
  <si>
    <t>vigilancia</t>
  </si>
  <si>
    <t>Confiada, sin sospechas, adaptable.</t>
  </si>
  <si>
    <t>Vigilante, suspicaz, esceptica, precavida.</t>
  </si>
  <si>
    <t>Abstracción</t>
  </si>
  <si>
    <t>Practica, con los pies en la tierra, realista.</t>
  </si>
  <si>
    <t>Abstraida, imaginativa, idealista.</t>
  </si>
  <si>
    <t xml:space="preserve">Privacidad </t>
  </si>
  <si>
    <t>Abierta , genuina, llana, natural.</t>
  </si>
  <si>
    <t>Privada, calculadora, discreta que no se abre.</t>
  </si>
  <si>
    <t xml:space="preserve">Aprensión </t>
  </si>
  <si>
    <t>Apacible, buen nivel de autoestima, flexible.</t>
  </si>
  <si>
    <t>Aprensiva, insegura, preocupada.</t>
  </si>
  <si>
    <t xml:space="preserve">Apertura al cambio </t>
  </si>
  <si>
    <t>Tradicional, conservadora, resistente al cambio.</t>
  </si>
  <si>
    <t>Abierta al cambio, experimental, analitica</t>
  </si>
  <si>
    <t xml:space="preserve">Autosuficiencia </t>
  </si>
  <si>
    <t>Seguidora, se integra en el grupo.</t>
  </si>
  <si>
    <t>Autosuficiente, individualista, solitaria.</t>
  </si>
  <si>
    <t>perfecionismo</t>
  </si>
  <si>
    <t>Flexible, tolerante con el desorden o las faltas.</t>
  </si>
  <si>
    <t>Perfeccionista, organizada, disciplinada.</t>
  </si>
  <si>
    <t>tensión</t>
  </si>
  <si>
    <t>Ausencia de tensión nerviosa, relajada , paciente.</t>
  </si>
  <si>
    <t>Tensa, energica, impaciente, intranquila</t>
  </si>
  <si>
    <t>Profesion:</t>
  </si>
  <si>
    <t>FACTORES GLOBALES</t>
  </si>
  <si>
    <t>EX</t>
  </si>
  <si>
    <t>Extraversión</t>
  </si>
  <si>
    <t>Introvertida, socialmente inhibida.</t>
  </si>
  <si>
    <t>Extravertida, socialmente participadora</t>
  </si>
  <si>
    <t>AX</t>
  </si>
  <si>
    <t>Ansiedad</t>
  </si>
  <si>
    <t>Impreturbable, con poca ansiedad</t>
  </si>
  <si>
    <t>Perturbable, con mucha ansiedad.</t>
  </si>
  <si>
    <t>TM</t>
  </si>
  <si>
    <t>Dureza</t>
  </si>
  <si>
    <t>Receptiva, de mente abierta, intuitiva.</t>
  </si>
  <si>
    <t>Dura, firme, inflexible, fria, objetiva.</t>
  </si>
  <si>
    <t>IN</t>
  </si>
  <si>
    <t>Independencia</t>
  </si>
  <si>
    <t>Acomodaticia, acepta acuerdos,cede facilmente</t>
  </si>
  <si>
    <t>Independiente, crítica, polemiza, analitica.</t>
  </si>
  <si>
    <t>SC</t>
  </si>
  <si>
    <t>Autocontrol</t>
  </si>
  <si>
    <t>No reprimida, sigue sus impulsos.</t>
  </si>
  <si>
    <t>Autocontrolada, contiene sus impulsos.</t>
  </si>
  <si>
    <t>Adaptación del test 16 PF 5 de R.B. Cattell</t>
  </si>
  <si>
    <t>CALIFICAR (S/N)</t>
  </si>
  <si>
    <t>S</t>
  </si>
  <si>
    <t>CUALIFICACIÓN</t>
  </si>
  <si>
    <t>Muestra tendencia a ser una persona de tipo reservada y formal en su interacción social. Puede mostrar más preferencia por trabajar aislado de los demás que en un equipo de trabajo. En ocasiones puede ser crítica e inflexible.</t>
  </si>
  <si>
    <t>Nivel de inteligencia bajo. Suele ser una persona de tipo lenta para aprender y asimilar situaciones. Se muestra inclinada a interpretaciones de tipo literales y concretas. Pensamiento concreto.</t>
  </si>
  <si>
    <t>Presenta dificultades en cuanto a la inestabilidad emocional. Tiende a presentar baja tolerancia a la frustración. Puede presentar dificultades en cuanto a la adaptación a situaciones nuevas. A menudo presenta carácter de tipo voluble.</t>
  </si>
  <si>
    <t>Muestra tendencia a ser una persona humilde, sumisa y dócil frente a los demás. Suele ser conformista y pasiva. A veces puede preferir dejarse llevar por lo que opine la mayoría. Puede mostrarse complasiva para evitar conflictos con las demás personas.</t>
  </si>
  <si>
    <t>Presenta características relacionadas con la introspección y la seriedad a nivel de comportamiento. Es una persona sobria y prudente.</t>
  </si>
  <si>
    <t>Persona que difícilmente se comporta de acuerdo con las normas y reglas de una sociedad. Maneja una escala de valores distinta a la de la sociedad en que vive.</t>
  </si>
  <si>
    <t>Presenta dificultad a nivel de habilidades sociales. Muestra tendencia a la timidez y al retraimiento. Puede mostrar dificultades para trabajar bajo presión. Prefiere limitarse a lo seguro y conocido para evitar posibles riesgos o complicaciones.</t>
  </si>
  <si>
    <t>Persona con pensamiento de tipo racional. Suele ser conocida como práctica y realista. En ocasiones puede ser independiente y escéptica. Tendencia a ser constante en sus tareas.</t>
  </si>
  <si>
    <t>Persona confiada, amable y receptiva con el resto de la sociedad. Es muy dada a las labores sociales y humanitarias. A menudo se muestra comprensiva y abierta a las demás personas. Persona apta para el trabajo en equipo y las relaciones sociales.</t>
  </si>
  <si>
    <t>A menudo es reconocida como una persona objetiva y poco emocional. Tendencia a ser de tipo práctica y centrada.</t>
  </si>
  <si>
    <t>Suele ser conocida como una persona abierta y sincera en sus relaciones sociales. Tendencia a la espontaneidad y a la autenticidad en el trato hacia las demás personas.</t>
  </si>
  <si>
    <t>Presenta una autoestima bien desarrollada que la hace sentir segura y cómoda en sus relaciones interpersonales. No presenta autocrítica ni autoexigencia de tipo desadaptativa.</t>
  </si>
  <si>
    <t>Persona con resistencia al cambio y preferencia por lo conocido y tradicional. Prefiere seguir normas tradicionales incluso aunque se encuentren en desuso.</t>
  </si>
  <si>
    <t>Persona de tipo dependiente del grupo. Puede carecer de autonomía decisional. A menudo consulta antes de tomar decisiones y en general puede necesitar el apoyo del grupo.</t>
  </si>
  <si>
    <t>Persona que suele privilegiar sus intereses por encima de los del grupo. Puede presentar dificultades para trabajar en equipo. No es una persona de tipo perfeccionista.</t>
  </si>
  <si>
    <t>Su comportamiento suele presentar ausencia de tensión nerviosa. A menudo es conocida como una persona de tipo relajada, tranquila y paciente. Puede mostrarse dispuesta a la colaboración en tareas.</t>
  </si>
  <si>
    <t>Persona con características de personalidad relacionadas con la introversión. Puede presentar tendencia a la timidez y a la inhibición de su conducta social.</t>
  </si>
  <si>
    <t>Persona de tipo serena, realista y estable emocionalmente. Generalmente es una persona segura de sí misma. No presenta problemas de ansiedad.</t>
  </si>
  <si>
    <t>Persona de tipo receptiva y abierta a los demás. Su nivel de sensibilidad emocional la hace aparecer ante los demás como una persona afectiva.</t>
  </si>
  <si>
    <t>Persona de tipo dependiente de los demás. Suele someterse a las exigencias y expectativas de otros por encima de las propias. Muestra tendencia a la humildad y la docilidad de comportamiento.</t>
  </si>
  <si>
    <t>Persona con bajo nivel de control de sus emociones e impulsos internos. Puede presentar dificultades a nivel interpersonal. Suele centrarse más en sus propios impulsos y necesidades.</t>
  </si>
  <si>
    <t>Presenta nivel medio de sociabilidad. Aunque no manifiesta demasiado interés por la interacción social, puede desempeñarse en ella sin mayores dificultades.</t>
  </si>
  <si>
    <t>Presenta nivel de pensamiento medio. Aunque su puntaje no es alto, puede encontrarse en capacidad de analizar y resolver problemas en situaciones normales.</t>
  </si>
  <si>
    <t>Es una persona medianamente adaptada a su realidad psicosocial. Algunas situaciones estresantes podrían generarle dificultades de tipo emocional. Sin embargo, su mediano nivel de fortaleza de ego puede a veces ayudarle a sobrellevar la situación.</t>
  </si>
  <si>
    <t>Presenta un mediano grado de control sobre los demás. No es una persona de tipo dominante en sus relaciones sociales. No muestra mucho interés por ocupar posiciones de mando sobre las demás personas.</t>
  </si>
  <si>
    <t>A menudo no es descrita como una persona muy animada y activa en situaciones de grupo.</t>
  </si>
  <si>
    <t>Persona con valores morales y normatividad medianamente adaptada a su forma de ver la vida. No es conocida como una persona normativa.</t>
  </si>
  <si>
    <t>Presenta nivel mediano de sociabilidad. No suele ser conocida como una persona muy expresiva.</t>
  </si>
  <si>
    <t>No es conocida por los demás como una persona de tipo sentimental y emotiva, ni tampoco como muy racional y práctica. Se encuentra en el medio de ambos polos.</t>
  </si>
  <si>
    <t>Presenta identidad social medianamente adecuada. No suele ser conocida ni como una persona confiada ni desconfiada de las demás personas.</t>
  </si>
  <si>
    <t>A menudo no es conocida como una persona de tipo idealista ni tampoco como una persona realista y objetiva. Se encuentra en el medio de ambos polos.</t>
  </si>
  <si>
    <t>No suele ser descrita como una persona abierta a los demás, ni tampoco como de tipo territorial y distante. Se encuentra en el medio de ambos polos.</t>
  </si>
  <si>
    <t>Presenta nivel de autoestima medianamente adecuado, lo que le permite interactuar a nivel social, aunque a veces puede presentar dificultades referentes a ésta situación.</t>
  </si>
  <si>
    <t>No califica como persona con resistencia al cambio aunque tampoco se puede describir como abierta y dispuesta al cambio. Se encuentra en el medio de ambos polos.</t>
  </si>
  <si>
    <t>No es conocida como una persona de tipo autosuficiente, ni tampoco como dependiente de los demás. Se encuentra en el medio de ambos polos.</t>
  </si>
  <si>
    <t>Presenta adaptación de tipo social en un nivel medio. Tiende a responder del mismo modo a los deseos internos como a los de las demás personas.</t>
  </si>
  <si>
    <t>Es una persona con nivel mediano de tensiones de tipo emocionales.</t>
  </si>
  <si>
    <t>No es considerada como una persona extrovertida ni tampoco como introvertida. Se encuentra en el medio de ambos polos.</t>
  </si>
  <si>
    <t>Persona con mediano nivel de ansiedad. Sin embargo no le genera mayores dificultades para la interacción social.</t>
  </si>
  <si>
    <t>Persona con nivel mediano de sus emociones. Puede interactuar sin mayores problemas a nivel social.</t>
  </si>
  <si>
    <t>No califica como persona de tipo independiente, ni tampoco como dependiente de los demás. Se encuentra en el medio de ambos factores.</t>
  </si>
  <si>
    <t>Presenta nivel mediano de control de sus emociones. Sin embargo esta situación no le genera mayores dificultades a nivel interpersonal</t>
  </si>
  <si>
    <t>Personalidad de tipo afectuosa, cálida y amable en sus relaciones interpersonales. Suele mostrar interés por el trabajo en equipo. Puede disfrutar empleos en los que se enfatiza la interacción social. Suele manifestar interés por los proyectos grupales.</t>
  </si>
  <si>
    <t>Muestra tendencia a ser una persona de rápida comprensión y asimilación de conceptos. Nivel de inteligencia superior y pensamiento de tipo abstracto.</t>
  </si>
  <si>
    <t>Persona que suele adaptarse adecuadamente al ambiente que la rodea. Suele ser realista y estable a nivel emocional. No presenta dificultades  en cuanto al afrontamiento de la realidad. Suele ser conocida como una persona madura y realista por las demás personas.</t>
  </si>
  <si>
    <t>Suele ser una persona de tipo dominante en sus relaciones interpersonales. Puede mostrar interés por la competencia. Prefiere situaciones de mando y poder sobre otros. Presenta tendencia a la asertividad. Suele ser una persona segura de sí misma.</t>
  </si>
  <si>
    <t>Tiende a ser una persona de tipo entusiasta, espontánea, expresiva y alegre en su interacción con el entorno. A menudo es considerada como una persona activa y dinámica. Puede presentar características relacionadas con el liderazgo.</t>
  </si>
  <si>
    <t>Persona muy normativa. Tiende a actuar siempre de acuerdo con las normas. Suele ser una persona muy responsable. Por lo general es conocida como de carácter exigente y organizada en sus actividades.</t>
  </si>
  <si>
    <t>Persona que puede funcionar bajo altos niveles de estrés. A menudo le gusta correr riesgos. Puede tener tendencia a la asertividad. Normalmente son conocidas como personas emprendedoras.</t>
  </si>
  <si>
    <t>Persona que funciona bajo el domino de sus sentimientos. Muestra tendencia a ser emotiva y de sensibilidad extrema. Suele ser descrita como una persona de tipo tierna y sensible. Personalidad de tipo idealista.</t>
  </si>
  <si>
    <t>Muestra tendencia a ser una persona de tipo desconfiada y suspicaz con las demás personas. Puede presentar características de personalidad relacionadas con los celos y el escepticismo. Suele presentar dificultades en sus relaciones interpersonales.</t>
  </si>
  <si>
    <t>Normalmente suele ser reconocida como una persona de tipo creativa y de gran imaginación. A menudo es una persona proactiva y poco convencional.</t>
  </si>
  <si>
    <t>Suele ser una persona con alta territorialidad. Tendencia a ser analítica y calculadora en sus relaciones sociales. Es una persona fría, diplomática y táctica.</t>
  </si>
  <si>
    <t>Persona de tipo ansiosa y aprensiva. A menudo experimenta sentimientos de culpa originados por niveles de crítica de sí misma. Puede presentar dificultades a nivel de autoestima. Tendencia a la autoexigencia de tipo desadaptativa.</t>
  </si>
  <si>
    <t>Persona abierta y dispuesta al cambio. Tiende a ser muy liberal y a rechazar lo tradicional y convencional. Maneja un tipo de pensamiento libre y abierto a todas las posibilidades que se puedan presentar.</t>
  </si>
  <si>
    <t>Persona de tipo autosuficiente que suele hacer sus tareas sin pedir ayuda de los demás. Puede disfrutar más de la soledad que de la compañía de otros. A menudo es conocida como persona con criterio propio y recursos internos para sortear dificultades.</t>
  </si>
  <si>
    <t>Persona con características de personalidad de tipo perfeccionista. Puede esforzarse por igualar su conducta a la imagen ideal. Tiende a controlar sus emociones y a mostrar una imagen impecable frente a los demás. Es cuidadosa en lo social.</t>
  </si>
  <si>
    <t>Persona con características de personalidad de tipo irritable y acelerada. Puede sufrir de altos niveles de estrés y ansiedad que le dificultan el normal desarrollo de sus relaciones interpersonales.</t>
  </si>
  <si>
    <t>Persona con características de personalidad relacionadas con la extroversión. Puede presentar capacidad para crear y mantener contactos interpersonales. Suele ser desinhibida socialmente.</t>
  </si>
  <si>
    <t>Persona con dificultades a nivel de ansiedad. Tendencia a la inseguridad, tensión e inestabilidad de tipo emocional.</t>
  </si>
  <si>
    <t>Persona con tendencia a ser de tipo fría e inflexible en sus relaciones interpersonales. Prefiere manejar las distancias a nivel interpersonal, mostrándose reservada y a menudo desconfiada.</t>
  </si>
  <si>
    <t>Persona con características de personalidad de tipo independiente de los demás. A menudo no demuestra interés o necesidad por ser aceptada socialmente. Suele ser autosuficiente y radical.</t>
  </si>
  <si>
    <t>Persona con adecuado nivel de control de sí misma. Puede mostrar facilidad para adaptarse a normas. Suele ser una persona muy controlada socialmente a nivel de sus emociones.</t>
  </si>
  <si>
    <t>Traducido del Frances</t>
  </si>
  <si>
    <t>percentiles</t>
  </si>
  <si>
    <t>brut</t>
  </si>
  <si>
    <t>VERSIÓN 2</t>
  </si>
  <si>
    <t>VIGENTE</t>
  </si>
  <si>
    <t>b - casi siempre</t>
  </si>
  <si>
    <r>
      <rPr>
        <b/>
        <sz val="12"/>
        <rFont val="Calibri"/>
        <family val="2"/>
        <scheme val="minor"/>
      </rPr>
      <t>NOMBRE</t>
    </r>
    <r>
      <rPr>
        <sz val="12"/>
        <rFont val="Calibri"/>
        <family val="2"/>
        <scheme val="minor"/>
      </rPr>
      <t xml:space="preserve">
CUADERNILLO PRUEBAS PSICOTECNICAS 16 PF</t>
    </r>
  </si>
  <si>
    <r>
      <rPr>
        <b/>
        <sz val="12"/>
        <rFont val="Calibri"/>
        <family val="2"/>
        <scheme val="minor"/>
      </rPr>
      <t>CODIGO</t>
    </r>
    <r>
      <rPr>
        <sz val="12"/>
        <rFont val="Calibri"/>
        <family val="2"/>
        <scheme val="minor"/>
      </rPr>
      <t xml:space="preserve">
13-FT-006</t>
    </r>
  </si>
  <si>
    <r>
      <rPr>
        <b/>
        <sz val="12"/>
        <rFont val="Calibri"/>
        <family val="2"/>
        <scheme val="minor"/>
      </rPr>
      <t xml:space="preserve">TIPO DE DOCUMENTO </t>
    </r>
    <r>
      <rPr>
        <sz val="12"/>
        <rFont val="Calibri"/>
        <family val="2"/>
        <scheme val="minor"/>
      </rPr>
      <t xml:space="preserve">
FORMATO</t>
    </r>
  </si>
  <si>
    <r>
      <rPr>
        <b/>
        <sz val="12"/>
        <rFont val="Calibri"/>
        <family val="2"/>
        <scheme val="minor"/>
      </rPr>
      <t xml:space="preserve">AREA RESPONSABLE              </t>
    </r>
    <r>
      <rPr>
        <sz val="12"/>
        <rFont val="Calibri"/>
        <family val="2"/>
        <scheme val="minor"/>
      </rPr>
      <t xml:space="preserve">                                                                    MEJORAMIENTO CONTINUO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</si>
</sst>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yyyy"/>
    <numFmt numFmtId="165" formatCode="dd/mmm"/>
  </numFmts>
  <fonts count="20" x14ac:knownFonts="1">
    <font>
      <sz val="10"/>
      <name val="Arial"/>
      <family val="2"/>
    </font>
    <font>
      <sz val="10"/>
      <name val="Tahoma"/>
      <family val="2"/>
    </font>
    <font>
      <b/>
      <sz val="12"/>
      <name val="Tahoma"/>
      <family val="2"/>
    </font>
    <font>
      <b/>
      <sz val="10"/>
      <name val="Tahoma"/>
      <family val="2"/>
    </font>
    <font>
      <sz val="9"/>
      <name val="Tahoma"/>
      <family val="2"/>
    </font>
    <font>
      <sz val="10"/>
      <color indexed="9"/>
      <name val="Tahoma"/>
      <family val="2"/>
    </font>
    <font>
      <b/>
      <sz val="11"/>
      <name val="Tahoma"/>
      <family val="2"/>
    </font>
    <font>
      <b/>
      <sz val="9"/>
      <name val="Tahoma"/>
      <family val="2"/>
    </font>
    <font>
      <sz val="8"/>
      <name val="Tahoma"/>
      <family val="2"/>
    </font>
    <font>
      <i/>
      <sz val="10"/>
      <color indexed="10"/>
      <name val="Tahoma"/>
      <family val="2"/>
    </font>
    <font>
      <sz val="10"/>
      <color indexed="10"/>
      <name val="Tahoma"/>
      <family val="2"/>
    </font>
    <font>
      <b/>
      <sz val="8"/>
      <name val="Tahoma"/>
      <family val="2"/>
    </font>
    <font>
      <sz val="12"/>
      <name val="Times New Roman"/>
      <family val="1"/>
    </font>
    <font>
      <sz val="11"/>
      <name val="Calibri"/>
      <family val="2"/>
      <scheme val="minor"/>
    </font>
    <font>
      <b/>
      <sz val="11"/>
      <name val="Calibri"/>
      <family val="2"/>
      <scheme val="minor"/>
    </font>
    <font>
      <sz val="11"/>
      <color indexed="9"/>
      <name val="Calibri"/>
      <family val="2"/>
      <scheme val="minor"/>
    </font>
    <font>
      <sz val="12"/>
      <name val="Calibri"/>
      <family val="2"/>
      <scheme val="minor"/>
    </font>
    <font>
      <b/>
      <sz val="12"/>
      <name val="Calibri"/>
      <family val="2"/>
      <scheme val="minor"/>
    </font>
    <font>
      <b/>
      <sz val="14"/>
      <name val="Calibri"/>
      <family val="2"/>
      <scheme val="minor"/>
    </font>
    <font>
      <sz val="14"/>
      <name val="Calibri"/>
      <family val="2"/>
      <scheme val="minor"/>
    </font>
  </fonts>
  <fills count="9">
    <fill>
      <patternFill patternType="none"/>
    </fill>
    <fill>
      <patternFill patternType="gray125"/>
    </fill>
    <fill>
      <patternFill patternType="solid">
        <fgColor indexed="9"/>
        <bgColor indexed="26"/>
      </patternFill>
    </fill>
    <fill>
      <patternFill patternType="solid">
        <fgColor indexed="44"/>
        <bgColor indexed="31"/>
      </patternFill>
    </fill>
    <fill>
      <patternFill patternType="solid">
        <fgColor indexed="22"/>
        <bgColor indexed="31"/>
      </patternFill>
    </fill>
    <fill>
      <patternFill patternType="solid">
        <fgColor indexed="47"/>
        <bgColor indexed="22"/>
      </patternFill>
    </fill>
    <fill>
      <patternFill patternType="solid">
        <fgColor indexed="45"/>
        <bgColor indexed="29"/>
      </patternFill>
    </fill>
    <fill>
      <patternFill patternType="solid">
        <fgColor theme="0"/>
        <bgColor indexed="64"/>
      </patternFill>
    </fill>
    <fill>
      <patternFill patternType="solid">
        <fgColor theme="0"/>
        <bgColor indexed="31"/>
      </patternFill>
    </fill>
  </fills>
  <borders count="57">
    <border>
      <left/>
      <right/>
      <top/>
      <bottom/>
      <diagonal/>
    </border>
    <border>
      <left/>
      <right/>
      <top/>
      <bottom style="double">
        <color indexed="8"/>
      </bottom>
      <diagonal/>
    </border>
    <border>
      <left style="double">
        <color indexed="8"/>
      </left>
      <right style="double">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right/>
      <top style="thin">
        <color indexed="8"/>
      </top>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double">
        <color indexed="8"/>
      </left>
      <right style="thin">
        <color indexed="8"/>
      </right>
      <top style="double">
        <color indexed="8"/>
      </top>
      <bottom style="double">
        <color indexed="8"/>
      </bottom>
      <diagonal/>
    </border>
    <border>
      <left style="double">
        <color indexed="8"/>
      </left>
      <right style="thin">
        <color indexed="8"/>
      </right>
      <top style="double">
        <color indexed="8"/>
      </top>
      <bottom/>
      <diagonal/>
    </border>
    <border>
      <left style="double">
        <color indexed="8"/>
      </left>
      <right style="double">
        <color indexed="8"/>
      </right>
      <top style="thin">
        <color indexed="8"/>
      </top>
      <bottom/>
      <diagonal/>
    </border>
    <border>
      <left/>
      <right/>
      <top/>
      <bottom style="thin">
        <color indexed="8"/>
      </bottom>
      <diagonal/>
    </border>
    <border>
      <left style="thin">
        <color indexed="8"/>
      </left>
      <right style="double">
        <color indexed="8"/>
      </right>
      <top style="double">
        <color indexed="8"/>
      </top>
      <bottom style="double">
        <color indexed="8"/>
      </bottom>
      <diagonal/>
    </border>
    <border>
      <left/>
      <right/>
      <top style="double">
        <color indexed="8"/>
      </top>
      <bottom/>
      <diagonal/>
    </border>
    <border>
      <left style="thick">
        <color indexed="8"/>
      </left>
      <right style="thick">
        <color indexed="8"/>
      </right>
      <top style="thick">
        <color indexed="8"/>
      </top>
      <bottom style="thick">
        <color indexed="8"/>
      </bottom>
      <diagonal/>
    </border>
    <border>
      <left style="thin">
        <color indexed="8"/>
      </left>
      <right style="thin">
        <color indexed="8"/>
      </right>
      <top style="double">
        <color indexed="8"/>
      </top>
      <bottom style="double">
        <color indexed="8"/>
      </bottom>
      <diagonal/>
    </border>
    <border>
      <left style="double">
        <color indexed="8"/>
      </left>
      <right/>
      <top style="double">
        <color indexed="8"/>
      </top>
      <bottom style="double">
        <color indexed="8"/>
      </bottom>
      <diagonal/>
    </border>
    <border>
      <left style="hair">
        <color indexed="8"/>
      </left>
      <right style="thin">
        <color indexed="8"/>
      </right>
      <top style="thin">
        <color indexed="8"/>
      </top>
      <bottom style="thin">
        <color indexed="8"/>
      </bottom>
      <diagonal/>
    </border>
    <border>
      <left/>
      <right style="double">
        <color indexed="8"/>
      </right>
      <top/>
      <bottom style="double">
        <color indexed="8"/>
      </bottom>
      <diagonal/>
    </border>
    <border>
      <left style="thin">
        <color indexed="8"/>
      </left>
      <right/>
      <top style="double">
        <color indexed="8"/>
      </top>
      <bottom/>
      <diagonal/>
    </border>
    <border>
      <left/>
      <right style="double">
        <color indexed="8"/>
      </right>
      <top style="double">
        <color indexed="8"/>
      </top>
      <bottom/>
      <diagonal/>
    </border>
    <border>
      <left style="thin">
        <color indexed="8"/>
      </left>
      <right/>
      <top/>
      <bottom style="double">
        <color indexed="8"/>
      </bottom>
      <diagonal/>
    </border>
    <border>
      <left/>
      <right style="double">
        <color indexed="8"/>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1">
    <xf numFmtId="0" fontId="0" fillId="0" borderId="0" xfId="0"/>
    <xf numFmtId="0" fontId="1" fillId="0" borderId="0" xfId="0" applyFont="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3" fillId="0" borderId="2" xfId="0" applyFont="1" applyBorder="1" applyAlignment="1">
      <alignment horizontal="center" vertical="center"/>
    </xf>
    <xf numFmtId="0" fontId="5" fillId="2" borderId="0" xfId="0" applyFont="1" applyFill="1" applyAlignment="1" applyProtection="1">
      <alignment vertical="center"/>
      <protection hidden="1"/>
    </xf>
    <xf numFmtId="0" fontId="5" fillId="2" borderId="0" xfId="0" applyFont="1" applyFill="1" applyAlignment="1" applyProtection="1">
      <alignment vertical="center" wrapText="1"/>
      <protection hidden="1"/>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0" xfId="0"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5" fillId="2" borderId="0" xfId="0" applyFont="1" applyFill="1" applyAlignment="1">
      <alignment horizontal="center" vertical="center"/>
    </xf>
    <xf numFmtId="0" fontId="3" fillId="3" borderId="7" xfId="0" applyFont="1" applyFill="1" applyBorder="1" applyAlignment="1">
      <alignment horizontal="center" vertical="center"/>
    </xf>
    <xf numFmtId="0" fontId="1" fillId="0" borderId="0" xfId="0" applyFont="1" applyBorder="1" applyAlignment="1">
      <alignment vertical="center"/>
    </xf>
    <xf numFmtId="0" fontId="3" fillId="0" borderId="0" xfId="0" applyFont="1" applyFill="1" applyBorder="1" applyAlignment="1">
      <alignment horizontal="center" vertical="center"/>
    </xf>
    <xf numFmtId="1" fontId="9" fillId="0" borderId="7" xfId="0" applyNumberFormat="1" applyFont="1" applyBorder="1" applyAlignment="1" applyProtection="1">
      <alignment horizontal="left" vertical="center"/>
      <protection locked="0"/>
    </xf>
    <xf numFmtId="0" fontId="9" fillId="0" borderId="7" xfId="0" applyFont="1" applyBorder="1" applyAlignment="1">
      <alignment horizontal="center" vertical="center"/>
    </xf>
    <xf numFmtId="165" fontId="1" fillId="0" borderId="0" xfId="0" applyNumberFormat="1" applyFont="1" applyAlignment="1">
      <alignment vertical="center"/>
    </xf>
    <xf numFmtId="0" fontId="1" fillId="0" borderId="7" xfId="0" applyFont="1" applyBorder="1" applyAlignment="1">
      <alignment horizontal="center" vertical="center"/>
    </xf>
    <xf numFmtId="164" fontId="10" fillId="0" borderId="7" xfId="0" applyNumberFormat="1" applyFont="1" applyBorder="1" applyAlignment="1">
      <alignment horizontal="center" vertical="center"/>
    </xf>
    <xf numFmtId="164" fontId="10" fillId="0" borderId="0" xfId="0"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1" fontId="3" fillId="3" borderId="9" xfId="0" applyNumberFormat="1" applyFont="1" applyFill="1" applyBorder="1" applyAlignment="1" applyProtection="1">
      <alignment horizontal="center" vertical="center"/>
      <protection locked="0"/>
    </xf>
    <xf numFmtId="0" fontId="11" fillId="3" borderId="9" xfId="0" applyFont="1" applyFill="1" applyBorder="1" applyAlignment="1">
      <alignment horizontal="center" vertical="center"/>
    </xf>
    <xf numFmtId="0" fontId="3" fillId="3" borderId="9" xfId="0" applyFont="1" applyFill="1" applyBorder="1" applyAlignment="1">
      <alignment horizontal="center" vertical="center"/>
    </xf>
    <xf numFmtId="1" fontId="1" fillId="0" borderId="7" xfId="0" applyNumberFormat="1" applyFont="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7" xfId="0" applyNumberFormat="1" applyFont="1" applyBorder="1" applyAlignment="1">
      <alignment horizontal="center" vertical="center"/>
    </xf>
    <xf numFmtId="0" fontId="10" fillId="0" borderId="0" xfId="0" applyNumberFormat="1" applyFont="1" applyFill="1" applyBorder="1" applyAlignment="1">
      <alignment horizontal="center" vertical="center"/>
    </xf>
    <xf numFmtId="0" fontId="11" fillId="3" borderId="7" xfId="0" applyFont="1" applyFill="1" applyBorder="1" applyAlignment="1">
      <alignment horizontal="center" vertical="center"/>
    </xf>
    <xf numFmtId="0" fontId="1" fillId="0" borderId="7" xfId="0" applyNumberFormat="1" applyFont="1" applyBorder="1" applyAlignment="1">
      <alignment horizontal="center" vertical="center"/>
    </xf>
    <xf numFmtId="0" fontId="1" fillId="4"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3" borderId="11" xfId="0" applyFont="1" applyFill="1" applyBorder="1" applyAlignment="1">
      <alignment horizontal="center" vertical="center"/>
    </xf>
    <xf numFmtId="0" fontId="1" fillId="4" borderId="12" xfId="0" applyFont="1" applyFill="1" applyBorder="1" applyAlignment="1">
      <alignment horizontal="center" vertical="center"/>
    </xf>
    <xf numFmtId="0" fontId="8" fillId="0" borderId="7" xfId="0" applyFont="1" applyBorder="1" applyAlignment="1">
      <alignment vertical="center" wrapText="1"/>
    </xf>
    <xf numFmtId="0" fontId="1" fillId="4"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3" borderId="14" xfId="0" applyFont="1" applyFill="1" applyBorder="1" applyAlignment="1">
      <alignment horizontal="center" vertical="center"/>
    </xf>
    <xf numFmtId="0" fontId="1" fillId="4" borderId="15" xfId="0" applyFont="1" applyFill="1" applyBorder="1" applyAlignment="1">
      <alignment horizontal="center" vertical="center"/>
    </xf>
    <xf numFmtId="0" fontId="8" fillId="0" borderId="7" xfId="0" applyFont="1" applyBorder="1" applyAlignment="1">
      <alignment vertical="center"/>
    </xf>
    <xf numFmtId="0" fontId="8" fillId="0" borderId="7" xfId="0" applyFont="1" applyFill="1" applyBorder="1" applyAlignment="1">
      <alignment vertical="center" wrapText="1"/>
    </xf>
    <xf numFmtId="0" fontId="1" fillId="4" borderId="16" xfId="0" applyFont="1" applyFill="1" applyBorder="1" applyAlignment="1">
      <alignment horizontal="center" vertical="center"/>
    </xf>
    <xf numFmtId="0" fontId="1" fillId="5" borderId="17" xfId="0" applyFont="1" applyFill="1" applyBorder="1" applyAlignment="1">
      <alignment horizontal="center" vertical="center"/>
    </xf>
    <xf numFmtId="0" fontId="1" fillId="3"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center"/>
    </xf>
    <xf numFmtId="0" fontId="1" fillId="2" borderId="0" xfId="0" applyNumberFormat="1" applyFont="1" applyFill="1" applyBorder="1" applyAlignment="1">
      <alignment vertical="center"/>
    </xf>
    <xf numFmtId="0" fontId="8" fillId="2" borderId="0" xfId="0" applyFont="1" applyFill="1" applyBorder="1" applyAlignment="1">
      <alignment vertical="center"/>
    </xf>
    <xf numFmtId="0" fontId="1" fillId="0" borderId="7" xfId="0" applyFont="1" applyBorder="1" applyAlignment="1">
      <alignment vertical="center"/>
    </xf>
    <xf numFmtId="164" fontId="1" fillId="0" borderId="0" xfId="0" applyNumberFormat="1" applyFont="1" applyBorder="1" applyAlignment="1">
      <alignment vertical="center"/>
    </xf>
    <xf numFmtId="1" fontId="1" fillId="0" borderId="0" xfId="0" applyNumberFormat="1" applyFont="1" applyBorder="1" applyAlignment="1" applyProtection="1">
      <alignment horizontal="center" vertical="center"/>
      <protection locked="0"/>
    </xf>
    <xf numFmtId="164" fontId="1" fillId="2" borderId="0" xfId="0" applyNumberFormat="1" applyFont="1" applyFill="1" applyBorder="1" applyAlignment="1">
      <alignment vertical="center"/>
    </xf>
    <xf numFmtId="0" fontId="1" fillId="4" borderId="7" xfId="0" applyFont="1" applyFill="1" applyBorder="1" applyAlignment="1">
      <alignment horizontal="center" vertical="center"/>
    </xf>
    <xf numFmtId="0" fontId="1" fillId="5" borderId="7" xfId="0" applyFont="1" applyFill="1" applyBorder="1" applyAlignment="1">
      <alignment horizontal="center" vertical="center"/>
    </xf>
    <xf numFmtId="0" fontId="1" fillId="3" borderId="7" xfId="0" applyFont="1" applyFill="1" applyBorder="1" applyAlignment="1">
      <alignment horizontal="center" vertical="center"/>
    </xf>
    <xf numFmtId="0" fontId="1" fillId="4" borderId="19" xfId="0" applyFont="1" applyFill="1" applyBorder="1" applyAlignment="1">
      <alignment horizontal="center" vertical="center"/>
    </xf>
    <xf numFmtId="0" fontId="1" fillId="5" borderId="19" xfId="0" applyFont="1" applyFill="1" applyBorder="1" applyAlignment="1">
      <alignment horizontal="center" vertical="center"/>
    </xf>
    <xf numFmtId="0" fontId="1" fillId="3" borderId="19" xfId="0" applyFont="1" applyFill="1" applyBorder="1" applyAlignment="1">
      <alignment horizontal="center" vertical="center"/>
    </xf>
    <xf numFmtId="0" fontId="8" fillId="0" borderId="19" xfId="0" applyFont="1" applyBorder="1" applyAlignment="1">
      <alignment vertical="center"/>
    </xf>
    <xf numFmtId="0" fontId="1" fillId="0" borderId="20" xfId="0" applyFont="1" applyBorder="1" applyAlignment="1">
      <alignment vertical="center"/>
    </xf>
    <xf numFmtId="0" fontId="1" fillId="2" borderId="21" xfId="0" applyFont="1" applyFill="1" applyBorder="1" applyAlignment="1">
      <alignment horizontal="left" vertical="center"/>
    </xf>
    <xf numFmtId="0" fontId="1" fillId="2" borderId="21" xfId="0" applyFont="1" applyFill="1" applyBorder="1" applyAlignment="1">
      <alignment vertical="center"/>
    </xf>
    <xf numFmtId="0" fontId="1" fillId="2" borderId="21" xfId="0" applyFont="1" applyFill="1" applyBorder="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0" borderId="0" xfId="0" applyFont="1" applyAlignment="1" applyProtection="1">
      <alignment horizontal="left" vertical="center"/>
    </xf>
    <xf numFmtId="0" fontId="1" fillId="0" borderId="0" xfId="0" applyFont="1" applyAlignment="1" applyProtection="1">
      <alignment vertical="center"/>
    </xf>
    <xf numFmtId="0" fontId="8" fillId="0" borderId="0" xfId="0" applyFont="1" applyAlignment="1" applyProtection="1">
      <alignment horizontal="center" vertical="center"/>
    </xf>
    <xf numFmtId="1" fontId="9" fillId="0" borderId="7" xfId="0" applyNumberFormat="1" applyFont="1" applyBorder="1" applyAlignment="1" applyProtection="1">
      <alignment horizontal="left" vertical="center"/>
    </xf>
    <xf numFmtId="0" fontId="11" fillId="3" borderId="9"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xf>
    <xf numFmtId="0" fontId="9" fillId="0" borderId="7" xfId="0" applyFont="1" applyBorder="1" applyAlignment="1" applyProtection="1">
      <alignment horizontal="center" vertical="center"/>
    </xf>
    <xf numFmtId="165" fontId="1" fillId="0" borderId="0" xfId="0" applyNumberFormat="1" applyFont="1" applyAlignment="1" applyProtection="1">
      <alignment vertical="center"/>
    </xf>
    <xf numFmtId="0" fontId="1" fillId="0" borderId="7" xfId="0" applyFont="1" applyBorder="1" applyAlignment="1" applyProtection="1">
      <alignment vertical="center"/>
    </xf>
    <xf numFmtId="164" fontId="10" fillId="0" borderId="7" xfId="0" applyNumberFormat="1" applyFont="1" applyBorder="1" applyAlignment="1" applyProtection="1">
      <alignment horizontal="center" vertical="center"/>
    </xf>
    <xf numFmtId="164" fontId="10" fillId="0" borderId="0" xfId="0" applyNumberFormat="1" applyFont="1" applyFill="1" applyBorder="1" applyAlignment="1" applyProtection="1">
      <alignment horizontal="center" vertical="center"/>
    </xf>
    <xf numFmtId="0" fontId="1" fillId="2" borderId="0" xfId="0" applyFont="1" applyFill="1" applyAlignment="1" applyProtection="1">
      <alignment horizontal="left" vertical="center"/>
    </xf>
    <xf numFmtId="1" fontId="3" fillId="3" borderId="9" xfId="0" applyNumberFormat="1"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1" fontId="1" fillId="0" borderId="7" xfId="0" applyNumberFormat="1"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7" xfId="0" applyNumberFormat="1" applyFont="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 fillId="2" borderId="0" xfId="0" applyFont="1" applyFill="1" applyAlignment="1" applyProtection="1">
      <alignment vertical="center"/>
    </xf>
    <xf numFmtId="0" fontId="1" fillId="0" borderId="7" xfId="0"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8" fillId="3" borderId="23"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1" fillId="0" borderId="0" xfId="0" applyFont="1" applyBorder="1" applyAlignment="1" applyProtection="1">
      <alignment vertical="center"/>
    </xf>
    <xf numFmtId="0" fontId="12" fillId="0" borderId="0" xfId="0" applyFont="1" applyBorder="1" applyAlignment="1" applyProtection="1">
      <alignment horizontal="center" vertical="top" wrapText="1"/>
    </xf>
    <xf numFmtId="0" fontId="12" fillId="0" borderId="0" xfId="0" applyFont="1" applyBorder="1" applyAlignment="1" applyProtection="1">
      <alignment horizontal="justify" vertical="top" wrapText="1"/>
    </xf>
    <xf numFmtId="0" fontId="1" fillId="2" borderId="0" xfId="0" applyFont="1" applyFill="1" applyBorder="1" applyAlignment="1" applyProtection="1">
      <alignment horizontal="left" vertical="center"/>
    </xf>
    <xf numFmtId="1" fontId="1" fillId="0" borderId="0" xfId="0" applyNumberFormat="1" applyFont="1" applyBorder="1" applyAlignment="1" applyProtection="1">
      <alignment horizontal="center"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164" fontId="1" fillId="2" borderId="0" xfId="0" applyNumberFormat="1" applyFont="1" applyFill="1" applyBorder="1" applyAlignment="1" applyProtection="1">
      <alignment vertical="center"/>
    </xf>
    <xf numFmtId="0" fontId="1" fillId="0" borderId="20" xfId="0" applyFont="1" applyBorder="1" applyAlignment="1" applyProtection="1">
      <alignment vertical="center"/>
    </xf>
    <xf numFmtId="0" fontId="1" fillId="2" borderId="21" xfId="0" applyFont="1" applyFill="1" applyBorder="1" applyAlignment="1" applyProtection="1">
      <alignment horizontal="left" vertical="center"/>
    </xf>
    <xf numFmtId="0" fontId="1" fillId="2" borderId="21" xfId="0" applyFont="1" applyFill="1" applyBorder="1" applyAlignment="1" applyProtection="1">
      <alignment vertical="center"/>
    </xf>
    <xf numFmtId="0" fontId="1" fillId="0" borderId="21" xfId="0" applyFont="1" applyBorder="1" applyAlignment="1" applyProtection="1">
      <alignment vertical="center"/>
    </xf>
    <xf numFmtId="0" fontId="6" fillId="2" borderId="0" xfId="0" applyFont="1" applyFill="1" applyAlignment="1" applyProtection="1">
      <alignment horizontal="left" vertical="center"/>
    </xf>
    <xf numFmtId="0" fontId="6" fillId="2" borderId="0" xfId="0" applyFont="1" applyFill="1" applyAlignment="1" applyProtection="1">
      <alignment horizontal="center" vertical="center"/>
    </xf>
    <xf numFmtId="0" fontId="3" fillId="2" borderId="0" xfId="0" applyFont="1" applyFill="1" applyAlignment="1" applyProtection="1">
      <alignment vertical="center"/>
    </xf>
    <xf numFmtId="0" fontId="3" fillId="2" borderId="0" xfId="0" applyFont="1" applyFill="1" applyAlignment="1" applyProtection="1">
      <alignment horizontal="center" vertical="center"/>
    </xf>
    <xf numFmtId="0" fontId="13" fillId="0" borderId="0" xfId="0" applyFont="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15" fillId="0" borderId="0" xfId="0" applyFont="1" applyFill="1" applyAlignment="1">
      <alignment horizontal="center" vertical="center"/>
    </xf>
    <xf numFmtId="164" fontId="15" fillId="0" borderId="0" xfId="0" applyNumberFormat="1" applyFont="1" applyFill="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5" fillId="2" borderId="0" xfId="0" applyFont="1" applyFill="1" applyBorder="1" applyAlignment="1">
      <alignment horizontal="center" vertical="center"/>
    </xf>
    <xf numFmtId="0" fontId="13" fillId="0" borderId="0" xfId="0" applyFont="1" applyBorder="1" applyAlignment="1">
      <alignment vertical="center"/>
    </xf>
    <xf numFmtId="0" fontId="15" fillId="2" borderId="0" xfId="0" applyFont="1" applyFill="1" applyBorder="1" applyAlignment="1" applyProtection="1">
      <alignment vertical="center"/>
      <protection hidden="1"/>
    </xf>
    <xf numFmtId="0" fontId="15" fillId="0" borderId="0" xfId="0" applyFont="1" applyFill="1" applyBorder="1" applyAlignment="1" applyProtection="1">
      <alignment horizontal="center" vertical="center"/>
      <protection hidden="1"/>
    </xf>
    <xf numFmtId="0" fontId="15" fillId="2" borderId="0" xfId="0" applyFont="1" applyFill="1" applyAlignment="1" applyProtection="1">
      <alignment horizontal="center"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Alignment="1">
      <alignment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6" fillId="0" borderId="0" xfId="0" applyFont="1" applyFill="1" applyAlignment="1">
      <alignment horizontal="left" vertical="center"/>
    </xf>
    <xf numFmtId="0" fontId="16" fillId="0" borderId="0" xfId="0" applyFont="1" applyAlignment="1">
      <alignment horizontal="left" vertical="center"/>
    </xf>
    <xf numFmtId="164" fontId="16" fillId="0" borderId="0" xfId="0" applyNumberFormat="1" applyFont="1" applyFill="1" applyAlignment="1" applyProtection="1">
      <alignment vertical="center" wrapText="1"/>
      <protection locked="0"/>
    </xf>
    <xf numFmtId="0" fontId="16" fillId="0" borderId="0" xfId="0" applyFont="1" applyFill="1" applyBorder="1" applyAlignment="1">
      <alignment vertical="center" wrapText="1"/>
    </xf>
    <xf numFmtId="0" fontId="17" fillId="8" borderId="1" xfId="0" applyFont="1" applyFill="1" applyBorder="1" applyAlignment="1">
      <alignment horizontal="center" vertical="center" wrapText="1"/>
    </xf>
    <xf numFmtId="0" fontId="16" fillId="0" borderId="0" xfId="0" applyFont="1" applyFill="1" applyAlignment="1">
      <alignment vertical="center" wrapText="1"/>
    </xf>
    <xf numFmtId="0" fontId="16" fillId="0" borderId="0" xfId="0" applyFont="1" applyAlignment="1">
      <alignment vertical="center" wrapText="1"/>
    </xf>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30" xfId="0" applyFont="1" applyFill="1" applyBorder="1" applyAlignment="1">
      <alignment vertical="center"/>
    </xf>
    <xf numFmtId="0" fontId="19" fillId="0" borderId="30" xfId="0" applyFont="1" applyFill="1" applyBorder="1" applyAlignment="1">
      <alignment vertical="center" wrapText="1"/>
    </xf>
    <xf numFmtId="0" fontId="1" fillId="2" borderId="0" xfId="0" applyFont="1" applyFill="1" applyBorder="1" applyAlignment="1">
      <alignment horizontal="center" vertical="center"/>
    </xf>
    <xf numFmtId="0" fontId="6" fillId="0" borderId="0" xfId="0" applyFont="1" applyBorder="1" applyAlignment="1">
      <alignment horizontal="center" vertical="center" wrapText="1"/>
    </xf>
    <xf numFmtId="0" fontId="0" fillId="0" borderId="0" xfId="0"/>
    <xf numFmtId="0" fontId="4" fillId="0" borderId="0" xfId="0" applyFont="1" applyAlignment="1">
      <alignment horizontal="justify" vertical="center" wrapText="1"/>
    </xf>
    <xf numFmtId="0" fontId="5" fillId="2" borderId="0" xfId="0" applyFont="1" applyFill="1" applyBorder="1" applyAlignment="1" applyProtection="1">
      <alignment horizontal="center" vertical="center"/>
      <protection hidden="1"/>
    </xf>
    <xf numFmtId="0" fontId="1" fillId="0" borderId="26" xfId="0" applyFont="1" applyBorder="1" applyAlignment="1">
      <alignment horizontal="center" vertical="center" wrapText="1"/>
    </xf>
    <xf numFmtId="0" fontId="1" fillId="3" borderId="27" xfId="0" applyFont="1" applyFill="1" applyBorder="1" applyAlignment="1">
      <alignment horizontal="center" vertical="center"/>
    </xf>
    <xf numFmtId="0" fontId="1" fillId="0" borderId="25" xfId="0" applyFont="1" applyBorder="1" applyAlignment="1">
      <alignment horizontal="justify" vertical="center" wrapText="1"/>
    </xf>
    <xf numFmtId="0" fontId="1" fillId="3" borderId="8" xfId="0" applyFont="1" applyFill="1" applyBorder="1" applyAlignment="1">
      <alignment horizontal="center" vertical="center"/>
    </xf>
    <xf numFmtId="0" fontId="3" fillId="2" borderId="0" xfId="0" applyFont="1" applyFill="1" applyBorder="1" applyAlignment="1">
      <alignment horizontal="left" vertical="center"/>
    </xf>
    <xf numFmtId="0" fontId="2" fillId="0" borderId="0" xfId="0" applyFont="1" applyBorder="1" applyAlignment="1">
      <alignment horizontal="center" vertical="center" wrapText="1"/>
    </xf>
    <xf numFmtId="0" fontId="3" fillId="2" borderId="0" xfId="0" applyFont="1" applyFill="1" applyBorder="1" applyAlignment="1">
      <alignment horizontal="center" vertical="center"/>
    </xf>
    <xf numFmtId="164" fontId="1" fillId="6" borderId="28"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justify" vertical="center" wrapText="1"/>
      <protection hidden="1"/>
    </xf>
    <xf numFmtId="0" fontId="19" fillId="0" borderId="38"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lignment horizontal="center" vertical="center"/>
    </xf>
    <xf numFmtId="0" fontId="18" fillId="0" borderId="25"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9"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9" fillId="0" borderId="32" xfId="0" applyFont="1" applyFill="1" applyBorder="1" applyAlignment="1">
      <alignment horizontal="left" vertical="center" wrapText="1"/>
    </xf>
    <xf numFmtId="0" fontId="13" fillId="3" borderId="2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3" xfId="0" applyFont="1" applyBorder="1" applyAlignment="1">
      <alignment horizontal="center"/>
    </xf>
    <xf numFmtId="0" fontId="18" fillId="0" borderId="33"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38" xfId="0" applyFont="1" applyFill="1" applyBorder="1" applyAlignment="1">
      <alignment horizontal="left" vertical="top" wrapText="1"/>
    </xf>
    <xf numFmtId="0" fontId="19" fillId="0" borderId="35" xfId="0" applyFont="1" applyFill="1" applyBorder="1" applyAlignment="1">
      <alignment horizontal="left" vertical="top" wrapText="1"/>
    </xf>
    <xf numFmtId="0" fontId="16" fillId="0" borderId="46" xfId="0" applyFont="1" applyBorder="1" applyAlignment="1">
      <alignment horizontal="center" vertical="center" wrapText="1"/>
    </xf>
    <xf numFmtId="0" fontId="16" fillId="0" borderId="48" xfId="0" applyFont="1" applyBorder="1" applyAlignment="1">
      <alignment horizontal="center" vertical="center" wrapText="1"/>
    </xf>
    <xf numFmtId="0" fontId="17" fillId="0" borderId="50" xfId="0" applyFont="1" applyBorder="1" applyAlignment="1">
      <alignment horizontal="center" vertical="center" wrapText="1"/>
    </xf>
    <xf numFmtId="0" fontId="16" fillId="0" borderId="49" xfId="0" applyFont="1" applyBorder="1" applyAlignment="1">
      <alignment horizontal="center" vertical="center" wrapText="1"/>
    </xf>
    <xf numFmtId="0" fontId="15" fillId="0" borderId="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6" fillId="0" borderId="40" xfId="0" applyFont="1" applyBorder="1" applyAlignment="1">
      <alignment horizontal="center" vertical="center" wrapText="1"/>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7" borderId="46" xfId="0" applyFont="1" applyFill="1" applyBorder="1" applyAlignment="1">
      <alignment horizontal="center" vertical="center" wrapText="1"/>
    </xf>
    <xf numFmtId="0" fontId="16" fillId="7" borderId="47" xfId="0" applyFont="1" applyFill="1" applyBorder="1" applyAlignment="1">
      <alignment horizontal="center" vertical="center" wrapText="1"/>
    </xf>
    <xf numFmtId="0" fontId="16" fillId="7" borderId="48" xfId="0" applyFont="1" applyFill="1" applyBorder="1" applyAlignment="1">
      <alignment horizontal="center" vertical="center" wrapText="1"/>
    </xf>
    <xf numFmtId="0" fontId="1" fillId="0" borderId="19" xfId="0" applyFont="1" applyBorder="1" applyAlignment="1">
      <alignment horizontal="left" vertical="center"/>
    </xf>
    <xf numFmtId="0" fontId="8" fillId="0" borderId="7" xfId="0" applyFont="1" applyBorder="1" applyAlignment="1">
      <alignment horizontal="left" vertical="center" wrapText="1"/>
    </xf>
    <xf numFmtId="0" fontId="6" fillId="2" borderId="0" xfId="0" applyFont="1" applyFill="1" applyBorder="1" applyAlignment="1">
      <alignment horizontal="left" vertical="center"/>
    </xf>
    <xf numFmtId="0" fontId="1" fillId="0" borderId="7" xfId="0" applyFont="1" applyBorder="1" applyAlignment="1">
      <alignment horizontal="left" vertical="center"/>
    </xf>
    <xf numFmtId="0" fontId="8" fillId="0" borderId="7" xfId="0" applyFont="1" applyFill="1" applyBorder="1" applyAlignment="1">
      <alignment horizontal="left" vertical="center" wrapText="1"/>
    </xf>
    <xf numFmtId="0" fontId="3" fillId="3" borderId="9" xfId="0" applyFont="1" applyFill="1" applyBorder="1" applyAlignment="1">
      <alignment horizontal="left" vertical="center"/>
    </xf>
    <xf numFmtId="1" fontId="9" fillId="0" borderId="9" xfId="0" applyNumberFormat="1" applyFont="1" applyBorder="1" applyAlignment="1" applyProtection="1">
      <alignment horizontal="left" vertical="center"/>
      <protection locked="0"/>
    </xf>
    <xf numFmtId="0" fontId="3" fillId="3" borderId="7" xfId="0" applyFont="1" applyFill="1" applyBorder="1" applyAlignment="1">
      <alignment horizontal="left" vertical="center"/>
    </xf>
    <xf numFmtId="1" fontId="9" fillId="0" borderId="7" xfId="0" applyNumberFormat="1" applyFont="1" applyBorder="1" applyAlignment="1" applyProtection="1">
      <alignment horizontal="left" vertical="center"/>
      <protection locked="0"/>
    </xf>
    <xf numFmtId="0" fontId="3" fillId="3"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1" fillId="0" borderId="19" xfId="0" applyFont="1" applyBorder="1" applyAlignment="1" applyProtection="1">
      <alignment horizontal="left" vertical="center"/>
    </xf>
    <xf numFmtId="0" fontId="8" fillId="0" borderId="7" xfId="0" applyFont="1" applyBorder="1" applyAlignment="1" applyProtection="1">
      <alignment horizontal="left" vertical="center" wrapText="1"/>
    </xf>
    <xf numFmtId="0" fontId="6" fillId="2" borderId="0" xfId="0" applyFont="1" applyFill="1" applyBorder="1" applyAlignment="1" applyProtection="1">
      <alignment horizontal="left" vertical="center"/>
    </xf>
    <xf numFmtId="0" fontId="3" fillId="2" borderId="0" xfId="0" applyFont="1" applyFill="1" applyBorder="1" applyAlignment="1" applyProtection="1">
      <alignment horizontal="center" vertical="center"/>
    </xf>
    <xf numFmtId="0" fontId="1" fillId="0" borderId="7" xfId="0" applyFont="1" applyBorder="1" applyAlignment="1" applyProtection="1">
      <alignment horizontal="left" vertical="center"/>
    </xf>
    <xf numFmtId="0" fontId="3" fillId="3" borderId="7" xfId="0" applyFont="1" applyFill="1" applyBorder="1" applyAlignment="1" applyProtection="1">
      <alignment horizontal="center" vertical="center"/>
    </xf>
    <xf numFmtId="0" fontId="12" fillId="0" borderId="0" xfId="0" applyFont="1" applyBorder="1" applyAlignment="1" applyProtection="1">
      <alignment horizontal="center" vertical="top" wrapText="1"/>
    </xf>
    <xf numFmtId="0" fontId="12" fillId="0" borderId="0" xfId="0" applyFont="1" applyBorder="1" applyAlignment="1" applyProtection="1">
      <alignment horizontal="justify" vertical="top" wrapText="1"/>
    </xf>
    <xf numFmtId="0" fontId="8" fillId="2" borderId="7"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2" fillId="3" borderId="7" xfId="0" applyFont="1" applyFill="1" applyBorder="1" applyAlignment="1" applyProtection="1">
      <alignment horizontal="center" vertical="center"/>
    </xf>
    <xf numFmtId="0" fontId="3" fillId="3" borderId="7"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xf>
    <xf numFmtId="0" fontId="3" fillId="3" borderId="7" xfId="0" applyFont="1" applyFill="1" applyBorder="1" applyAlignment="1" applyProtection="1">
      <alignment horizontal="left" vertical="center"/>
    </xf>
    <xf numFmtId="1" fontId="9" fillId="0" borderId="7" xfId="0" applyNumberFormat="1" applyFont="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2</xdr:row>
      <xdr:rowOff>0</xdr:rowOff>
    </xdr:from>
    <xdr:to>
      <xdr:col>1</xdr:col>
      <xdr:colOff>968217</xdr:colOff>
      <xdr:row>3</xdr:row>
      <xdr:rowOff>130969</xdr:rowOff>
    </xdr:to>
    <xdr:pic>
      <xdr:nvPicPr>
        <xdr:cNvPr id="10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392906"/>
          <a:ext cx="1430181" cy="333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showGridLines="0" zoomScale="90" zoomScaleNormal="90" workbookViewId="0">
      <selection activeCell="B7" sqref="B7:K7"/>
    </sheetView>
  </sheetViews>
  <sheetFormatPr baseColWidth="10" defaultColWidth="0" defaultRowHeight="12.75" zeroHeight="1" x14ac:dyDescent="0.2"/>
  <cols>
    <col min="1" max="1" width="7.85546875" style="1" customWidth="1"/>
    <col min="2" max="3" width="1.140625" style="1" customWidth="1"/>
    <col min="4" max="4" width="29.7109375" style="1" customWidth="1"/>
    <col min="5" max="5" width="12.7109375" style="1" customWidth="1"/>
    <col min="6" max="6" width="22.28515625" style="1" customWidth="1"/>
    <col min="7" max="7" width="3.5703125" style="1" customWidth="1"/>
    <col min="8" max="8" width="2.7109375" style="1" customWidth="1"/>
    <col min="9" max="9" width="3.85546875" style="1" customWidth="1"/>
    <col min="10" max="11" width="1.140625" style="1" customWidth="1"/>
    <col min="12" max="12" width="9.5703125" style="1" customWidth="1"/>
    <col min="13" max="16384" width="0" style="1" hidden="1"/>
  </cols>
  <sheetData>
    <row r="1" spans="2:11" ht="20.25" customHeight="1" x14ac:dyDescent="0.2">
      <c r="B1" s="158" t="s">
        <v>0</v>
      </c>
      <c r="C1" s="158"/>
      <c r="D1" s="158"/>
      <c r="E1" s="158"/>
      <c r="F1" s="158"/>
      <c r="G1" s="158"/>
      <c r="H1" s="158"/>
      <c r="I1" s="158"/>
      <c r="J1" s="158"/>
      <c r="K1" s="158"/>
    </row>
    <row r="2" spans="2:11" ht="20.25" customHeight="1" x14ac:dyDescent="0.2">
      <c r="B2" s="158"/>
      <c r="C2" s="158"/>
      <c r="D2" s="158"/>
      <c r="E2" s="158"/>
      <c r="F2" s="158"/>
      <c r="G2" s="158"/>
      <c r="H2" s="158"/>
      <c r="I2" s="158"/>
      <c r="J2" s="158"/>
      <c r="K2" s="158"/>
    </row>
    <row r="3" spans="2:11" x14ac:dyDescent="0.2">
      <c r="B3" s="159"/>
      <c r="C3" s="159"/>
      <c r="D3" s="159"/>
      <c r="E3" s="159"/>
      <c r="F3" s="159"/>
      <c r="G3" s="159"/>
      <c r="H3" s="159"/>
      <c r="I3" s="159"/>
      <c r="J3" s="159"/>
      <c r="K3" s="159"/>
    </row>
    <row r="4" spans="2:11" x14ac:dyDescent="0.2">
      <c r="B4" s="2"/>
      <c r="C4" s="2"/>
      <c r="D4" s="2"/>
      <c r="E4" s="2"/>
      <c r="F4" s="2"/>
      <c r="G4" s="2"/>
      <c r="H4" s="2"/>
      <c r="I4" s="2"/>
    </row>
    <row r="5" spans="2:11" x14ac:dyDescent="0.2">
      <c r="C5" s="2"/>
      <c r="D5" s="3" t="s">
        <v>1</v>
      </c>
      <c r="E5" s="160">
        <f ca="1">TODAY()</f>
        <v>43180</v>
      </c>
      <c r="F5" s="160"/>
      <c r="G5" s="160"/>
      <c r="H5" s="160"/>
      <c r="I5" s="160"/>
      <c r="J5" s="160"/>
    </row>
    <row r="6" spans="2:11" x14ac:dyDescent="0.2">
      <c r="B6" s="2"/>
      <c r="C6" s="2"/>
      <c r="D6" s="2"/>
      <c r="E6" s="2"/>
      <c r="F6" s="2"/>
      <c r="G6" s="2"/>
      <c r="H6" s="2"/>
      <c r="I6" s="2"/>
    </row>
    <row r="7" spans="2:11" ht="62.25" customHeight="1" x14ac:dyDescent="0.2">
      <c r="B7" s="161" t="s">
        <v>2</v>
      </c>
      <c r="C7" s="161"/>
      <c r="D7" s="161"/>
      <c r="E7" s="161"/>
      <c r="F7" s="161"/>
      <c r="G7" s="161"/>
      <c r="H7" s="161"/>
      <c r="I7" s="161"/>
      <c r="J7" s="161"/>
      <c r="K7" s="161"/>
    </row>
    <row r="8" spans="2:11" ht="84.75" customHeight="1" x14ac:dyDescent="0.2">
      <c r="B8" s="161" t="s">
        <v>3</v>
      </c>
      <c r="C8" s="161"/>
      <c r="D8" s="161"/>
      <c r="E8" s="161"/>
      <c r="F8" s="161"/>
      <c r="G8" s="161"/>
      <c r="H8" s="161"/>
      <c r="I8" s="161"/>
      <c r="J8" s="161"/>
      <c r="K8" s="161"/>
    </row>
    <row r="9" spans="2:11" x14ac:dyDescent="0.2">
      <c r="B9" s="157" t="s">
        <v>4</v>
      </c>
      <c r="C9" s="157"/>
      <c r="D9" s="157"/>
      <c r="E9" s="157"/>
      <c r="F9" s="157"/>
      <c r="G9" s="157"/>
      <c r="H9" s="157"/>
      <c r="I9" s="2"/>
    </row>
    <row r="10" spans="2:11" ht="17.25" customHeight="1" x14ac:dyDescent="0.2">
      <c r="B10" s="4"/>
      <c r="C10" s="4"/>
      <c r="D10" s="4"/>
      <c r="E10" s="5" t="s">
        <v>5</v>
      </c>
      <c r="F10" s="6" t="s">
        <v>6</v>
      </c>
      <c r="G10" s="6" t="s">
        <v>7</v>
      </c>
      <c r="H10" s="7" t="s">
        <v>8</v>
      </c>
      <c r="I10" s="6"/>
    </row>
    <row r="11" spans="2:11" ht="15.75" customHeight="1" x14ac:dyDescent="0.2">
      <c r="B11" s="153" t="s">
        <v>9</v>
      </c>
      <c r="C11" s="153"/>
      <c r="D11" s="8" t="s">
        <v>10</v>
      </c>
      <c r="E11" s="154" t="s">
        <v>6</v>
      </c>
      <c r="F11" s="152">
        <v>2</v>
      </c>
      <c r="G11" s="152">
        <v>1</v>
      </c>
      <c r="H11" s="152">
        <v>0</v>
      </c>
      <c r="I11" s="152">
        <f>IF(E11=$F$10,F11,IF(E11=$G$10,G11,IF(E11=$H$10,H11,"0")))</f>
        <v>2</v>
      </c>
    </row>
    <row r="12" spans="2:11" ht="15.75" customHeight="1" x14ac:dyDescent="0.2">
      <c r="B12" s="153"/>
      <c r="C12" s="153"/>
      <c r="D12" s="9" t="s">
        <v>11</v>
      </c>
      <c r="E12" s="154"/>
      <c r="F12" s="152"/>
      <c r="G12" s="152"/>
      <c r="H12" s="152"/>
      <c r="I12" s="152"/>
    </row>
    <row r="13" spans="2:11" ht="15.75" customHeight="1" x14ac:dyDescent="0.2">
      <c r="B13" s="153"/>
      <c r="C13" s="153"/>
      <c r="D13" s="10" t="s">
        <v>12</v>
      </c>
      <c r="E13" s="154"/>
      <c r="F13" s="152"/>
      <c r="G13" s="152"/>
      <c r="H13" s="152"/>
      <c r="I13" s="152"/>
    </row>
    <row r="14" spans="2:11" ht="15.75" customHeight="1" x14ac:dyDescent="0.2">
      <c r="B14" s="155" t="s">
        <v>13</v>
      </c>
      <c r="C14" s="155"/>
      <c r="D14" s="8" t="s">
        <v>14</v>
      </c>
      <c r="E14" s="156" t="s">
        <v>15</v>
      </c>
      <c r="F14" s="152">
        <v>2</v>
      </c>
      <c r="G14" s="152">
        <v>1</v>
      </c>
      <c r="H14" s="152">
        <v>0</v>
      </c>
      <c r="I14" s="152" t="str">
        <f>IF(E14=$F$10,F14,IF(E14=$G$10,G14,IF(E14=$H$10,H14,"0")))</f>
        <v>0</v>
      </c>
    </row>
    <row r="15" spans="2:11" ht="15.75" customHeight="1" x14ac:dyDescent="0.2">
      <c r="B15" s="155"/>
      <c r="C15" s="155"/>
      <c r="D15" s="9" t="s">
        <v>11</v>
      </c>
      <c r="E15" s="156"/>
      <c r="F15" s="152"/>
      <c r="G15" s="152"/>
      <c r="H15" s="152"/>
      <c r="I15" s="152"/>
    </row>
    <row r="16" spans="2:11" ht="15.75" customHeight="1" x14ac:dyDescent="0.2">
      <c r="B16" s="155"/>
      <c r="C16" s="155"/>
      <c r="D16" s="11" t="s">
        <v>16</v>
      </c>
      <c r="E16" s="156"/>
      <c r="F16" s="152"/>
      <c r="G16" s="152"/>
      <c r="H16" s="152"/>
      <c r="I16" s="152"/>
    </row>
    <row r="17" spans="2:11" ht="15.75" customHeight="1" x14ac:dyDescent="0.2">
      <c r="B17" s="148"/>
      <c r="C17" s="148"/>
      <c r="D17" s="148"/>
      <c r="E17" s="148"/>
      <c r="F17" s="148"/>
      <c r="G17" s="148"/>
      <c r="H17" s="148"/>
    </row>
    <row r="18" spans="2:11" ht="17.25" customHeight="1" x14ac:dyDescent="0.2">
      <c r="B18" s="149" t="s">
        <v>17</v>
      </c>
      <c r="C18" s="149"/>
      <c r="D18" s="149"/>
      <c r="E18" s="149"/>
      <c r="F18" s="149"/>
      <c r="G18" s="149"/>
      <c r="H18" s="149"/>
      <c r="I18" s="149"/>
      <c r="J18" s="149"/>
      <c r="K18" s="149"/>
    </row>
    <row r="19" spans="2:11" s="13" customFormat="1" ht="49.5" customHeight="1" x14ac:dyDescent="0.2">
      <c r="B19" s="150" t="s">
        <v>18</v>
      </c>
      <c r="C19" s="151"/>
      <c r="D19" s="151"/>
      <c r="E19" s="151"/>
      <c r="F19" s="151"/>
      <c r="G19" s="151"/>
      <c r="H19" s="151"/>
      <c r="I19" s="151"/>
      <c r="J19" s="151"/>
      <c r="K19" s="151"/>
    </row>
    <row r="20" spans="2:11" s="13" customFormat="1" ht="24" customHeight="1" x14ac:dyDescent="0.2">
      <c r="B20" s="150" t="s">
        <v>19</v>
      </c>
      <c r="C20" s="151"/>
      <c r="D20" s="151"/>
      <c r="E20" s="151"/>
      <c r="F20" s="151"/>
      <c r="G20" s="151"/>
      <c r="H20" s="151"/>
      <c r="I20" s="151"/>
      <c r="J20" s="151"/>
      <c r="K20" s="151"/>
    </row>
    <row r="21" spans="2:11" s="13" customFormat="1" ht="60.75" customHeight="1" x14ac:dyDescent="0.2">
      <c r="B21" s="150" t="s">
        <v>20</v>
      </c>
      <c r="C21" s="151"/>
      <c r="D21" s="151"/>
      <c r="E21" s="151"/>
      <c r="F21" s="151"/>
      <c r="G21" s="151"/>
      <c r="H21" s="151"/>
      <c r="I21" s="151"/>
      <c r="J21" s="151"/>
      <c r="K21" s="151"/>
    </row>
    <row r="22" spans="2:11" s="13" customFormat="1" ht="27" customHeight="1" x14ac:dyDescent="0.2">
      <c r="B22" s="150" t="s">
        <v>21</v>
      </c>
      <c r="C22" s="151"/>
      <c r="D22" s="151"/>
      <c r="E22" s="151"/>
      <c r="F22" s="151"/>
      <c r="G22" s="151"/>
      <c r="H22" s="151"/>
      <c r="I22" s="151"/>
      <c r="J22" s="151"/>
      <c r="K22" s="151"/>
    </row>
    <row r="23" spans="2:11" x14ac:dyDescent="0.2">
      <c r="B23" s="148"/>
      <c r="C23" s="148"/>
      <c r="D23" s="148"/>
      <c r="E23" s="148"/>
      <c r="F23" s="148"/>
      <c r="G23" s="148"/>
      <c r="H23" s="148"/>
      <c r="I23" s="148"/>
    </row>
    <row r="24" spans="2:11" ht="42.75" customHeight="1" x14ac:dyDescent="0.2">
      <c r="B24" s="149" t="s">
        <v>22</v>
      </c>
      <c r="C24" s="149"/>
      <c r="D24" s="149"/>
      <c r="E24" s="149"/>
      <c r="F24" s="149"/>
      <c r="G24" s="149"/>
      <c r="H24" s="149"/>
      <c r="I24" s="149"/>
      <c r="J24" s="149"/>
      <c r="K24" s="149"/>
    </row>
    <row r="25" spans="2:11" x14ac:dyDescent="0.2">
      <c r="B25" s="2"/>
      <c r="C25" s="2"/>
      <c r="D25" s="2"/>
      <c r="E25" s="2"/>
      <c r="F25" s="2"/>
      <c r="G25" s="2"/>
      <c r="H25" s="2"/>
      <c r="I25" s="2"/>
    </row>
    <row r="26" spans="2:11" hidden="1" x14ac:dyDescent="0.2">
      <c r="B26" s="2"/>
      <c r="C26" s="2"/>
      <c r="D26" s="2"/>
      <c r="E26" s="2"/>
      <c r="F26" s="2"/>
      <c r="G26" s="2"/>
      <c r="H26" s="2"/>
      <c r="I26" s="2"/>
    </row>
    <row r="27" spans="2:11" hidden="1" x14ac:dyDescent="0.2">
      <c r="B27" s="2"/>
      <c r="C27" s="2"/>
      <c r="D27" s="2"/>
      <c r="E27" s="2"/>
      <c r="F27" s="2"/>
      <c r="G27" s="2"/>
      <c r="H27" s="2"/>
      <c r="I27" s="2"/>
    </row>
    <row r="28" spans="2:11" hidden="1" x14ac:dyDescent="0.2">
      <c r="B28" s="2"/>
      <c r="C28" s="2"/>
      <c r="D28" s="2"/>
      <c r="E28" s="2"/>
      <c r="F28" s="2"/>
      <c r="G28" s="2"/>
      <c r="H28" s="2"/>
      <c r="I28" s="2"/>
    </row>
  </sheetData>
  <sheetProtection selectLockedCells="1" selectUnlockedCells="1"/>
  <mergeCells count="26">
    <mergeCell ref="B9:H9"/>
    <mergeCell ref="B1:K2"/>
    <mergeCell ref="B3:K3"/>
    <mergeCell ref="E5:J5"/>
    <mergeCell ref="B7:K7"/>
    <mergeCell ref="B8:K8"/>
    <mergeCell ref="I14:I16"/>
    <mergeCell ref="B11:C13"/>
    <mergeCell ref="E11:E13"/>
    <mergeCell ref="F11:F13"/>
    <mergeCell ref="G11:G13"/>
    <mergeCell ref="H11:H13"/>
    <mergeCell ref="I11:I13"/>
    <mergeCell ref="B14:C16"/>
    <mergeCell ref="E14:E16"/>
    <mergeCell ref="F14:F16"/>
    <mergeCell ref="G14:G16"/>
    <mergeCell ref="H14:H16"/>
    <mergeCell ref="B23:I23"/>
    <mergeCell ref="B24:K24"/>
    <mergeCell ref="B17:H17"/>
    <mergeCell ref="B18:K18"/>
    <mergeCell ref="B19:K19"/>
    <mergeCell ref="B20:K20"/>
    <mergeCell ref="B21:K21"/>
    <mergeCell ref="B22:K22"/>
  </mergeCells>
  <dataValidations count="1">
    <dataValidation type="list" errorStyle="warning" showErrorMessage="1" errorTitle="attention" error="vous ne pouvez saisir que a b ou c et seulement une de ces trois lettres" sqref="E11:E16">
      <formula1>$F$10:$H$10</formula1>
      <formula2>0</formula2>
    </dataValidation>
  </dataValidations>
  <pageMargins left="0.75" right="0.75" top="1" bottom="1"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92"/>
  <sheetViews>
    <sheetView showGridLines="0" tabSelected="1" showWhiteSpace="0" view="pageBreakPreview" zoomScaleNormal="100" zoomScaleSheetLayoutView="100" workbookViewId="0">
      <selection activeCell="AC62" sqref="AC62"/>
    </sheetView>
  </sheetViews>
  <sheetFormatPr baseColWidth="10" defaultColWidth="0" defaultRowHeight="15.75" zeroHeight="1" x14ac:dyDescent="0.2"/>
  <cols>
    <col min="1" max="1" width="8.85546875" style="118" customWidth="1"/>
    <col min="2" max="2" width="16" style="136" customWidth="1"/>
    <col min="3" max="3" width="37.7109375" style="136" customWidth="1"/>
    <col min="4" max="5" width="35.28515625" style="141" customWidth="1"/>
    <col min="6" max="6" width="14.5703125" style="134" customWidth="1"/>
    <col min="7" max="9" width="0" style="133" hidden="1"/>
    <col min="10" max="27" width="0" style="132" hidden="1"/>
    <col min="28" max="28" width="0" style="133" hidden="1"/>
    <col min="29" max="29" width="11.5703125" style="118" customWidth="1"/>
    <col min="30" max="16384" width="0" style="118" hidden="1"/>
  </cols>
  <sheetData>
    <row r="1" spans="1:29" ht="15" x14ac:dyDescent="0.2">
      <c r="A1" s="188"/>
      <c r="B1" s="189"/>
      <c r="C1" s="194" t="s">
        <v>578</v>
      </c>
      <c r="D1" s="195"/>
      <c r="E1" s="183" t="s">
        <v>579</v>
      </c>
      <c r="F1" s="187"/>
      <c r="G1" s="187"/>
      <c r="H1" s="187"/>
      <c r="I1" s="187"/>
      <c r="J1" s="187"/>
      <c r="K1" s="187"/>
      <c r="L1" s="187"/>
      <c r="M1" s="187"/>
      <c r="N1" s="187"/>
      <c r="O1" s="187"/>
      <c r="P1" s="187"/>
      <c r="Q1" s="187"/>
      <c r="R1" s="187"/>
      <c r="S1" s="187"/>
      <c r="T1" s="187"/>
      <c r="U1" s="187"/>
      <c r="V1" s="187"/>
      <c r="W1" s="187"/>
      <c r="X1" s="187"/>
      <c r="Y1" s="187"/>
      <c r="Z1" s="187"/>
      <c r="AA1" s="187"/>
      <c r="AB1" s="187"/>
      <c r="AC1" s="187"/>
    </row>
    <row r="2" spans="1:29" thickBot="1" x14ac:dyDescent="0.25">
      <c r="A2" s="190"/>
      <c r="B2" s="191"/>
      <c r="C2" s="196"/>
      <c r="D2" s="197"/>
      <c r="E2" s="184"/>
      <c r="F2" s="187"/>
      <c r="G2" s="187"/>
      <c r="H2" s="187"/>
      <c r="I2" s="187"/>
      <c r="J2" s="187"/>
      <c r="K2" s="187"/>
      <c r="L2" s="187"/>
      <c r="M2" s="187"/>
      <c r="N2" s="187"/>
      <c r="O2" s="187"/>
      <c r="P2" s="187"/>
      <c r="Q2" s="187"/>
      <c r="R2" s="187"/>
      <c r="S2" s="187"/>
      <c r="T2" s="187"/>
      <c r="U2" s="187"/>
      <c r="V2" s="187"/>
      <c r="W2" s="187"/>
      <c r="X2" s="187"/>
      <c r="Y2" s="187"/>
      <c r="Z2" s="187"/>
      <c r="AA2" s="187"/>
      <c r="AB2" s="187"/>
      <c r="AC2" s="187"/>
    </row>
    <row r="3" spans="1:29" thickBot="1" x14ac:dyDescent="0.25">
      <c r="A3" s="190"/>
      <c r="B3" s="191"/>
      <c r="C3" s="198"/>
      <c r="D3" s="199"/>
      <c r="E3" s="183" t="s">
        <v>575</v>
      </c>
      <c r="F3" s="187"/>
      <c r="G3" s="187"/>
      <c r="H3" s="187"/>
      <c r="I3" s="187"/>
      <c r="J3" s="187"/>
      <c r="K3" s="187"/>
      <c r="L3" s="187"/>
      <c r="M3" s="187"/>
      <c r="N3" s="187"/>
      <c r="O3" s="187"/>
      <c r="P3" s="187"/>
      <c r="Q3" s="187"/>
      <c r="R3" s="187"/>
      <c r="S3" s="187"/>
      <c r="T3" s="187"/>
      <c r="U3" s="187"/>
      <c r="V3" s="187"/>
      <c r="W3" s="187"/>
      <c r="X3" s="187"/>
      <c r="Y3" s="187"/>
      <c r="Z3" s="187"/>
      <c r="AA3" s="187"/>
      <c r="AB3" s="187"/>
      <c r="AC3" s="187"/>
    </row>
    <row r="4" spans="1:29" ht="22.5" customHeight="1" thickBot="1" x14ac:dyDescent="0.25">
      <c r="A4" s="190"/>
      <c r="B4" s="191"/>
      <c r="C4" s="183" t="s">
        <v>580</v>
      </c>
      <c r="D4" s="202" t="s">
        <v>581</v>
      </c>
      <c r="E4" s="184"/>
      <c r="F4" s="187"/>
      <c r="G4" s="187"/>
      <c r="H4" s="187"/>
      <c r="I4" s="187"/>
      <c r="J4" s="187"/>
      <c r="K4" s="187"/>
      <c r="L4" s="187"/>
      <c r="M4" s="187"/>
      <c r="N4" s="187"/>
      <c r="O4" s="187"/>
      <c r="P4" s="187"/>
      <c r="Q4" s="187"/>
      <c r="R4" s="187"/>
      <c r="S4" s="187"/>
      <c r="T4" s="187"/>
      <c r="U4" s="187"/>
      <c r="V4" s="187"/>
      <c r="W4" s="187"/>
      <c r="X4" s="187"/>
      <c r="Y4" s="187"/>
      <c r="Z4" s="187"/>
      <c r="AA4" s="187"/>
      <c r="AB4" s="187"/>
      <c r="AC4" s="187"/>
    </row>
    <row r="5" spans="1:29" ht="15" x14ac:dyDescent="0.2">
      <c r="A5" s="190"/>
      <c r="B5" s="191"/>
      <c r="C5" s="200"/>
      <c r="D5" s="203"/>
      <c r="E5" s="185" t="s">
        <v>576</v>
      </c>
      <c r="F5" s="187"/>
      <c r="G5" s="187"/>
      <c r="H5" s="187"/>
      <c r="I5" s="187"/>
      <c r="J5" s="187"/>
      <c r="K5" s="187"/>
      <c r="L5" s="187"/>
      <c r="M5" s="187"/>
      <c r="N5" s="187"/>
      <c r="O5" s="187"/>
      <c r="P5" s="187"/>
      <c r="Q5" s="187"/>
      <c r="R5" s="187"/>
      <c r="S5" s="187"/>
      <c r="T5" s="187"/>
      <c r="U5" s="187"/>
      <c r="V5" s="187"/>
      <c r="W5" s="187"/>
      <c r="X5" s="187"/>
      <c r="Y5" s="187"/>
      <c r="Z5" s="187"/>
      <c r="AA5" s="187"/>
      <c r="AB5" s="187"/>
      <c r="AC5" s="187"/>
    </row>
    <row r="6" spans="1:29" thickBot="1" x14ac:dyDescent="0.25">
      <c r="A6" s="192"/>
      <c r="B6" s="193"/>
      <c r="C6" s="201"/>
      <c r="D6" s="204"/>
      <c r="E6" s="186"/>
      <c r="F6" s="187"/>
      <c r="G6" s="187"/>
      <c r="H6" s="187"/>
      <c r="I6" s="187"/>
      <c r="J6" s="187"/>
      <c r="K6" s="187"/>
      <c r="L6" s="187"/>
      <c r="M6" s="187"/>
      <c r="N6" s="187"/>
      <c r="O6" s="187"/>
      <c r="P6" s="187"/>
      <c r="Q6" s="187"/>
      <c r="R6" s="187"/>
      <c r="S6" s="187"/>
      <c r="T6" s="187"/>
      <c r="U6" s="187"/>
      <c r="V6" s="187"/>
      <c r="W6" s="187"/>
      <c r="X6" s="187"/>
      <c r="Y6" s="187"/>
      <c r="Z6" s="187"/>
      <c r="AA6" s="187"/>
      <c r="AB6" s="187"/>
      <c r="AC6" s="187"/>
    </row>
    <row r="7" spans="1:29" s="119" customFormat="1" x14ac:dyDescent="0.2">
      <c r="B7" s="135"/>
      <c r="C7" s="135"/>
      <c r="D7" s="137"/>
      <c r="E7" s="138"/>
      <c r="F7" s="120"/>
      <c r="G7" s="121"/>
      <c r="H7" s="121"/>
      <c r="I7" s="122"/>
      <c r="J7" s="123"/>
      <c r="K7" s="123"/>
      <c r="L7" s="123"/>
      <c r="M7" s="123"/>
      <c r="N7" s="123"/>
      <c r="O7" s="123"/>
      <c r="P7" s="123"/>
      <c r="Q7" s="123"/>
      <c r="R7" s="123"/>
      <c r="S7" s="123"/>
      <c r="T7" s="123"/>
      <c r="U7" s="123"/>
      <c r="V7" s="123"/>
      <c r="W7" s="123"/>
      <c r="X7" s="123"/>
      <c r="Y7" s="123"/>
      <c r="Z7" s="123"/>
      <c r="AA7" s="123"/>
      <c r="AB7" s="123"/>
      <c r="AC7" s="120"/>
    </row>
    <row r="8" spans="1:29" s="119" customFormat="1" ht="18.75" customHeight="1" thickBot="1" x14ac:dyDescent="0.25">
      <c r="B8" s="135"/>
      <c r="C8" s="135"/>
      <c r="D8" s="137"/>
      <c r="E8" s="139"/>
      <c r="F8" s="124"/>
      <c r="G8" s="121"/>
      <c r="H8" s="121"/>
      <c r="I8" s="121"/>
      <c r="J8" s="123"/>
      <c r="K8" s="123"/>
      <c r="L8" s="123"/>
      <c r="M8" s="123"/>
      <c r="N8" s="123"/>
      <c r="O8" s="123"/>
      <c r="P8" s="123"/>
      <c r="Q8" s="123"/>
      <c r="R8" s="123"/>
      <c r="S8" s="123"/>
      <c r="T8" s="123"/>
      <c r="U8" s="123"/>
      <c r="V8" s="123"/>
      <c r="W8" s="123"/>
      <c r="X8" s="123"/>
      <c r="Y8" s="123"/>
      <c r="Z8" s="123"/>
      <c r="AA8" s="123"/>
      <c r="AB8" s="123"/>
      <c r="AC8" s="120"/>
    </row>
    <row r="9" spans="1:29" ht="15.75" customHeight="1" thickTop="1" thickBot="1" x14ac:dyDescent="0.25">
      <c r="A9" s="170">
        <v>1</v>
      </c>
      <c r="B9" s="175" t="s">
        <v>44</v>
      </c>
      <c r="C9" s="175"/>
      <c r="D9" s="164" t="s">
        <v>45</v>
      </c>
      <c r="E9" s="165"/>
      <c r="F9" s="168"/>
      <c r="G9" s="168"/>
      <c r="H9" s="168"/>
      <c r="I9" s="168"/>
      <c r="J9" s="168"/>
      <c r="K9" s="169"/>
      <c r="L9" s="169"/>
      <c r="M9" s="169"/>
      <c r="N9" s="169"/>
      <c r="O9" s="169"/>
      <c r="P9" s="169"/>
      <c r="Q9" s="169"/>
      <c r="R9" s="169"/>
      <c r="S9" s="169"/>
      <c r="T9" s="169"/>
      <c r="U9" s="169"/>
      <c r="V9" s="169"/>
      <c r="W9" s="169"/>
      <c r="X9" s="169"/>
      <c r="Y9" s="169"/>
      <c r="Z9" s="169"/>
      <c r="AA9" s="169"/>
      <c r="AB9" s="125"/>
      <c r="AC9" s="126"/>
    </row>
    <row r="10" spans="1:29" ht="15.75" customHeight="1" thickTop="1" thickBot="1" x14ac:dyDescent="0.25">
      <c r="A10" s="170"/>
      <c r="B10" s="175"/>
      <c r="C10" s="175"/>
      <c r="D10" s="166" t="s">
        <v>11</v>
      </c>
      <c r="E10" s="167"/>
      <c r="F10" s="168"/>
      <c r="G10" s="168"/>
      <c r="H10" s="168"/>
      <c r="I10" s="168"/>
      <c r="J10" s="168"/>
      <c r="K10" s="169"/>
      <c r="L10" s="169"/>
      <c r="M10" s="169"/>
      <c r="N10" s="169"/>
      <c r="O10" s="169"/>
      <c r="P10" s="169"/>
      <c r="Q10" s="169"/>
      <c r="R10" s="169"/>
      <c r="S10" s="169"/>
      <c r="T10" s="169"/>
      <c r="U10" s="169"/>
      <c r="V10" s="169"/>
      <c r="W10" s="169"/>
      <c r="X10" s="169"/>
      <c r="Y10" s="169"/>
      <c r="Z10" s="169"/>
      <c r="AA10" s="169"/>
      <c r="AB10" s="125"/>
      <c r="AC10" s="126"/>
    </row>
    <row r="11" spans="1:29" ht="20.25" thickTop="1" thickBot="1" x14ac:dyDescent="0.25">
      <c r="A11" s="170"/>
      <c r="B11" s="175"/>
      <c r="C11" s="175"/>
      <c r="D11" s="162" t="s">
        <v>46</v>
      </c>
      <c r="E11" s="163"/>
      <c r="F11" s="168"/>
      <c r="G11" s="168"/>
      <c r="H11" s="168"/>
      <c r="I11" s="168"/>
      <c r="J11" s="168"/>
      <c r="K11" s="169"/>
      <c r="L11" s="169"/>
      <c r="M11" s="169"/>
      <c r="N11" s="169"/>
      <c r="O11" s="169"/>
      <c r="P11" s="169"/>
      <c r="Q11" s="169"/>
      <c r="R11" s="169"/>
      <c r="S11" s="169"/>
      <c r="T11" s="169"/>
      <c r="U11" s="169"/>
      <c r="V11" s="169"/>
      <c r="W11" s="169"/>
      <c r="X11" s="169"/>
      <c r="Y11" s="169"/>
      <c r="Z11" s="169"/>
      <c r="AA11" s="169"/>
      <c r="AB11" s="125"/>
      <c r="AC11" s="126"/>
    </row>
    <row r="12" spans="1:29" ht="15.75" customHeight="1" thickTop="1" thickBot="1" x14ac:dyDescent="0.25">
      <c r="A12" s="170">
        <f>A9+1</f>
        <v>2</v>
      </c>
      <c r="B12" s="175" t="s">
        <v>47</v>
      </c>
      <c r="C12" s="175"/>
      <c r="D12" s="164" t="s">
        <v>10</v>
      </c>
      <c r="E12" s="165"/>
      <c r="F12" s="168"/>
      <c r="G12" s="168"/>
      <c r="H12" s="168"/>
      <c r="I12" s="168"/>
      <c r="J12" s="168"/>
      <c r="K12" s="169"/>
      <c r="L12" s="169"/>
      <c r="M12" s="169"/>
      <c r="N12" s="169"/>
      <c r="O12" s="169"/>
      <c r="P12" s="169"/>
      <c r="Q12" s="169"/>
      <c r="R12" s="169"/>
      <c r="S12" s="169"/>
      <c r="T12" s="169"/>
      <c r="U12" s="169"/>
      <c r="V12" s="169"/>
      <c r="W12" s="169"/>
      <c r="X12" s="169"/>
      <c r="Y12" s="169"/>
      <c r="Z12" s="169"/>
      <c r="AA12" s="169"/>
      <c r="AB12" s="125"/>
      <c r="AC12" s="126"/>
    </row>
    <row r="13" spans="1:29" ht="15.75" customHeight="1" thickTop="1" thickBot="1" x14ac:dyDescent="0.25">
      <c r="A13" s="170"/>
      <c r="B13" s="175"/>
      <c r="C13" s="175"/>
      <c r="D13" s="166" t="s">
        <v>11</v>
      </c>
      <c r="E13" s="167"/>
      <c r="F13" s="168"/>
      <c r="G13" s="168"/>
      <c r="H13" s="168"/>
      <c r="I13" s="168"/>
      <c r="J13" s="168"/>
      <c r="K13" s="169"/>
      <c r="L13" s="169"/>
      <c r="M13" s="169"/>
      <c r="N13" s="169"/>
      <c r="O13" s="169"/>
      <c r="P13" s="169"/>
      <c r="Q13" s="169"/>
      <c r="R13" s="169"/>
      <c r="S13" s="169"/>
      <c r="T13" s="169"/>
      <c r="U13" s="169"/>
      <c r="V13" s="169"/>
      <c r="W13" s="169"/>
      <c r="X13" s="169"/>
      <c r="Y13" s="169"/>
      <c r="Z13" s="169"/>
      <c r="AA13" s="169"/>
      <c r="AB13" s="125"/>
      <c r="AC13" s="126"/>
    </row>
    <row r="14" spans="1:29" ht="20.25" thickTop="1" thickBot="1" x14ac:dyDescent="0.25">
      <c r="A14" s="170"/>
      <c r="B14" s="175"/>
      <c r="C14" s="175"/>
      <c r="D14" s="162" t="s">
        <v>12</v>
      </c>
      <c r="E14" s="163"/>
      <c r="F14" s="168"/>
      <c r="G14" s="168"/>
      <c r="H14" s="168"/>
      <c r="I14" s="168"/>
      <c r="J14" s="168"/>
      <c r="K14" s="169"/>
      <c r="L14" s="169"/>
      <c r="M14" s="169"/>
      <c r="N14" s="169"/>
      <c r="O14" s="169"/>
      <c r="P14" s="169"/>
      <c r="Q14" s="169"/>
      <c r="R14" s="169"/>
      <c r="S14" s="169"/>
      <c r="T14" s="169"/>
      <c r="U14" s="169"/>
      <c r="V14" s="169"/>
      <c r="W14" s="169"/>
      <c r="X14" s="169"/>
      <c r="Y14" s="169"/>
      <c r="Z14" s="169"/>
      <c r="AA14" s="169"/>
      <c r="AB14" s="125"/>
      <c r="AC14" s="126"/>
    </row>
    <row r="15" spans="1:29" ht="15.75" customHeight="1" thickTop="1" thickBot="1" x14ac:dyDescent="0.25">
      <c r="A15" s="170">
        <f>A12+1</f>
        <v>3</v>
      </c>
      <c r="B15" s="175" t="s">
        <v>48</v>
      </c>
      <c r="C15" s="175"/>
      <c r="D15" s="164" t="s">
        <v>49</v>
      </c>
      <c r="E15" s="165"/>
      <c r="F15" s="168"/>
      <c r="G15" s="168"/>
      <c r="H15" s="168"/>
      <c r="I15" s="168"/>
      <c r="J15" s="168"/>
      <c r="K15" s="169"/>
      <c r="L15" s="169"/>
      <c r="M15" s="169"/>
      <c r="N15" s="169"/>
      <c r="O15" s="169"/>
      <c r="P15" s="169"/>
      <c r="Q15" s="169"/>
      <c r="R15" s="169"/>
      <c r="S15" s="169"/>
      <c r="T15" s="169"/>
      <c r="U15" s="169"/>
      <c r="V15" s="169"/>
      <c r="W15" s="169"/>
      <c r="X15" s="169"/>
      <c r="Y15" s="169"/>
      <c r="Z15" s="169"/>
      <c r="AA15" s="169"/>
      <c r="AB15" s="125"/>
      <c r="AC15" s="126"/>
    </row>
    <row r="16" spans="1:29" ht="15.75" customHeight="1" thickTop="1" thickBot="1" x14ac:dyDescent="0.25">
      <c r="A16" s="170"/>
      <c r="B16" s="175"/>
      <c r="C16" s="175"/>
      <c r="D16" s="166" t="s">
        <v>11</v>
      </c>
      <c r="E16" s="167"/>
      <c r="F16" s="168"/>
      <c r="G16" s="168"/>
      <c r="H16" s="168"/>
      <c r="I16" s="168"/>
      <c r="J16" s="168"/>
      <c r="K16" s="169"/>
      <c r="L16" s="169"/>
      <c r="M16" s="169"/>
      <c r="N16" s="169"/>
      <c r="O16" s="169"/>
      <c r="P16" s="169"/>
      <c r="Q16" s="169"/>
      <c r="R16" s="169"/>
      <c r="S16" s="169"/>
      <c r="T16" s="169"/>
      <c r="U16" s="169"/>
      <c r="V16" s="169"/>
      <c r="W16" s="169"/>
      <c r="X16" s="169"/>
      <c r="Y16" s="169"/>
      <c r="Z16" s="169"/>
      <c r="AA16" s="169"/>
      <c r="AB16" s="125"/>
      <c r="AC16" s="126"/>
    </row>
    <row r="17" spans="1:29" ht="20.25" thickTop="1" thickBot="1" x14ac:dyDescent="0.25">
      <c r="A17" s="170"/>
      <c r="B17" s="175"/>
      <c r="C17" s="175"/>
      <c r="D17" s="162" t="s">
        <v>50</v>
      </c>
      <c r="E17" s="163"/>
      <c r="F17" s="168"/>
      <c r="G17" s="168"/>
      <c r="H17" s="168"/>
      <c r="I17" s="168"/>
      <c r="J17" s="168"/>
      <c r="K17" s="169"/>
      <c r="L17" s="169"/>
      <c r="M17" s="169"/>
      <c r="N17" s="169"/>
      <c r="O17" s="169"/>
      <c r="P17" s="169"/>
      <c r="Q17" s="169"/>
      <c r="R17" s="169"/>
      <c r="S17" s="169"/>
      <c r="T17" s="169"/>
      <c r="U17" s="169"/>
      <c r="V17" s="169"/>
      <c r="W17" s="169"/>
      <c r="X17" s="169"/>
      <c r="Y17" s="169"/>
      <c r="Z17" s="169"/>
      <c r="AA17" s="169"/>
      <c r="AB17" s="125"/>
      <c r="AC17" s="126"/>
    </row>
    <row r="18" spans="1:29" ht="15.75" customHeight="1" thickTop="1" thickBot="1" x14ac:dyDescent="0.25">
      <c r="A18" s="170">
        <f>A15+1</f>
        <v>4</v>
      </c>
      <c r="B18" s="175" t="s">
        <v>51</v>
      </c>
      <c r="C18" s="175"/>
      <c r="D18" s="164" t="s">
        <v>10</v>
      </c>
      <c r="E18" s="165"/>
      <c r="F18" s="168"/>
      <c r="G18" s="168"/>
      <c r="H18" s="168"/>
      <c r="I18" s="168"/>
      <c r="J18" s="168"/>
      <c r="K18" s="169"/>
      <c r="L18" s="169"/>
      <c r="M18" s="169"/>
      <c r="N18" s="169"/>
      <c r="O18" s="169"/>
      <c r="P18" s="169"/>
      <c r="Q18" s="169"/>
      <c r="R18" s="169"/>
      <c r="S18" s="169"/>
      <c r="T18" s="169"/>
      <c r="U18" s="169"/>
      <c r="V18" s="169"/>
      <c r="W18" s="169"/>
      <c r="X18" s="169"/>
      <c r="Y18" s="169"/>
      <c r="Z18" s="169"/>
      <c r="AA18" s="169"/>
      <c r="AB18" s="125"/>
      <c r="AC18" s="126"/>
    </row>
    <row r="19" spans="1:29" ht="15.75" customHeight="1" thickTop="1" thickBot="1" x14ac:dyDescent="0.25">
      <c r="A19" s="170"/>
      <c r="B19" s="175"/>
      <c r="C19" s="175"/>
      <c r="D19" s="166" t="s">
        <v>11</v>
      </c>
      <c r="E19" s="167"/>
      <c r="F19" s="168"/>
      <c r="G19" s="168"/>
      <c r="H19" s="168"/>
      <c r="I19" s="168"/>
      <c r="J19" s="168"/>
      <c r="K19" s="169"/>
      <c r="L19" s="169"/>
      <c r="M19" s="169"/>
      <c r="N19" s="169"/>
      <c r="O19" s="169"/>
      <c r="P19" s="169"/>
      <c r="Q19" s="169"/>
      <c r="R19" s="169"/>
      <c r="S19" s="169"/>
      <c r="T19" s="169"/>
      <c r="U19" s="169"/>
      <c r="V19" s="169"/>
      <c r="W19" s="169"/>
      <c r="X19" s="169"/>
      <c r="Y19" s="169"/>
      <c r="Z19" s="169"/>
      <c r="AA19" s="169"/>
      <c r="AB19" s="125"/>
      <c r="AC19" s="126"/>
    </row>
    <row r="20" spans="1:29" ht="20.25" thickTop="1" thickBot="1" x14ac:dyDescent="0.25">
      <c r="A20" s="170"/>
      <c r="B20" s="175"/>
      <c r="C20" s="175"/>
      <c r="D20" s="162" t="s">
        <v>12</v>
      </c>
      <c r="E20" s="163"/>
      <c r="F20" s="168"/>
      <c r="G20" s="168"/>
      <c r="H20" s="168"/>
      <c r="I20" s="168"/>
      <c r="J20" s="168"/>
      <c r="K20" s="169"/>
      <c r="L20" s="169"/>
      <c r="M20" s="169"/>
      <c r="N20" s="169"/>
      <c r="O20" s="169"/>
      <c r="P20" s="169"/>
      <c r="Q20" s="169"/>
      <c r="R20" s="169"/>
      <c r="S20" s="169"/>
      <c r="T20" s="169"/>
      <c r="U20" s="169"/>
      <c r="V20" s="169"/>
      <c r="W20" s="169"/>
      <c r="X20" s="169"/>
      <c r="Y20" s="169"/>
      <c r="Z20" s="169"/>
      <c r="AA20" s="169"/>
      <c r="AB20" s="125"/>
      <c r="AC20" s="126"/>
    </row>
    <row r="21" spans="1:29" ht="15.75" customHeight="1" thickTop="1" thickBot="1" x14ac:dyDescent="0.25">
      <c r="A21" s="170">
        <f>A18+1</f>
        <v>5</v>
      </c>
      <c r="B21" s="175" t="s">
        <v>52</v>
      </c>
      <c r="C21" s="175"/>
      <c r="D21" s="164" t="s">
        <v>53</v>
      </c>
      <c r="E21" s="165"/>
      <c r="F21" s="168"/>
      <c r="G21" s="168"/>
      <c r="H21" s="168"/>
      <c r="I21" s="168"/>
      <c r="J21" s="168"/>
      <c r="K21" s="169"/>
      <c r="L21" s="169"/>
      <c r="M21" s="169"/>
      <c r="N21" s="169"/>
      <c r="O21" s="169"/>
      <c r="P21" s="169"/>
      <c r="Q21" s="169"/>
      <c r="R21" s="169"/>
      <c r="S21" s="169"/>
      <c r="T21" s="169"/>
      <c r="U21" s="169"/>
      <c r="V21" s="169"/>
      <c r="W21" s="169"/>
      <c r="X21" s="169"/>
      <c r="Y21" s="169"/>
      <c r="Z21" s="169"/>
      <c r="AA21" s="169"/>
      <c r="AB21" s="125"/>
      <c r="AC21" s="126"/>
    </row>
    <row r="22" spans="1:29" ht="15.75" customHeight="1" thickTop="1" thickBot="1" x14ac:dyDescent="0.25">
      <c r="A22" s="170"/>
      <c r="B22" s="175"/>
      <c r="C22" s="175"/>
      <c r="D22" s="166" t="s">
        <v>11</v>
      </c>
      <c r="E22" s="167"/>
      <c r="F22" s="168"/>
      <c r="G22" s="168"/>
      <c r="H22" s="168"/>
      <c r="I22" s="168"/>
      <c r="J22" s="168"/>
      <c r="K22" s="169"/>
      <c r="L22" s="169"/>
      <c r="M22" s="169"/>
      <c r="N22" s="169"/>
      <c r="O22" s="169"/>
      <c r="P22" s="169"/>
      <c r="Q22" s="169"/>
      <c r="R22" s="169"/>
      <c r="S22" s="169"/>
      <c r="T22" s="169"/>
      <c r="U22" s="169"/>
      <c r="V22" s="169"/>
      <c r="W22" s="169"/>
      <c r="X22" s="169"/>
      <c r="Y22" s="169"/>
      <c r="Z22" s="169"/>
      <c r="AA22" s="169"/>
      <c r="AB22" s="125"/>
      <c r="AC22" s="126"/>
    </row>
    <row r="23" spans="1:29" ht="20.25" thickTop="1" thickBot="1" x14ac:dyDescent="0.25">
      <c r="A23" s="170"/>
      <c r="B23" s="175"/>
      <c r="C23" s="175"/>
      <c r="D23" s="162" t="s">
        <v>54</v>
      </c>
      <c r="E23" s="163"/>
      <c r="F23" s="168"/>
      <c r="G23" s="168"/>
      <c r="H23" s="168"/>
      <c r="I23" s="168"/>
      <c r="J23" s="168"/>
      <c r="K23" s="169"/>
      <c r="L23" s="169"/>
      <c r="M23" s="169"/>
      <c r="N23" s="169"/>
      <c r="O23" s="169"/>
      <c r="P23" s="169"/>
      <c r="Q23" s="169"/>
      <c r="R23" s="169"/>
      <c r="S23" s="169"/>
      <c r="T23" s="169"/>
      <c r="U23" s="169"/>
      <c r="V23" s="169"/>
      <c r="W23" s="169"/>
      <c r="X23" s="169"/>
      <c r="Y23" s="169"/>
      <c r="Z23" s="169"/>
      <c r="AA23" s="169"/>
      <c r="AB23" s="125"/>
      <c r="AC23" s="126"/>
    </row>
    <row r="24" spans="1:29" ht="15.75" customHeight="1" thickTop="1" thickBot="1" x14ac:dyDescent="0.25">
      <c r="A24" s="170">
        <f>A21+1</f>
        <v>6</v>
      </c>
      <c r="B24" s="175" t="s">
        <v>55</v>
      </c>
      <c r="C24" s="175"/>
      <c r="D24" s="164" t="s">
        <v>10</v>
      </c>
      <c r="E24" s="165"/>
      <c r="F24" s="168"/>
      <c r="G24" s="168"/>
      <c r="H24" s="168"/>
      <c r="I24" s="168"/>
      <c r="J24" s="168"/>
      <c r="K24" s="169"/>
      <c r="L24" s="169"/>
      <c r="M24" s="169"/>
      <c r="N24" s="169"/>
      <c r="O24" s="169"/>
      <c r="P24" s="169"/>
      <c r="Q24" s="169"/>
      <c r="R24" s="169"/>
      <c r="S24" s="169"/>
      <c r="T24" s="169"/>
      <c r="U24" s="169"/>
      <c r="V24" s="169"/>
      <c r="W24" s="169"/>
      <c r="X24" s="169"/>
      <c r="Y24" s="169"/>
      <c r="Z24" s="169"/>
      <c r="AA24" s="169"/>
      <c r="AB24" s="125"/>
      <c r="AC24" s="126"/>
    </row>
    <row r="25" spans="1:29" ht="15.75" customHeight="1" thickTop="1" thickBot="1" x14ac:dyDescent="0.25">
      <c r="A25" s="170"/>
      <c r="B25" s="175"/>
      <c r="C25" s="175"/>
      <c r="D25" s="166" t="s">
        <v>11</v>
      </c>
      <c r="E25" s="167"/>
      <c r="F25" s="168"/>
      <c r="G25" s="168"/>
      <c r="H25" s="168"/>
      <c r="I25" s="168"/>
      <c r="J25" s="168"/>
      <c r="K25" s="169"/>
      <c r="L25" s="169"/>
      <c r="M25" s="169"/>
      <c r="N25" s="169"/>
      <c r="O25" s="169"/>
      <c r="P25" s="169"/>
      <c r="Q25" s="169"/>
      <c r="R25" s="169"/>
      <c r="S25" s="169"/>
      <c r="T25" s="169"/>
      <c r="U25" s="169"/>
      <c r="V25" s="169"/>
      <c r="W25" s="169"/>
      <c r="X25" s="169"/>
      <c r="Y25" s="169"/>
      <c r="Z25" s="169"/>
      <c r="AA25" s="169"/>
      <c r="AB25" s="125"/>
      <c r="AC25" s="126"/>
    </row>
    <row r="26" spans="1:29" ht="20.25" thickTop="1" thickBot="1" x14ac:dyDescent="0.25">
      <c r="A26" s="170"/>
      <c r="B26" s="175"/>
      <c r="C26" s="175"/>
      <c r="D26" s="162" t="s">
        <v>12</v>
      </c>
      <c r="E26" s="163"/>
      <c r="F26" s="168"/>
      <c r="G26" s="168"/>
      <c r="H26" s="168"/>
      <c r="I26" s="168"/>
      <c r="J26" s="168"/>
      <c r="K26" s="169"/>
      <c r="L26" s="169"/>
      <c r="M26" s="169"/>
      <c r="N26" s="169"/>
      <c r="O26" s="169"/>
      <c r="P26" s="169"/>
      <c r="Q26" s="169"/>
      <c r="R26" s="169"/>
      <c r="S26" s="169"/>
      <c r="T26" s="169"/>
      <c r="U26" s="169"/>
      <c r="V26" s="169"/>
      <c r="W26" s="169"/>
      <c r="X26" s="169"/>
      <c r="Y26" s="169"/>
      <c r="Z26" s="169"/>
      <c r="AA26" s="169"/>
      <c r="AB26" s="125"/>
      <c r="AC26" s="126"/>
    </row>
    <row r="27" spans="1:29" ht="38.25" customHeight="1" thickTop="1" thickBot="1" x14ac:dyDescent="0.25">
      <c r="A27" s="170">
        <f>A24+1</f>
        <v>7</v>
      </c>
      <c r="B27" s="175" t="s">
        <v>56</v>
      </c>
      <c r="C27" s="175"/>
      <c r="D27" s="164" t="s">
        <v>57</v>
      </c>
      <c r="E27" s="165"/>
      <c r="F27" s="168"/>
      <c r="G27" s="168"/>
      <c r="H27" s="168"/>
      <c r="I27" s="168"/>
      <c r="J27" s="168"/>
      <c r="K27" s="169"/>
      <c r="L27" s="169"/>
      <c r="M27" s="169"/>
      <c r="N27" s="169"/>
      <c r="O27" s="169"/>
      <c r="P27" s="169"/>
      <c r="Q27" s="169"/>
      <c r="R27" s="169"/>
      <c r="S27" s="169"/>
      <c r="T27" s="169"/>
      <c r="U27" s="169"/>
      <c r="V27" s="169"/>
      <c r="W27" s="169"/>
      <c r="X27" s="169"/>
      <c r="Y27" s="169"/>
      <c r="Z27" s="169"/>
      <c r="AA27" s="169"/>
      <c r="AB27" s="125"/>
      <c r="AC27" s="126"/>
    </row>
    <row r="28" spans="1:29" ht="15.75" customHeight="1" thickTop="1" thickBot="1" x14ac:dyDescent="0.25">
      <c r="A28" s="170"/>
      <c r="B28" s="175"/>
      <c r="C28" s="175"/>
      <c r="D28" s="166" t="s">
        <v>11</v>
      </c>
      <c r="E28" s="167"/>
      <c r="F28" s="168"/>
      <c r="G28" s="168"/>
      <c r="H28" s="168"/>
      <c r="I28" s="168"/>
      <c r="J28" s="168"/>
      <c r="K28" s="169"/>
      <c r="L28" s="169"/>
      <c r="M28" s="169"/>
      <c r="N28" s="169"/>
      <c r="O28" s="169"/>
      <c r="P28" s="169"/>
      <c r="Q28" s="169"/>
      <c r="R28" s="169"/>
      <c r="S28" s="169"/>
      <c r="T28" s="169"/>
      <c r="U28" s="169"/>
      <c r="V28" s="169"/>
      <c r="W28" s="169"/>
      <c r="X28" s="169"/>
      <c r="Y28" s="169"/>
      <c r="Z28" s="169"/>
      <c r="AA28" s="169"/>
      <c r="AB28" s="125"/>
      <c r="AC28" s="126"/>
    </row>
    <row r="29" spans="1:29" ht="30" customHeight="1" thickTop="1" thickBot="1" x14ac:dyDescent="0.25">
      <c r="A29" s="170"/>
      <c r="B29" s="175"/>
      <c r="C29" s="175"/>
      <c r="D29" s="162" t="s">
        <v>58</v>
      </c>
      <c r="E29" s="163"/>
      <c r="F29" s="168"/>
      <c r="G29" s="168"/>
      <c r="H29" s="168"/>
      <c r="I29" s="168"/>
      <c r="J29" s="168"/>
      <c r="K29" s="169"/>
      <c r="L29" s="169"/>
      <c r="M29" s="169"/>
      <c r="N29" s="169"/>
      <c r="O29" s="169"/>
      <c r="P29" s="169"/>
      <c r="Q29" s="169"/>
      <c r="R29" s="169"/>
      <c r="S29" s="169"/>
      <c r="T29" s="169"/>
      <c r="U29" s="169"/>
      <c r="V29" s="169"/>
      <c r="W29" s="169"/>
      <c r="X29" s="169"/>
      <c r="Y29" s="169"/>
      <c r="Z29" s="169"/>
      <c r="AA29" s="169"/>
      <c r="AB29" s="125"/>
      <c r="AC29" s="126"/>
    </row>
    <row r="30" spans="1:29" ht="15.75" customHeight="1" thickTop="1" thickBot="1" x14ac:dyDescent="0.25">
      <c r="A30" s="170">
        <f>A27+1</f>
        <v>8</v>
      </c>
      <c r="B30" s="175" t="s">
        <v>59</v>
      </c>
      <c r="C30" s="175"/>
      <c r="D30" s="164" t="s">
        <v>10</v>
      </c>
      <c r="E30" s="165"/>
      <c r="F30" s="168"/>
      <c r="G30" s="168"/>
      <c r="H30" s="168"/>
      <c r="I30" s="168"/>
      <c r="J30" s="168"/>
      <c r="K30" s="169"/>
      <c r="L30" s="169"/>
      <c r="M30" s="169"/>
      <c r="N30" s="169"/>
      <c r="O30" s="169"/>
      <c r="P30" s="169"/>
      <c r="Q30" s="169"/>
      <c r="R30" s="169"/>
      <c r="S30" s="169"/>
      <c r="T30" s="169"/>
      <c r="U30" s="169"/>
      <c r="V30" s="169"/>
      <c r="W30" s="169"/>
      <c r="X30" s="169"/>
      <c r="Y30" s="169"/>
      <c r="Z30" s="169"/>
      <c r="AA30" s="169"/>
      <c r="AB30" s="125"/>
      <c r="AC30" s="126"/>
    </row>
    <row r="31" spans="1:29" ht="15.75" customHeight="1" thickTop="1" thickBot="1" x14ac:dyDescent="0.25">
      <c r="A31" s="170"/>
      <c r="B31" s="175"/>
      <c r="C31" s="175"/>
      <c r="D31" s="166" t="s">
        <v>11</v>
      </c>
      <c r="E31" s="167"/>
      <c r="F31" s="168"/>
      <c r="G31" s="168"/>
      <c r="H31" s="168"/>
      <c r="I31" s="168"/>
      <c r="J31" s="168"/>
      <c r="K31" s="169"/>
      <c r="L31" s="169"/>
      <c r="M31" s="169"/>
      <c r="N31" s="169"/>
      <c r="O31" s="169"/>
      <c r="P31" s="169"/>
      <c r="Q31" s="169"/>
      <c r="R31" s="169"/>
      <c r="S31" s="169"/>
      <c r="T31" s="169"/>
      <c r="U31" s="169"/>
      <c r="V31" s="169"/>
      <c r="W31" s="169"/>
      <c r="X31" s="169"/>
      <c r="Y31" s="169"/>
      <c r="Z31" s="169"/>
      <c r="AA31" s="169"/>
      <c r="AB31" s="125"/>
      <c r="AC31" s="126"/>
    </row>
    <row r="32" spans="1:29" ht="20.25" thickTop="1" thickBot="1" x14ac:dyDescent="0.25">
      <c r="A32" s="170"/>
      <c r="B32" s="175"/>
      <c r="C32" s="175"/>
      <c r="D32" s="162" t="s">
        <v>12</v>
      </c>
      <c r="E32" s="163"/>
      <c r="F32" s="168"/>
      <c r="G32" s="168"/>
      <c r="H32" s="168"/>
      <c r="I32" s="168"/>
      <c r="J32" s="168"/>
      <c r="K32" s="169"/>
      <c r="L32" s="169"/>
      <c r="M32" s="169"/>
      <c r="N32" s="169"/>
      <c r="O32" s="169"/>
      <c r="P32" s="169"/>
      <c r="Q32" s="169"/>
      <c r="R32" s="169"/>
      <c r="S32" s="169"/>
      <c r="T32" s="169"/>
      <c r="U32" s="169"/>
      <c r="V32" s="169"/>
      <c r="W32" s="169"/>
      <c r="X32" s="169"/>
      <c r="Y32" s="169"/>
      <c r="Z32" s="169"/>
      <c r="AA32" s="169"/>
      <c r="AB32" s="125"/>
      <c r="AC32" s="126"/>
    </row>
    <row r="33" spans="1:29" ht="15.75" customHeight="1" thickTop="1" thickBot="1" x14ac:dyDescent="0.25">
      <c r="A33" s="170">
        <f>A30+1</f>
        <v>9</v>
      </c>
      <c r="B33" s="175" t="s">
        <v>60</v>
      </c>
      <c r="C33" s="175"/>
      <c r="D33" s="164" t="s">
        <v>10</v>
      </c>
      <c r="E33" s="165"/>
      <c r="F33" s="168"/>
      <c r="G33" s="168"/>
      <c r="H33" s="168"/>
      <c r="I33" s="168"/>
      <c r="J33" s="168"/>
      <c r="K33" s="169"/>
      <c r="L33" s="169"/>
      <c r="M33" s="169"/>
      <c r="N33" s="169"/>
      <c r="O33" s="169"/>
      <c r="P33" s="169"/>
      <c r="Q33" s="169"/>
      <c r="R33" s="169"/>
      <c r="S33" s="169"/>
      <c r="T33" s="169"/>
      <c r="U33" s="169"/>
      <c r="V33" s="169"/>
      <c r="W33" s="169"/>
      <c r="X33" s="169"/>
      <c r="Y33" s="169"/>
      <c r="Z33" s="169"/>
      <c r="AA33" s="169"/>
      <c r="AB33" s="125"/>
      <c r="AC33" s="126"/>
    </row>
    <row r="34" spans="1:29" ht="15.75" customHeight="1" thickTop="1" thickBot="1" x14ac:dyDescent="0.25">
      <c r="A34" s="170"/>
      <c r="B34" s="175"/>
      <c r="C34" s="175"/>
      <c r="D34" s="166" t="s">
        <v>11</v>
      </c>
      <c r="E34" s="167"/>
      <c r="F34" s="168"/>
      <c r="G34" s="168"/>
      <c r="H34" s="168"/>
      <c r="I34" s="168"/>
      <c r="J34" s="168"/>
      <c r="K34" s="169"/>
      <c r="L34" s="169"/>
      <c r="M34" s="169"/>
      <c r="N34" s="169"/>
      <c r="O34" s="169"/>
      <c r="P34" s="169"/>
      <c r="Q34" s="169"/>
      <c r="R34" s="169"/>
      <c r="S34" s="169"/>
      <c r="T34" s="169"/>
      <c r="U34" s="169"/>
      <c r="V34" s="169"/>
      <c r="W34" s="169"/>
      <c r="X34" s="169"/>
      <c r="Y34" s="169"/>
      <c r="Z34" s="169"/>
      <c r="AA34" s="169"/>
      <c r="AB34" s="125"/>
      <c r="AC34" s="126"/>
    </row>
    <row r="35" spans="1:29" ht="20.25" thickTop="1" thickBot="1" x14ac:dyDescent="0.25">
      <c r="A35" s="170"/>
      <c r="B35" s="175"/>
      <c r="C35" s="175"/>
      <c r="D35" s="162" t="s">
        <v>12</v>
      </c>
      <c r="E35" s="163"/>
      <c r="F35" s="168"/>
      <c r="G35" s="168"/>
      <c r="H35" s="168"/>
      <c r="I35" s="168"/>
      <c r="J35" s="168"/>
      <c r="K35" s="169"/>
      <c r="L35" s="169"/>
      <c r="M35" s="169"/>
      <c r="N35" s="169"/>
      <c r="O35" s="169"/>
      <c r="P35" s="169"/>
      <c r="Q35" s="169"/>
      <c r="R35" s="169"/>
      <c r="S35" s="169"/>
      <c r="T35" s="169"/>
      <c r="U35" s="169"/>
      <c r="V35" s="169"/>
      <c r="W35" s="169"/>
      <c r="X35" s="169"/>
      <c r="Y35" s="169"/>
      <c r="Z35" s="169"/>
      <c r="AA35" s="169"/>
      <c r="AB35" s="125"/>
      <c r="AC35" s="126"/>
    </row>
    <row r="36" spans="1:29" ht="15.75" customHeight="1" thickTop="1" thickBot="1" x14ac:dyDescent="0.25">
      <c r="A36" s="170">
        <f>A33+1</f>
        <v>10</v>
      </c>
      <c r="B36" s="175" t="s">
        <v>61</v>
      </c>
      <c r="C36" s="175"/>
      <c r="D36" s="164" t="s">
        <v>10</v>
      </c>
      <c r="E36" s="165"/>
      <c r="F36" s="168"/>
      <c r="G36" s="168"/>
      <c r="H36" s="168"/>
      <c r="I36" s="168"/>
      <c r="J36" s="168"/>
      <c r="K36" s="169"/>
      <c r="L36" s="169"/>
      <c r="M36" s="169"/>
      <c r="N36" s="169"/>
      <c r="O36" s="169"/>
      <c r="P36" s="169"/>
      <c r="Q36" s="169"/>
      <c r="R36" s="169"/>
      <c r="S36" s="169"/>
      <c r="T36" s="169"/>
      <c r="U36" s="169"/>
      <c r="V36" s="169"/>
      <c r="W36" s="169"/>
      <c r="X36" s="169"/>
      <c r="Y36" s="169"/>
      <c r="Z36" s="169"/>
      <c r="AA36" s="169"/>
      <c r="AB36" s="125"/>
      <c r="AC36" s="126"/>
    </row>
    <row r="37" spans="1:29" ht="15.75" customHeight="1" thickTop="1" thickBot="1" x14ac:dyDescent="0.25">
      <c r="A37" s="170"/>
      <c r="B37" s="175"/>
      <c r="C37" s="175"/>
      <c r="D37" s="166" t="s">
        <v>11</v>
      </c>
      <c r="E37" s="167"/>
      <c r="F37" s="168"/>
      <c r="G37" s="168"/>
      <c r="H37" s="168"/>
      <c r="I37" s="168"/>
      <c r="J37" s="168"/>
      <c r="K37" s="169"/>
      <c r="L37" s="169"/>
      <c r="M37" s="169"/>
      <c r="N37" s="169"/>
      <c r="O37" s="169"/>
      <c r="P37" s="169"/>
      <c r="Q37" s="169"/>
      <c r="R37" s="169"/>
      <c r="S37" s="169"/>
      <c r="T37" s="169"/>
      <c r="U37" s="169"/>
      <c r="V37" s="169"/>
      <c r="W37" s="169"/>
      <c r="X37" s="169"/>
      <c r="Y37" s="169"/>
      <c r="Z37" s="169"/>
      <c r="AA37" s="169"/>
      <c r="AB37" s="125"/>
      <c r="AC37" s="126"/>
    </row>
    <row r="38" spans="1:29" ht="20.25" thickTop="1" thickBot="1" x14ac:dyDescent="0.25">
      <c r="A38" s="170"/>
      <c r="B38" s="175"/>
      <c r="C38" s="175"/>
      <c r="D38" s="162" t="s">
        <v>12</v>
      </c>
      <c r="E38" s="163"/>
      <c r="F38" s="168"/>
      <c r="G38" s="168"/>
      <c r="H38" s="168"/>
      <c r="I38" s="168"/>
      <c r="J38" s="168"/>
      <c r="K38" s="169"/>
      <c r="L38" s="169"/>
      <c r="M38" s="169"/>
      <c r="N38" s="169"/>
      <c r="O38" s="169"/>
      <c r="P38" s="169"/>
      <c r="Q38" s="169"/>
      <c r="R38" s="169"/>
      <c r="S38" s="169"/>
      <c r="T38" s="169"/>
      <c r="U38" s="169"/>
      <c r="V38" s="169"/>
      <c r="W38" s="169"/>
      <c r="X38" s="169"/>
      <c r="Y38" s="169"/>
      <c r="Z38" s="169"/>
      <c r="AA38" s="169"/>
      <c r="AB38" s="125"/>
      <c r="AC38" s="126"/>
    </row>
    <row r="39" spans="1:29" ht="15.75" customHeight="1" thickTop="1" thickBot="1" x14ac:dyDescent="0.25">
      <c r="A39" s="170">
        <f>A36+1</f>
        <v>11</v>
      </c>
      <c r="B39" s="175" t="s">
        <v>62</v>
      </c>
      <c r="C39" s="175"/>
      <c r="D39" s="164" t="s">
        <v>10</v>
      </c>
      <c r="E39" s="165"/>
      <c r="F39" s="168"/>
      <c r="G39" s="168"/>
      <c r="H39" s="168"/>
      <c r="I39" s="168"/>
      <c r="J39" s="168"/>
      <c r="K39" s="169"/>
      <c r="L39" s="169"/>
      <c r="M39" s="169"/>
      <c r="N39" s="169"/>
      <c r="O39" s="169"/>
      <c r="P39" s="169"/>
      <c r="Q39" s="169"/>
      <c r="R39" s="169"/>
      <c r="S39" s="169"/>
      <c r="T39" s="169"/>
      <c r="U39" s="169"/>
      <c r="V39" s="169"/>
      <c r="W39" s="169"/>
      <c r="X39" s="169"/>
      <c r="Y39" s="169"/>
      <c r="Z39" s="169"/>
      <c r="AA39" s="169"/>
      <c r="AB39" s="125"/>
      <c r="AC39" s="126"/>
    </row>
    <row r="40" spans="1:29" ht="15.75" customHeight="1" thickTop="1" thickBot="1" x14ac:dyDescent="0.25">
      <c r="A40" s="170"/>
      <c r="B40" s="175"/>
      <c r="C40" s="175"/>
      <c r="D40" s="166" t="s">
        <v>11</v>
      </c>
      <c r="E40" s="167"/>
      <c r="F40" s="168"/>
      <c r="G40" s="168"/>
      <c r="H40" s="168"/>
      <c r="I40" s="168"/>
      <c r="J40" s="168"/>
      <c r="K40" s="169"/>
      <c r="L40" s="169"/>
      <c r="M40" s="169"/>
      <c r="N40" s="169"/>
      <c r="O40" s="169"/>
      <c r="P40" s="169"/>
      <c r="Q40" s="169"/>
      <c r="R40" s="169"/>
      <c r="S40" s="169"/>
      <c r="T40" s="169"/>
      <c r="U40" s="169"/>
      <c r="V40" s="169"/>
      <c r="W40" s="169"/>
      <c r="X40" s="169"/>
      <c r="Y40" s="169"/>
      <c r="Z40" s="169"/>
      <c r="AA40" s="169"/>
      <c r="AB40" s="125"/>
      <c r="AC40" s="126"/>
    </row>
    <row r="41" spans="1:29" ht="20.25" thickTop="1" thickBot="1" x14ac:dyDescent="0.25">
      <c r="A41" s="170"/>
      <c r="B41" s="175"/>
      <c r="C41" s="175"/>
      <c r="D41" s="162" t="s">
        <v>12</v>
      </c>
      <c r="E41" s="163"/>
      <c r="F41" s="168"/>
      <c r="G41" s="168"/>
      <c r="H41" s="168"/>
      <c r="I41" s="168"/>
      <c r="J41" s="168"/>
      <c r="K41" s="169"/>
      <c r="L41" s="169"/>
      <c r="M41" s="169"/>
      <c r="N41" s="169"/>
      <c r="O41" s="169"/>
      <c r="P41" s="169"/>
      <c r="Q41" s="169"/>
      <c r="R41" s="169"/>
      <c r="S41" s="169"/>
      <c r="T41" s="169"/>
      <c r="U41" s="169"/>
      <c r="V41" s="169"/>
      <c r="W41" s="169"/>
      <c r="X41" s="169"/>
      <c r="Y41" s="169"/>
      <c r="Z41" s="169"/>
      <c r="AA41" s="169"/>
      <c r="AB41" s="125"/>
      <c r="AC41" s="126"/>
    </row>
    <row r="42" spans="1:29" ht="15.75" customHeight="1" thickTop="1" thickBot="1" x14ac:dyDescent="0.25">
      <c r="A42" s="170">
        <f>A39+1</f>
        <v>12</v>
      </c>
      <c r="B42" s="175" t="s">
        <v>63</v>
      </c>
      <c r="C42" s="175"/>
      <c r="D42" s="164" t="s">
        <v>10</v>
      </c>
      <c r="E42" s="165"/>
      <c r="F42" s="168"/>
      <c r="G42" s="168"/>
      <c r="H42" s="168"/>
      <c r="I42" s="168"/>
      <c r="J42" s="168"/>
      <c r="K42" s="169"/>
      <c r="L42" s="169"/>
      <c r="M42" s="169"/>
      <c r="N42" s="169"/>
      <c r="O42" s="169"/>
      <c r="P42" s="169"/>
      <c r="Q42" s="169"/>
      <c r="R42" s="169"/>
      <c r="S42" s="169"/>
      <c r="T42" s="169"/>
      <c r="U42" s="169"/>
      <c r="V42" s="169"/>
      <c r="W42" s="169"/>
      <c r="X42" s="169"/>
      <c r="Y42" s="169"/>
      <c r="Z42" s="169"/>
      <c r="AA42" s="169"/>
      <c r="AB42" s="125"/>
      <c r="AC42" s="126"/>
    </row>
    <row r="43" spans="1:29" ht="15.75" customHeight="1" thickTop="1" thickBot="1" x14ac:dyDescent="0.25">
      <c r="A43" s="170"/>
      <c r="B43" s="175"/>
      <c r="C43" s="175"/>
      <c r="D43" s="166" t="s">
        <v>11</v>
      </c>
      <c r="E43" s="167"/>
      <c r="F43" s="168"/>
      <c r="G43" s="168"/>
      <c r="H43" s="168"/>
      <c r="I43" s="168"/>
      <c r="J43" s="168"/>
      <c r="K43" s="169"/>
      <c r="L43" s="169"/>
      <c r="M43" s="169"/>
      <c r="N43" s="169"/>
      <c r="O43" s="169"/>
      <c r="P43" s="169"/>
      <c r="Q43" s="169"/>
      <c r="R43" s="169"/>
      <c r="S43" s="169"/>
      <c r="T43" s="169"/>
      <c r="U43" s="169"/>
      <c r="V43" s="169"/>
      <c r="W43" s="169"/>
      <c r="X43" s="169"/>
      <c r="Y43" s="169"/>
      <c r="Z43" s="169"/>
      <c r="AA43" s="169"/>
      <c r="AB43" s="125"/>
      <c r="AC43" s="126"/>
    </row>
    <row r="44" spans="1:29" ht="20.25" thickTop="1" thickBot="1" x14ac:dyDescent="0.25">
      <c r="A44" s="170"/>
      <c r="B44" s="175"/>
      <c r="C44" s="175"/>
      <c r="D44" s="162" t="s">
        <v>64</v>
      </c>
      <c r="E44" s="163"/>
      <c r="F44" s="168"/>
      <c r="G44" s="168"/>
      <c r="H44" s="168"/>
      <c r="I44" s="168"/>
      <c r="J44" s="168"/>
      <c r="K44" s="169"/>
      <c r="L44" s="169"/>
      <c r="M44" s="169"/>
      <c r="N44" s="169"/>
      <c r="O44" s="169"/>
      <c r="P44" s="169"/>
      <c r="Q44" s="169"/>
      <c r="R44" s="169"/>
      <c r="S44" s="169"/>
      <c r="T44" s="169"/>
      <c r="U44" s="169"/>
      <c r="V44" s="169"/>
      <c r="W44" s="169"/>
      <c r="X44" s="169"/>
      <c r="Y44" s="169"/>
      <c r="Z44" s="169"/>
      <c r="AA44" s="169"/>
      <c r="AB44" s="125"/>
      <c r="AC44" s="126"/>
    </row>
    <row r="45" spans="1:29" ht="15.75" customHeight="1" thickTop="1" thickBot="1" x14ac:dyDescent="0.25">
      <c r="A45" s="170">
        <f>A42+1</f>
        <v>13</v>
      </c>
      <c r="B45" s="175" t="s">
        <v>65</v>
      </c>
      <c r="C45" s="175"/>
      <c r="D45" s="164" t="s">
        <v>66</v>
      </c>
      <c r="E45" s="165"/>
      <c r="F45" s="168"/>
      <c r="G45" s="168"/>
      <c r="H45" s="168"/>
      <c r="I45" s="168"/>
      <c r="J45" s="168"/>
      <c r="K45" s="169"/>
      <c r="L45" s="169"/>
      <c r="M45" s="169"/>
      <c r="N45" s="169"/>
      <c r="O45" s="169"/>
      <c r="P45" s="169"/>
      <c r="Q45" s="169"/>
      <c r="R45" s="169"/>
      <c r="S45" s="169"/>
      <c r="T45" s="169"/>
      <c r="U45" s="169"/>
      <c r="V45" s="169"/>
      <c r="W45" s="169"/>
      <c r="X45" s="169"/>
      <c r="Y45" s="169"/>
      <c r="Z45" s="169"/>
      <c r="AA45" s="169"/>
      <c r="AB45" s="125"/>
      <c r="AC45" s="126"/>
    </row>
    <row r="46" spans="1:29" ht="15.75" customHeight="1" thickTop="1" thickBot="1" x14ac:dyDescent="0.25">
      <c r="A46" s="170"/>
      <c r="B46" s="175"/>
      <c r="C46" s="175"/>
      <c r="D46" s="166" t="s">
        <v>11</v>
      </c>
      <c r="E46" s="167"/>
      <c r="F46" s="168"/>
      <c r="G46" s="168"/>
      <c r="H46" s="168"/>
      <c r="I46" s="168"/>
      <c r="J46" s="168"/>
      <c r="K46" s="169"/>
      <c r="L46" s="169"/>
      <c r="M46" s="169"/>
      <c r="N46" s="169"/>
      <c r="O46" s="169"/>
      <c r="P46" s="169"/>
      <c r="Q46" s="169"/>
      <c r="R46" s="169"/>
      <c r="S46" s="169"/>
      <c r="T46" s="169"/>
      <c r="U46" s="169"/>
      <c r="V46" s="169"/>
      <c r="W46" s="169"/>
      <c r="X46" s="169"/>
      <c r="Y46" s="169"/>
      <c r="Z46" s="169"/>
      <c r="AA46" s="169"/>
      <c r="AB46" s="125"/>
      <c r="AC46" s="126"/>
    </row>
    <row r="47" spans="1:29" ht="20.25" thickTop="1" thickBot="1" x14ac:dyDescent="0.25">
      <c r="A47" s="170"/>
      <c r="B47" s="175"/>
      <c r="C47" s="175"/>
      <c r="D47" s="162" t="s">
        <v>67</v>
      </c>
      <c r="E47" s="163"/>
      <c r="F47" s="168"/>
      <c r="G47" s="168"/>
      <c r="H47" s="168"/>
      <c r="I47" s="168"/>
      <c r="J47" s="168"/>
      <c r="K47" s="169"/>
      <c r="L47" s="169"/>
      <c r="M47" s="169"/>
      <c r="N47" s="169"/>
      <c r="O47" s="169"/>
      <c r="P47" s="169"/>
      <c r="Q47" s="169"/>
      <c r="R47" s="169"/>
      <c r="S47" s="169"/>
      <c r="T47" s="169"/>
      <c r="U47" s="169"/>
      <c r="V47" s="169"/>
      <c r="W47" s="169"/>
      <c r="X47" s="169"/>
      <c r="Y47" s="169"/>
      <c r="Z47" s="169"/>
      <c r="AA47" s="169"/>
      <c r="AB47" s="125"/>
      <c r="AC47" s="126"/>
    </row>
    <row r="48" spans="1:29" ht="15.75" customHeight="1" thickTop="1" thickBot="1" x14ac:dyDescent="0.25">
      <c r="A48" s="170">
        <f>A45+1</f>
        <v>14</v>
      </c>
      <c r="B48" s="175" t="s">
        <v>68</v>
      </c>
      <c r="C48" s="175"/>
      <c r="D48" s="164" t="s">
        <v>10</v>
      </c>
      <c r="E48" s="165"/>
      <c r="F48" s="168"/>
      <c r="G48" s="168"/>
      <c r="H48" s="168"/>
      <c r="I48" s="168"/>
      <c r="J48" s="168"/>
      <c r="K48" s="169"/>
      <c r="L48" s="169"/>
      <c r="M48" s="169"/>
      <c r="N48" s="169"/>
      <c r="O48" s="169"/>
      <c r="P48" s="169"/>
      <c r="Q48" s="169"/>
      <c r="R48" s="169"/>
      <c r="S48" s="169"/>
      <c r="T48" s="169"/>
      <c r="U48" s="169"/>
      <c r="V48" s="169"/>
      <c r="W48" s="169"/>
      <c r="X48" s="169"/>
      <c r="Y48" s="169"/>
      <c r="Z48" s="169"/>
      <c r="AA48" s="169"/>
      <c r="AB48" s="125"/>
      <c r="AC48" s="126"/>
    </row>
    <row r="49" spans="1:29" ht="15.75" customHeight="1" thickTop="1" thickBot="1" x14ac:dyDescent="0.25">
      <c r="A49" s="170"/>
      <c r="B49" s="175"/>
      <c r="C49" s="175"/>
      <c r="D49" s="166" t="s">
        <v>11</v>
      </c>
      <c r="E49" s="167"/>
      <c r="F49" s="168"/>
      <c r="G49" s="168"/>
      <c r="H49" s="168"/>
      <c r="I49" s="168"/>
      <c r="J49" s="168"/>
      <c r="K49" s="169"/>
      <c r="L49" s="169"/>
      <c r="M49" s="169"/>
      <c r="N49" s="169"/>
      <c r="O49" s="169"/>
      <c r="P49" s="169"/>
      <c r="Q49" s="169"/>
      <c r="R49" s="169"/>
      <c r="S49" s="169"/>
      <c r="T49" s="169"/>
      <c r="U49" s="169"/>
      <c r="V49" s="169"/>
      <c r="W49" s="169"/>
      <c r="X49" s="169"/>
      <c r="Y49" s="169"/>
      <c r="Z49" s="169"/>
      <c r="AA49" s="169"/>
      <c r="AB49" s="125"/>
      <c r="AC49" s="126"/>
    </row>
    <row r="50" spans="1:29" ht="20.25" thickTop="1" thickBot="1" x14ac:dyDescent="0.25">
      <c r="A50" s="170"/>
      <c r="B50" s="175"/>
      <c r="C50" s="175"/>
      <c r="D50" s="162" t="s">
        <v>12</v>
      </c>
      <c r="E50" s="163"/>
      <c r="F50" s="168"/>
      <c r="G50" s="168"/>
      <c r="H50" s="168"/>
      <c r="I50" s="168"/>
      <c r="J50" s="168"/>
      <c r="K50" s="169"/>
      <c r="L50" s="169"/>
      <c r="M50" s="169"/>
      <c r="N50" s="169"/>
      <c r="O50" s="169"/>
      <c r="P50" s="169"/>
      <c r="Q50" s="169"/>
      <c r="R50" s="169"/>
      <c r="S50" s="169"/>
      <c r="T50" s="169"/>
      <c r="U50" s="169"/>
      <c r="V50" s="169"/>
      <c r="W50" s="169"/>
      <c r="X50" s="169"/>
      <c r="Y50" s="169"/>
      <c r="Z50" s="169"/>
      <c r="AA50" s="169"/>
      <c r="AB50" s="125"/>
      <c r="AC50" s="126"/>
    </row>
    <row r="51" spans="1:29" ht="15.75" customHeight="1" thickTop="1" thickBot="1" x14ac:dyDescent="0.25">
      <c r="A51" s="170">
        <f>A48+1</f>
        <v>15</v>
      </c>
      <c r="B51" s="175" t="s">
        <v>69</v>
      </c>
      <c r="C51" s="175"/>
      <c r="D51" s="164" t="s">
        <v>70</v>
      </c>
      <c r="E51" s="165"/>
      <c r="F51" s="168"/>
      <c r="G51" s="168"/>
      <c r="H51" s="168"/>
      <c r="I51" s="168"/>
      <c r="J51" s="168"/>
      <c r="K51" s="169"/>
      <c r="L51" s="169"/>
      <c r="M51" s="169"/>
      <c r="N51" s="169"/>
      <c r="O51" s="169"/>
      <c r="P51" s="169"/>
      <c r="Q51" s="169"/>
      <c r="R51" s="169"/>
      <c r="S51" s="169"/>
      <c r="T51" s="169"/>
      <c r="U51" s="169"/>
      <c r="V51" s="169"/>
      <c r="W51" s="169"/>
      <c r="X51" s="169"/>
      <c r="Y51" s="169"/>
      <c r="Z51" s="169"/>
      <c r="AA51" s="169"/>
      <c r="AB51" s="125"/>
      <c r="AC51" s="126"/>
    </row>
    <row r="52" spans="1:29" ht="15.75" customHeight="1" thickTop="1" thickBot="1" x14ac:dyDescent="0.25">
      <c r="A52" s="170"/>
      <c r="B52" s="175"/>
      <c r="C52" s="175"/>
      <c r="D52" s="166" t="s">
        <v>11</v>
      </c>
      <c r="E52" s="167"/>
      <c r="F52" s="168"/>
      <c r="G52" s="168"/>
      <c r="H52" s="168"/>
      <c r="I52" s="168"/>
      <c r="J52" s="168"/>
      <c r="K52" s="169"/>
      <c r="L52" s="169"/>
      <c r="M52" s="169"/>
      <c r="N52" s="169"/>
      <c r="O52" s="169"/>
      <c r="P52" s="169"/>
      <c r="Q52" s="169"/>
      <c r="R52" s="169"/>
      <c r="S52" s="169"/>
      <c r="T52" s="169"/>
      <c r="U52" s="169"/>
      <c r="V52" s="169"/>
      <c r="W52" s="169"/>
      <c r="X52" s="169"/>
      <c r="Y52" s="169"/>
      <c r="Z52" s="169"/>
      <c r="AA52" s="169"/>
      <c r="AB52" s="125"/>
      <c r="AC52" s="126"/>
    </row>
    <row r="53" spans="1:29" ht="20.25" thickTop="1" thickBot="1" x14ac:dyDescent="0.25">
      <c r="A53" s="170"/>
      <c r="B53" s="175"/>
      <c r="C53" s="175"/>
      <c r="D53" s="162" t="s">
        <v>71</v>
      </c>
      <c r="E53" s="163"/>
      <c r="F53" s="168"/>
      <c r="G53" s="168"/>
      <c r="H53" s="168"/>
      <c r="I53" s="168"/>
      <c r="J53" s="168"/>
      <c r="K53" s="169"/>
      <c r="L53" s="169"/>
      <c r="M53" s="169"/>
      <c r="N53" s="169"/>
      <c r="O53" s="169"/>
      <c r="P53" s="169"/>
      <c r="Q53" s="169"/>
      <c r="R53" s="169"/>
      <c r="S53" s="169"/>
      <c r="T53" s="169"/>
      <c r="U53" s="169"/>
      <c r="V53" s="169"/>
      <c r="W53" s="169"/>
      <c r="X53" s="169"/>
      <c r="Y53" s="169"/>
      <c r="Z53" s="169"/>
      <c r="AA53" s="169"/>
      <c r="AB53" s="125"/>
      <c r="AC53" s="126"/>
    </row>
    <row r="54" spans="1:29" ht="15.75" customHeight="1" thickTop="1" thickBot="1" x14ac:dyDescent="0.25">
      <c r="A54" s="170">
        <f>A51+1</f>
        <v>16</v>
      </c>
      <c r="B54" s="175" t="s">
        <v>72</v>
      </c>
      <c r="C54" s="175"/>
      <c r="D54" s="164" t="s">
        <v>10</v>
      </c>
      <c r="E54" s="165"/>
      <c r="F54" s="168"/>
      <c r="G54" s="168"/>
      <c r="H54" s="168"/>
      <c r="I54" s="168"/>
      <c r="J54" s="168"/>
      <c r="K54" s="169"/>
      <c r="L54" s="169"/>
      <c r="M54" s="169"/>
      <c r="N54" s="169"/>
      <c r="O54" s="169"/>
      <c r="P54" s="169"/>
      <c r="Q54" s="169"/>
      <c r="R54" s="169"/>
      <c r="S54" s="169"/>
      <c r="T54" s="169"/>
      <c r="U54" s="169"/>
      <c r="V54" s="169"/>
      <c r="W54" s="169"/>
      <c r="X54" s="169"/>
      <c r="Y54" s="169"/>
      <c r="Z54" s="169"/>
      <c r="AA54" s="169"/>
      <c r="AB54" s="125"/>
      <c r="AC54" s="126"/>
    </row>
    <row r="55" spans="1:29" ht="15.75" customHeight="1" thickTop="1" thickBot="1" x14ac:dyDescent="0.25">
      <c r="A55" s="170"/>
      <c r="B55" s="175"/>
      <c r="C55" s="175"/>
      <c r="D55" s="166" t="s">
        <v>11</v>
      </c>
      <c r="E55" s="167"/>
      <c r="F55" s="168"/>
      <c r="G55" s="168"/>
      <c r="H55" s="168"/>
      <c r="I55" s="168"/>
      <c r="J55" s="168"/>
      <c r="K55" s="169"/>
      <c r="L55" s="169"/>
      <c r="M55" s="169"/>
      <c r="N55" s="169"/>
      <c r="O55" s="169"/>
      <c r="P55" s="169"/>
      <c r="Q55" s="169"/>
      <c r="R55" s="169"/>
      <c r="S55" s="169"/>
      <c r="T55" s="169"/>
      <c r="U55" s="169"/>
      <c r="V55" s="169"/>
      <c r="W55" s="169"/>
      <c r="X55" s="169"/>
      <c r="Y55" s="169"/>
      <c r="Z55" s="169"/>
      <c r="AA55" s="169"/>
      <c r="AB55" s="125"/>
      <c r="AC55" s="126"/>
    </row>
    <row r="56" spans="1:29" ht="20.25" thickTop="1" thickBot="1" x14ac:dyDescent="0.25">
      <c r="A56" s="170"/>
      <c r="B56" s="175"/>
      <c r="C56" s="175"/>
      <c r="D56" s="162" t="s">
        <v>12</v>
      </c>
      <c r="E56" s="163"/>
      <c r="F56" s="168"/>
      <c r="G56" s="168"/>
      <c r="H56" s="168"/>
      <c r="I56" s="168"/>
      <c r="J56" s="168"/>
      <c r="K56" s="169"/>
      <c r="L56" s="169"/>
      <c r="M56" s="169"/>
      <c r="N56" s="169"/>
      <c r="O56" s="169"/>
      <c r="P56" s="169"/>
      <c r="Q56" s="169"/>
      <c r="R56" s="169"/>
      <c r="S56" s="169"/>
      <c r="T56" s="169"/>
      <c r="U56" s="169"/>
      <c r="V56" s="169"/>
      <c r="W56" s="169"/>
      <c r="X56" s="169"/>
      <c r="Y56" s="169"/>
      <c r="Z56" s="169"/>
      <c r="AA56" s="169"/>
      <c r="AB56" s="125"/>
      <c r="AC56" s="126"/>
    </row>
    <row r="57" spans="1:29" ht="15.75" customHeight="1" thickTop="1" thickBot="1" x14ac:dyDescent="0.25">
      <c r="A57" s="170">
        <f>A54+1</f>
        <v>17</v>
      </c>
      <c r="B57" s="175" t="s">
        <v>73</v>
      </c>
      <c r="C57" s="175"/>
      <c r="D57" s="164" t="s">
        <v>10</v>
      </c>
      <c r="E57" s="165"/>
      <c r="F57" s="168"/>
      <c r="G57" s="168"/>
      <c r="H57" s="168"/>
      <c r="I57" s="168"/>
      <c r="J57" s="168"/>
      <c r="K57" s="169"/>
      <c r="L57" s="169"/>
      <c r="M57" s="169"/>
      <c r="N57" s="169"/>
      <c r="O57" s="169"/>
      <c r="P57" s="169"/>
      <c r="Q57" s="169"/>
      <c r="R57" s="169"/>
      <c r="S57" s="169"/>
      <c r="T57" s="169"/>
      <c r="U57" s="169"/>
      <c r="V57" s="169"/>
      <c r="W57" s="169"/>
      <c r="X57" s="169"/>
      <c r="Y57" s="169"/>
      <c r="Z57" s="169"/>
      <c r="AA57" s="169"/>
      <c r="AB57" s="125"/>
      <c r="AC57" s="126"/>
    </row>
    <row r="58" spans="1:29" ht="15.75" customHeight="1" thickTop="1" thickBot="1" x14ac:dyDescent="0.25">
      <c r="A58" s="170"/>
      <c r="B58" s="175"/>
      <c r="C58" s="175"/>
      <c r="D58" s="166" t="s">
        <v>11</v>
      </c>
      <c r="E58" s="167"/>
      <c r="F58" s="168"/>
      <c r="G58" s="168"/>
      <c r="H58" s="168"/>
      <c r="I58" s="168"/>
      <c r="J58" s="168"/>
      <c r="K58" s="169"/>
      <c r="L58" s="169"/>
      <c r="M58" s="169"/>
      <c r="N58" s="169"/>
      <c r="O58" s="169"/>
      <c r="P58" s="169"/>
      <c r="Q58" s="169"/>
      <c r="R58" s="169"/>
      <c r="S58" s="169"/>
      <c r="T58" s="169"/>
      <c r="U58" s="169"/>
      <c r="V58" s="169"/>
      <c r="W58" s="169"/>
      <c r="X58" s="169"/>
      <c r="Y58" s="169"/>
      <c r="Z58" s="169"/>
      <c r="AA58" s="169"/>
      <c r="AB58" s="125"/>
      <c r="AC58" s="126"/>
    </row>
    <row r="59" spans="1:29" ht="20.25" thickTop="1" thickBot="1" x14ac:dyDescent="0.25">
      <c r="A59" s="170"/>
      <c r="B59" s="175"/>
      <c r="C59" s="175"/>
      <c r="D59" s="162" t="s">
        <v>12</v>
      </c>
      <c r="E59" s="163"/>
      <c r="F59" s="168"/>
      <c r="G59" s="168"/>
      <c r="H59" s="168"/>
      <c r="I59" s="168"/>
      <c r="J59" s="168"/>
      <c r="K59" s="169"/>
      <c r="L59" s="169"/>
      <c r="M59" s="169"/>
      <c r="N59" s="169"/>
      <c r="O59" s="169"/>
      <c r="P59" s="169"/>
      <c r="Q59" s="169"/>
      <c r="R59" s="169"/>
      <c r="S59" s="169"/>
      <c r="T59" s="169"/>
      <c r="U59" s="169"/>
      <c r="V59" s="169"/>
      <c r="W59" s="169"/>
      <c r="X59" s="169"/>
      <c r="Y59" s="169"/>
      <c r="Z59" s="169"/>
      <c r="AA59" s="169"/>
      <c r="AB59" s="125"/>
      <c r="AC59" s="126"/>
    </row>
    <row r="60" spans="1:29" ht="15.75" customHeight="1" thickTop="1" thickBot="1" x14ac:dyDescent="0.25">
      <c r="A60" s="170">
        <f>A57+1</f>
        <v>18</v>
      </c>
      <c r="B60" s="175" t="s">
        <v>74</v>
      </c>
      <c r="C60" s="175"/>
      <c r="D60" s="164" t="s">
        <v>10</v>
      </c>
      <c r="E60" s="165"/>
      <c r="F60" s="168"/>
      <c r="G60" s="168"/>
      <c r="H60" s="168"/>
      <c r="I60" s="168"/>
      <c r="J60" s="168"/>
      <c r="K60" s="169"/>
      <c r="L60" s="169"/>
      <c r="M60" s="169"/>
      <c r="N60" s="169"/>
      <c r="O60" s="169"/>
      <c r="P60" s="169"/>
      <c r="Q60" s="169"/>
      <c r="R60" s="169"/>
      <c r="S60" s="169"/>
      <c r="T60" s="169"/>
      <c r="U60" s="169"/>
      <c r="V60" s="169"/>
      <c r="W60" s="169"/>
      <c r="X60" s="169"/>
      <c r="Y60" s="169"/>
      <c r="Z60" s="169"/>
      <c r="AA60" s="169"/>
      <c r="AB60" s="125"/>
      <c r="AC60" s="126"/>
    </row>
    <row r="61" spans="1:29" ht="15.75" customHeight="1" thickTop="1" thickBot="1" x14ac:dyDescent="0.25">
      <c r="A61" s="170"/>
      <c r="B61" s="175"/>
      <c r="C61" s="175"/>
      <c r="D61" s="166" t="s">
        <v>11</v>
      </c>
      <c r="E61" s="167"/>
      <c r="F61" s="168"/>
      <c r="G61" s="168"/>
      <c r="H61" s="168"/>
      <c r="I61" s="168"/>
      <c r="J61" s="168"/>
      <c r="K61" s="169"/>
      <c r="L61" s="169"/>
      <c r="M61" s="169"/>
      <c r="N61" s="169"/>
      <c r="O61" s="169"/>
      <c r="P61" s="169"/>
      <c r="Q61" s="169"/>
      <c r="R61" s="169"/>
      <c r="S61" s="169"/>
      <c r="T61" s="169"/>
      <c r="U61" s="169"/>
      <c r="V61" s="169"/>
      <c r="W61" s="169"/>
      <c r="X61" s="169"/>
      <c r="Y61" s="169"/>
      <c r="Z61" s="169"/>
      <c r="AA61" s="169"/>
      <c r="AB61" s="125"/>
      <c r="AC61" s="126"/>
    </row>
    <row r="62" spans="1:29" ht="20.25" thickTop="1" thickBot="1" x14ac:dyDescent="0.25">
      <c r="A62" s="170"/>
      <c r="B62" s="175"/>
      <c r="C62" s="175"/>
      <c r="D62" s="162" t="s">
        <v>12</v>
      </c>
      <c r="E62" s="163"/>
      <c r="F62" s="168"/>
      <c r="G62" s="168"/>
      <c r="H62" s="168"/>
      <c r="I62" s="168"/>
      <c r="J62" s="168"/>
      <c r="K62" s="169"/>
      <c r="L62" s="169"/>
      <c r="M62" s="169"/>
      <c r="N62" s="169"/>
      <c r="O62" s="169"/>
      <c r="P62" s="169"/>
      <c r="Q62" s="169"/>
      <c r="R62" s="169"/>
      <c r="S62" s="169"/>
      <c r="T62" s="169"/>
      <c r="U62" s="169"/>
      <c r="V62" s="169"/>
      <c r="W62" s="169"/>
      <c r="X62" s="169"/>
      <c r="Y62" s="169"/>
      <c r="Z62" s="169"/>
      <c r="AA62" s="169"/>
      <c r="AB62" s="125"/>
      <c r="AC62" s="126"/>
    </row>
    <row r="63" spans="1:29" ht="15.75" customHeight="1" thickTop="1" thickBot="1" x14ac:dyDescent="0.25">
      <c r="A63" s="170">
        <f>A60+1</f>
        <v>19</v>
      </c>
      <c r="B63" s="175" t="s">
        <v>76</v>
      </c>
      <c r="C63" s="175"/>
      <c r="D63" s="164" t="s">
        <v>10</v>
      </c>
      <c r="E63" s="165"/>
      <c r="F63" s="168"/>
      <c r="G63" s="168"/>
      <c r="H63" s="168"/>
      <c r="I63" s="168"/>
      <c r="J63" s="168"/>
      <c r="K63" s="169"/>
      <c r="L63" s="169"/>
      <c r="M63" s="169"/>
      <c r="N63" s="169"/>
      <c r="O63" s="169"/>
      <c r="P63" s="169"/>
      <c r="Q63" s="169"/>
      <c r="R63" s="169"/>
      <c r="S63" s="169"/>
      <c r="T63" s="169"/>
      <c r="U63" s="169"/>
      <c r="V63" s="169"/>
      <c r="W63" s="169"/>
      <c r="X63" s="169"/>
      <c r="Y63" s="169"/>
      <c r="Z63" s="169"/>
      <c r="AA63" s="169"/>
      <c r="AB63" s="125"/>
      <c r="AC63" s="126"/>
    </row>
    <row r="64" spans="1:29" ht="15.75" customHeight="1" thickTop="1" thickBot="1" x14ac:dyDescent="0.25">
      <c r="A64" s="170"/>
      <c r="B64" s="175"/>
      <c r="C64" s="175"/>
      <c r="D64" s="166" t="s">
        <v>11</v>
      </c>
      <c r="E64" s="167"/>
      <c r="F64" s="168"/>
      <c r="G64" s="168"/>
      <c r="H64" s="168"/>
      <c r="I64" s="168"/>
      <c r="J64" s="168"/>
      <c r="K64" s="169"/>
      <c r="L64" s="169"/>
      <c r="M64" s="169"/>
      <c r="N64" s="169"/>
      <c r="O64" s="169"/>
      <c r="P64" s="169"/>
      <c r="Q64" s="169"/>
      <c r="R64" s="169"/>
      <c r="S64" s="169"/>
      <c r="T64" s="169"/>
      <c r="U64" s="169"/>
      <c r="V64" s="169"/>
      <c r="W64" s="169"/>
      <c r="X64" s="169"/>
      <c r="Y64" s="169"/>
      <c r="Z64" s="169"/>
      <c r="AA64" s="169"/>
      <c r="AB64" s="125"/>
      <c r="AC64" s="126"/>
    </row>
    <row r="65" spans="1:29" ht="20.25" thickTop="1" thickBot="1" x14ac:dyDescent="0.25">
      <c r="A65" s="170"/>
      <c r="B65" s="175"/>
      <c r="C65" s="175"/>
      <c r="D65" s="162" t="s">
        <v>12</v>
      </c>
      <c r="E65" s="163"/>
      <c r="F65" s="168"/>
      <c r="G65" s="168"/>
      <c r="H65" s="168"/>
      <c r="I65" s="168"/>
      <c r="J65" s="168"/>
      <c r="K65" s="169"/>
      <c r="L65" s="169"/>
      <c r="M65" s="169"/>
      <c r="N65" s="169"/>
      <c r="O65" s="169"/>
      <c r="P65" s="169"/>
      <c r="Q65" s="169"/>
      <c r="R65" s="169"/>
      <c r="S65" s="169"/>
      <c r="T65" s="169"/>
      <c r="U65" s="169"/>
      <c r="V65" s="169"/>
      <c r="W65" s="169"/>
      <c r="X65" s="169"/>
      <c r="Y65" s="169"/>
      <c r="Z65" s="169"/>
      <c r="AA65" s="169"/>
      <c r="AB65" s="125"/>
      <c r="AC65" s="126"/>
    </row>
    <row r="66" spans="1:29" ht="15.75" customHeight="1" thickTop="1" thickBot="1" x14ac:dyDescent="0.25">
      <c r="A66" s="170">
        <f>A63+1</f>
        <v>20</v>
      </c>
      <c r="B66" s="175" t="s">
        <v>77</v>
      </c>
      <c r="C66" s="175"/>
      <c r="D66" s="164" t="s">
        <v>10</v>
      </c>
      <c r="E66" s="165"/>
      <c r="F66" s="168"/>
      <c r="G66" s="168"/>
      <c r="H66" s="168"/>
      <c r="I66" s="168"/>
      <c r="J66" s="168"/>
      <c r="K66" s="169"/>
      <c r="L66" s="169"/>
      <c r="M66" s="169"/>
      <c r="N66" s="169"/>
      <c r="O66" s="169"/>
      <c r="P66" s="169"/>
      <c r="Q66" s="169"/>
      <c r="R66" s="169"/>
      <c r="S66" s="169"/>
      <c r="T66" s="169"/>
      <c r="U66" s="169"/>
      <c r="V66" s="169"/>
      <c r="W66" s="169"/>
      <c r="X66" s="169"/>
      <c r="Y66" s="169"/>
      <c r="Z66" s="169"/>
      <c r="AA66" s="169"/>
      <c r="AB66" s="125"/>
      <c r="AC66" s="126"/>
    </row>
    <row r="67" spans="1:29" ht="15.75" customHeight="1" thickTop="1" thickBot="1" x14ac:dyDescent="0.25">
      <c r="A67" s="170"/>
      <c r="B67" s="175"/>
      <c r="C67" s="175"/>
      <c r="D67" s="166" t="s">
        <v>11</v>
      </c>
      <c r="E67" s="167"/>
      <c r="F67" s="168"/>
      <c r="G67" s="168"/>
      <c r="H67" s="168"/>
      <c r="I67" s="168"/>
      <c r="J67" s="168"/>
      <c r="K67" s="169"/>
      <c r="L67" s="169"/>
      <c r="M67" s="169"/>
      <c r="N67" s="169"/>
      <c r="O67" s="169"/>
      <c r="P67" s="169"/>
      <c r="Q67" s="169"/>
      <c r="R67" s="169"/>
      <c r="S67" s="169"/>
      <c r="T67" s="169"/>
      <c r="U67" s="169"/>
      <c r="V67" s="169"/>
      <c r="W67" s="169"/>
      <c r="X67" s="169"/>
      <c r="Y67" s="169"/>
      <c r="Z67" s="169"/>
      <c r="AA67" s="169"/>
      <c r="AB67" s="125"/>
      <c r="AC67" s="126"/>
    </row>
    <row r="68" spans="1:29" ht="20.25" thickTop="1" thickBot="1" x14ac:dyDescent="0.25">
      <c r="A68" s="170"/>
      <c r="B68" s="175"/>
      <c r="C68" s="175"/>
      <c r="D68" s="162" t="s">
        <v>64</v>
      </c>
      <c r="E68" s="163"/>
      <c r="F68" s="168"/>
      <c r="G68" s="168"/>
      <c r="H68" s="168"/>
      <c r="I68" s="168"/>
      <c r="J68" s="168"/>
      <c r="K68" s="169"/>
      <c r="L68" s="169"/>
      <c r="M68" s="169"/>
      <c r="N68" s="169"/>
      <c r="O68" s="169"/>
      <c r="P68" s="169"/>
      <c r="Q68" s="169"/>
      <c r="R68" s="169"/>
      <c r="S68" s="169"/>
      <c r="T68" s="169"/>
      <c r="U68" s="169"/>
      <c r="V68" s="169"/>
      <c r="W68" s="169"/>
      <c r="X68" s="169"/>
      <c r="Y68" s="169"/>
      <c r="Z68" s="169"/>
      <c r="AA68" s="169"/>
      <c r="AB68" s="125"/>
      <c r="AC68" s="126"/>
    </row>
    <row r="69" spans="1:29" ht="15.75" customHeight="1" thickTop="1" thickBot="1" x14ac:dyDescent="0.25">
      <c r="A69" s="170">
        <f>A66+1</f>
        <v>21</v>
      </c>
      <c r="B69" s="175" t="s">
        <v>78</v>
      </c>
      <c r="C69" s="175"/>
      <c r="D69" s="164" t="s">
        <v>10</v>
      </c>
      <c r="E69" s="165"/>
      <c r="F69" s="168"/>
      <c r="G69" s="168"/>
      <c r="H69" s="168"/>
      <c r="I69" s="168"/>
      <c r="J69" s="168"/>
      <c r="K69" s="169"/>
      <c r="L69" s="169"/>
      <c r="M69" s="169"/>
      <c r="N69" s="169"/>
      <c r="O69" s="169"/>
      <c r="P69" s="169"/>
      <c r="Q69" s="169"/>
      <c r="R69" s="169"/>
      <c r="S69" s="169"/>
      <c r="T69" s="169"/>
      <c r="U69" s="169"/>
      <c r="V69" s="169"/>
      <c r="W69" s="169"/>
      <c r="X69" s="169"/>
      <c r="Y69" s="169"/>
      <c r="Z69" s="169"/>
      <c r="AA69" s="169"/>
      <c r="AB69" s="125"/>
      <c r="AC69" s="126"/>
    </row>
    <row r="70" spans="1:29" ht="15.75" customHeight="1" thickTop="1" thickBot="1" x14ac:dyDescent="0.25">
      <c r="A70" s="170"/>
      <c r="B70" s="175"/>
      <c r="C70" s="175"/>
      <c r="D70" s="166" t="s">
        <v>11</v>
      </c>
      <c r="E70" s="167"/>
      <c r="F70" s="168"/>
      <c r="G70" s="168"/>
      <c r="H70" s="168"/>
      <c r="I70" s="168"/>
      <c r="J70" s="168"/>
      <c r="K70" s="169"/>
      <c r="L70" s="169"/>
      <c r="M70" s="169"/>
      <c r="N70" s="169"/>
      <c r="O70" s="169"/>
      <c r="P70" s="169"/>
      <c r="Q70" s="169"/>
      <c r="R70" s="169"/>
      <c r="S70" s="169"/>
      <c r="T70" s="169"/>
      <c r="U70" s="169"/>
      <c r="V70" s="169"/>
      <c r="W70" s="169"/>
      <c r="X70" s="169"/>
      <c r="Y70" s="169"/>
      <c r="Z70" s="169"/>
      <c r="AA70" s="169"/>
      <c r="AB70" s="125"/>
      <c r="AC70" s="126"/>
    </row>
    <row r="71" spans="1:29" ht="20.25" thickTop="1" thickBot="1" x14ac:dyDescent="0.25">
      <c r="A71" s="170"/>
      <c r="B71" s="175"/>
      <c r="C71" s="175"/>
      <c r="D71" s="162" t="s">
        <v>12</v>
      </c>
      <c r="E71" s="163"/>
      <c r="F71" s="168"/>
      <c r="G71" s="168"/>
      <c r="H71" s="168"/>
      <c r="I71" s="168"/>
      <c r="J71" s="168"/>
      <c r="K71" s="169"/>
      <c r="L71" s="169"/>
      <c r="M71" s="169"/>
      <c r="N71" s="169"/>
      <c r="O71" s="169"/>
      <c r="P71" s="169"/>
      <c r="Q71" s="169"/>
      <c r="R71" s="169"/>
      <c r="S71" s="169"/>
      <c r="T71" s="169"/>
      <c r="U71" s="169"/>
      <c r="V71" s="169"/>
      <c r="W71" s="169"/>
      <c r="X71" s="169"/>
      <c r="Y71" s="169"/>
      <c r="Z71" s="169"/>
      <c r="AA71" s="169"/>
      <c r="AB71" s="125"/>
      <c r="AC71" s="126"/>
    </row>
    <row r="72" spans="1:29" ht="15.75" customHeight="1" thickTop="1" thickBot="1" x14ac:dyDescent="0.25">
      <c r="A72" s="170">
        <f>A69+1</f>
        <v>22</v>
      </c>
      <c r="B72" s="175" t="s">
        <v>79</v>
      </c>
      <c r="C72" s="175"/>
      <c r="D72" s="164" t="s">
        <v>10</v>
      </c>
      <c r="E72" s="165"/>
      <c r="F72" s="168"/>
      <c r="G72" s="168"/>
      <c r="H72" s="168"/>
      <c r="I72" s="168"/>
      <c r="J72" s="168"/>
      <c r="K72" s="169"/>
      <c r="L72" s="169"/>
      <c r="M72" s="169"/>
      <c r="N72" s="169"/>
      <c r="O72" s="169"/>
      <c r="P72" s="169"/>
      <c r="Q72" s="169"/>
      <c r="R72" s="169"/>
      <c r="S72" s="169"/>
      <c r="T72" s="169"/>
      <c r="U72" s="169"/>
      <c r="V72" s="169"/>
      <c r="W72" s="169"/>
      <c r="X72" s="169"/>
      <c r="Y72" s="169"/>
      <c r="Z72" s="169"/>
      <c r="AA72" s="169"/>
      <c r="AB72" s="125"/>
      <c r="AC72" s="126"/>
    </row>
    <row r="73" spans="1:29" ht="15.75" customHeight="1" thickTop="1" thickBot="1" x14ac:dyDescent="0.25">
      <c r="A73" s="170"/>
      <c r="B73" s="175"/>
      <c r="C73" s="175"/>
      <c r="D73" s="166" t="s">
        <v>11</v>
      </c>
      <c r="E73" s="167"/>
      <c r="F73" s="168"/>
      <c r="G73" s="168"/>
      <c r="H73" s="168"/>
      <c r="I73" s="168"/>
      <c r="J73" s="168"/>
      <c r="K73" s="169"/>
      <c r="L73" s="169"/>
      <c r="M73" s="169"/>
      <c r="N73" s="169"/>
      <c r="O73" s="169"/>
      <c r="P73" s="169"/>
      <c r="Q73" s="169"/>
      <c r="R73" s="169"/>
      <c r="S73" s="169"/>
      <c r="T73" s="169"/>
      <c r="U73" s="169"/>
      <c r="V73" s="169"/>
      <c r="W73" s="169"/>
      <c r="X73" s="169"/>
      <c r="Y73" s="169"/>
      <c r="Z73" s="169"/>
      <c r="AA73" s="169"/>
      <c r="AB73" s="125"/>
      <c r="AC73" s="126"/>
    </row>
    <row r="74" spans="1:29" ht="20.25" thickTop="1" thickBot="1" x14ac:dyDescent="0.25">
      <c r="A74" s="170"/>
      <c r="B74" s="175"/>
      <c r="C74" s="175"/>
      <c r="D74" s="162" t="s">
        <v>12</v>
      </c>
      <c r="E74" s="163"/>
      <c r="F74" s="168"/>
      <c r="G74" s="168"/>
      <c r="H74" s="168"/>
      <c r="I74" s="168"/>
      <c r="J74" s="168"/>
      <c r="K74" s="169"/>
      <c r="L74" s="169"/>
      <c r="M74" s="169"/>
      <c r="N74" s="169"/>
      <c r="O74" s="169"/>
      <c r="P74" s="169"/>
      <c r="Q74" s="169"/>
      <c r="R74" s="169"/>
      <c r="S74" s="169"/>
      <c r="T74" s="169"/>
      <c r="U74" s="169"/>
      <c r="V74" s="169"/>
      <c r="W74" s="169"/>
      <c r="X74" s="169"/>
      <c r="Y74" s="169"/>
      <c r="Z74" s="169"/>
      <c r="AA74" s="169"/>
      <c r="AB74" s="125"/>
      <c r="AC74" s="126"/>
    </row>
    <row r="75" spans="1:29" ht="15.75" customHeight="1" thickTop="1" thickBot="1" x14ac:dyDescent="0.25">
      <c r="A75" s="170">
        <f>A72+1</f>
        <v>23</v>
      </c>
      <c r="B75" s="175" t="s">
        <v>80</v>
      </c>
      <c r="C75" s="175"/>
      <c r="D75" s="164" t="s">
        <v>81</v>
      </c>
      <c r="E75" s="165"/>
      <c r="F75" s="168"/>
      <c r="G75" s="168"/>
      <c r="H75" s="168"/>
      <c r="I75" s="168"/>
      <c r="J75" s="168"/>
      <c r="K75" s="169"/>
      <c r="L75" s="169"/>
      <c r="M75" s="169"/>
      <c r="N75" s="169"/>
      <c r="O75" s="169"/>
      <c r="P75" s="169"/>
      <c r="Q75" s="169"/>
      <c r="R75" s="169"/>
      <c r="S75" s="169"/>
      <c r="T75" s="169"/>
      <c r="U75" s="169"/>
      <c r="V75" s="169"/>
      <c r="W75" s="169"/>
      <c r="X75" s="169"/>
      <c r="Y75" s="169"/>
      <c r="Z75" s="169"/>
      <c r="AA75" s="169"/>
      <c r="AB75" s="125"/>
      <c r="AC75" s="126"/>
    </row>
    <row r="76" spans="1:29" ht="15.75" customHeight="1" thickTop="1" thickBot="1" x14ac:dyDescent="0.25">
      <c r="A76" s="170"/>
      <c r="B76" s="175"/>
      <c r="C76" s="175"/>
      <c r="D76" s="166" t="s">
        <v>11</v>
      </c>
      <c r="E76" s="167"/>
      <c r="F76" s="168"/>
      <c r="G76" s="168"/>
      <c r="H76" s="168"/>
      <c r="I76" s="168"/>
      <c r="J76" s="168"/>
      <c r="K76" s="169"/>
      <c r="L76" s="169"/>
      <c r="M76" s="169"/>
      <c r="N76" s="169"/>
      <c r="O76" s="169"/>
      <c r="P76" s="169"/>
      <c r="Q76" s="169"/>
      <c r="R76" s="169"/>
      <c r="S76" s="169"/>
      <c r="T76" s="169"/>
      <c r="U76" s="169"/>
      <c r="V76" s="169"/>
      <c r="W76" s="169"/>
      <c r="X76" s="169"/>
      <c r="Y76" s="169"/>
      <c r="Z76" s="169"/>
      <c r="AA76" s="169"/>
      <c r="AB76" s="125"/>
      <c r="AC76" s="126"/>
    </row>
    <row r="77" spans="1:29" ht="20.25" thickTop="1" thickBot="1" x14ac:dyDescent="0.25">
      <c r="A77" s="170"/>
      <c r="B77" s="175"/>
      <c r="C77" s="175"/>
      <c r="D77" s="162" t="s">
        <v>82</v>
      </c>
      <c r="E77" s="163"/>
      <c r="F77" s="168"/>
      <c r="G77" s="168"/>
      <c r="H77" s="168"/>
      <c r="I77" s="168"/>
      <c r="J77" s="168"/>
      <c r="K77" s="169"/>
      <c r="L77" s="169"/>
      <c r="M77" s="169"/>
      <c r="N77" s="169"/>
      <c r="O77" s="169"/>
      <c r="P77" s="169"/>
      <c r="Q77" s="169"/>
      <c r="R77" s="169"/>
      <c r="S77" s="169"/>
      <c r="T77" s="169"/>
      <c r="U77" s="169"/>
      <c r="V77" s="169"/>
      <c r="W77" s="169"/>
      <c r="X77" s="169"/>
      <c r="Y77" s="169"/>
      <c r="Z77" s="169"/>
      <c r="AA77" s="169"/>
      <c r="AB77" s="125"/>
      <c r="AC77" s="126"/>
    </row>
    <row r="78" spans="1:29" ht="15.75" customHeight="1" thickTop="1" thickBot="1" x14ac:dyDescent="0.25">
      <c r="A78" s="170">
        <f>A75+1</f>
        <v>24</v>
      </c>
      <c r="B78" s="175" t="s">
        <v>83</v>
      </c>
      <c r="C78" s="175"/>
      <c r="D78" s="164" t="s">
        <v>10</v>
      </c>
      <c r="E78" s="165"/>
      <c r="F78" s="168"/>
      <c r="G78" s="168"/>
      <c r="H78" s="168"/>
      <c r="I78" s="168"/>
      <c r="J78" s="168"/>
      <c r="K78" s="169"/>
      <c r="L78" s="169"/>
      <c r="M78" s="169"/>
      <c r="N78" s="169"/>
      <c r="O78" s="169"/>
      <c r="P78" s="169"/>
      <c r="Q78" s="169"/>
      <c r="R78" s="169"/>
      <c r="S78" s="169"/>
      <c r="T78" s="169"/>
      <c r="U78" s="169"/>
      <c r="V78" s="169"/>
      <c r="W78" s="169"/>
      <c r="X78" s="169"/>
      <c r="Y78" s="169"/>
      <c r="Z78" s="169"/>
      <c r="AA78" s="169"/>
      <c r="AB78" s="125"/>
      <c r="AC78" s="126"/>
    </row>
    <row r="79" spans="1:29" ht="15.75" customHeight="1" thickTop="1" thickBot="1" x14ac:dyDescent="0.25">
      <c r="A79" s="170"/>
      <c r="B79" s="175"/>
      <c r="C79" s="175"/>
      <c r="D79" s="166" t="s">
        <v>11</v>
      </c>
      <c r="E79" s="167"/>
      <c r="F79" s="168"/>
      <c r="G79" s="168"/>
      <c r="H79" s="168"/>
      <c r="I79" s="168"/>
      <c r="J79" s="168"/>
      <c r="K79" s="169"/>
      <c r="L79" s="169"/>
      <c r="M79" s="169"/>
      <c r="N79" s="169"/>
      <c r="O79" s="169"/>
      <c r="P79" s="169"/>
      <c r="Q79" s="169"/>
      <c r="R79" s="169"/>
      <c r="S79" s="169"/>
      <c r="T79" s="169"/>
      <c r="U79" s="169"/>
      <c r="V79" s="169"/>
      <c r="W79" s="169"/>
      <c r="X79" s="169"/>
      <c r="Y79" s="169"/>
      <c r="Z79" s="169"/>
      <c r="AA79" s="169"/>
      <c r="AB79" s="125"/>
      <c r="AC79" s="126"/>
    </row>
    <row r="80" spans="1:29" ht="20.25" thickTop="1" thickBot="1" x14ac:dyDescent="0.25">
      <c r="A80" s="170"/>
      <c r="B80" s="175"/>
      <c r="C80" s="175"/>
      <c r="D80" s="162" t="s">
        <v>12</v>
      </c>
      <c r="E80" s="163"/>
      <c r="F80" s="168"/>
      <c r="G80" s="168"/>
      <c r="H80" s="168"/>
      <c r="I80" s="168"/>
      <c r="J80" s="168"/>
      <c r="K80" s="169"/>
      <c r="L80" s="169"/>
      <c r="M80" s="169"/>
      <c r="N80" s="169"/>
      <c r="O80" s="169"/>
      <c r="P80" s="169"/>
      <c r="Q80" s="169"/>
      <c r="R80" s="169"/>
      <c r="S80" s="169"/>
      <c r="T80" s="169"/>
      <c r="U80" s="169"/>
      <c r="V80" s="169"/>
      <c r="W80" s="169"/>
      <c r="X80" s="169"/>
      <c r="Y80" s="169"/>
      <c r="Z80" s="169"/>
      <c r="AA80" s="169"/>
      <c r="AB80" s="125"/>
      <c r="AC80" s="126"/>
    </row>
    <row r="81" spans="1:29" ht="15.75" customHeight="1" thickTop="1" thickBot="1" x14ac:dyDescent="0.25">
      <c r="A81" s="170">
        <f>A78+1</f>
        <v>25</v>
      </c>
      <c r="B81" s="175" t="s">
        <v>84</v>
      </c>
      <c r="C81" s="175"/>
      <c r="D81" s="164" t="s">
        <v>10</v>
      </c>
      <c r="E81" s="165"/>
      <c r="F81" s="168"/>
      <c r="G81" s="168"/>
      <c r="H81" s="168"/>
      <c r="I81" s="168"/>
      <c r="J81" s="168"/>
      <c r="K81" s="169"/>
      <c r="L81" s="169"/>
      <c r="M81" s="169"/>
      <c r="N81" s="169"/>
      <c r="O81" s="169"/>
      <c r="P81" s="169"/>
      <c r="Q81" s="169"/>
      <c r="R81" s="169"/>
      <c r="S81" s="169"/>
      <c r="T81" s="169"/>
      <c r="U81" s="169"/>
      <c r="V81" s="169"/>
      <c r="W81" s="169"/>
      <c r="X81" s="169"/>
      <c r="Y81" s="169"/>
      <c r="Z81" s="169"/>
      <c r="AA81" s="169"/>
      <c r="AB81" s="125"/>
      <c r="AC81" s="126"/>
    </row>
    <row r="82" spans="1:29" ht="15.75" customHeight="1" thickTop="1" thickBot="1" x14ac:dyDescent="0.25">
      <c r="A82" s="170"/>
      <c r="B82" s="175"/>
      <c r="C82" s="175"/>
      <c r="D82" s="166" t="s">
        <v>11</v>
      </c>
      <c r="E82" s="167"/>
      <c r="F82" s="168"/>
      <c r="G82" s="168"/>
      <c r="H82" s="168"/>
      <c r="I82" s="168"/>
      <c r="J82" s="168"/>
      <c r="K82" s="169"/>
      <c r="L82" s="169"/>
      <c r="M82" s="169"/>
      <c r="N82" s="169"/>
      <c r="O82" s="169"/>
      <c r="P82" s="169"/>
      <c r="Q82" s="169"/>
      <c r="R82" s="169"/>
      <c r="S82" s="169"/>
      <c r="T82" s="169"/>
      <c r="U82" s="169"/>
      <c r="V82" s="169"/>
      <c r="W82" s="169"/>
      <c r="X82" s="169"/>
      <c r="Y82" s="169"/>
      <c r="Z82" s="169"/>
      <c r="AA82" s="169"/>
      <c r="AB82" s="125"/>
      <c r="AC82" s="126"/>
    </row>
    <row r="83" spans="1:29" ht="20.25" thickTop="1" thickBot="1" x14ac:dyDescent="0.25">
      <c r="A83" s="170"/>
      <c r="B83" s="175"/>
      <c r="C83" s="175"/>
      <c r="D83" s="162" t="s">
        <v>12</v>
      </c>
      <c r="E83" s="163"/>
      <c r="F83" s="168"/>
      <c r="G83" s="168"/>
      <c r="H83" s="168"/>
      <c r="I83" s="168"/>
      <c r="J83" s="168"/>
      <c r="K83" s="169"/>
      <c r="L83" s="169"/>
      <c r="M83" s="169"/>
      <c r="N83" s="169"/>
      <c r="O83" s="169"/>
      <c r="P83" s="169"/>
      <c r="Q83" s="169"/>
      <c r="R83" s="169"/>
      <c r="S83" s="169"/>
      <c r="T83" s="169"/>
      <c r="U83" s="169"/>
      <c r="V83" s="169"/>
      <c r="W83" s="169"/>
      <c r="X83" s="169"/>
      <c r="Y83" s="169"/>
      <c r="Z83" s="169"/>
      <c r="AA83" s="169"/>
      <c r="AB83" s="125"/>
      <c r="AC83" s="126"/>
    </row>
    <row r="84" spans="1:29" ht="15.75" customHeight="1" thickTop="1" thickBot="1" x14ac:dyDescent="0.25">
      <c r="A84" s="170">
        <f>A81+1</f>
        <v>26</v>
      </c>
      <c r="B84" s="175" t="s">
        <v>85</v>
      </c>
      <c r="C84" s="175"/>
      <c r="D84" s="164" t="s">
        <v>86</v>
      </c>
      <c r="E84" s="165"/>
      <c r="F84" s="168"/>
      <c r="G84" s="168"/>
      <c r="H84" s="168"/>
      <c r="I84" s="168"/>
      <c r="J84" s="168"/>
      <c r="K84" s="169"/>
      <c r="L84" s="169"/>
      <c r="M84" s="169"/>
      <c r="N84" s="169"/>
      <c r="O84" s="169"/>
      <c r="P84" s="169"/>
      <c r="Q84" s="169"/>
      <c r="R84" s="169"/>
      <c r="S84" s="169"/>
      <c r="T84" s="169"/>
      <c r="U84" s="169"/>
      <c r="V84" s="169"/>
      <c r="W84" s="169"/>
      <c r="X84" s="169"/>
      <c r="Y84" s="169"/>
      <c r="Z84" s="169"/>
      <c r="AA84" s="169"/>
      <c r="AB84" s="125"/>
      <c r="AC84" s="126"/>
    </row>
    <row r="85" spans="1:29" ht="15.75" customHeight="1" thickTop="1" thickBot="1" x14ac:dyDescent="0.25">
      <c r="A85" s="170"/>
      <c r="B85" s="175"/>
      <c r="C85" s="175"/>
      <c r="D85" s="166" t="s">
        <v>577</v>
      </c>
      <c r="E85" s="167"/>
      <c r="F85" s="168"/>
      <c r="G85" s="168"/>
      <c r="H85" s="168"/>
      <c r="I85" s="168"/>
      <c r="J85" s="168"/>
      <c r="K85" s="169"/>
      <c r="L85" s="169"/>
      <c r="M85" s="169"/>
      <c r="N85" s="169"/>
      <c r="O85" s="169"/>
      <c r="P85" s="169"/>
      <c r="Q85" s="169"/>
      <c r="R85" s="169"/>
      <c r="S85" s="169"/>
      <c r="T85" s="169"/>
      <c r="U85" s="169"/>
      <c r="V85" s="169"/>
      <c r="W85" s="169"/>
      <c r="X85" s="169"/>
      <c r="Y85" s="169"/>
      <c r="Z85" s="169"/>
      <c r="AA85" s="169"/>
      <c r="AB85" s="125"/>
      <c r="AC85" s="126"/>
    </row>
    <row r="86" spans="1:29" ht="20.25" thickTop="1" thickBot="1" x14ac:dyDescent="0.25">
      <c r="A86" s="170"/>
      <c r="B86" s="175"/>
      <c r="C86" s="175"/>
      <c r="D86" s="162" t="s">
        <v>87</v>
      </c>
      <c r="E86" s="163"/>
      <c r="F86" s="168"/>
      <c r="G86" s="168"/>
      <c r="H86" s="168"/>
      <c r="I86" s="168"/>
      <c r="J86" s="168"/>
      <c r="K86" s="169"/>
      <c r="L86" s="169"/>
      <c r="M86" s="169"/>
      <c r="N86" s="169"/>
      <c r="O86" s="169"/>
      <c r="P86" s="169"/>
      <c r="Q86" s="169"/>
      <c r="R86" s="169"/>
      <c r="S86" s="169"/>
      <c r="T86" s="169"/>
      <c r="U86" s="169"/>
      <c r="V86" s="169"/>
      <c r="W86" s="169"/>
      <c r="X86" s="169"/>
      <c r="Y86" s="169"/>
      <c r="Z86" s="169"/>
      <c r="AA86" s="169"/>
      <c r="AB86" s="125"/>
      <c r="AC86" s="126"/>
    </row>
    <row r="87" spans="1:29" ht="15.75" customHeight="1" thickTop="1" thickBot="1" x14ac:dyDescent="0.25">
      <c r="A87" s="170">
        <f>A84+1</f>
        <v>27</v>
      </c>
      <c r="B87" s="175" t="s">
        <v>88</v>
      </c>
      <c r="C87" s="175"/>
      <c r="D87" s="164" t="s">
        <v>10</v>
      </c>
      <c r="E87" s="165"/>
      <c r="F87" s="168"/>
      <c r="G87" s="168"/>
      <c r="H87" s="168"/>
      <c r="I87" s="168"/>
      <c r="J87" s="168"/>
      <c r="K87" s="169"/>
      <c r="L87" s="169"/>
      <c r="M87" s="169"/>
      <c r="N87" s="169"/>
      <c r="O87" s="169"/>
      <c r="P87" s="169"/>
      <c r="Q87" s="169"/>
      <c r="R87" s="169"/>
      <c r="S87" s="169"/>
      <c r="T87" s="169"/>
      <c r="U87" s="169"/>
      <c r="V87" s="169"/>
      <c r="W87" s="169"/>
      <c r="X87" s="169"/>
      <c r="Y87" s="169"/>
      <c r="Z87" s="169"/>
      <c r="AA87" s="169"/>
      <c r="AB87" s="125"/>
      <c r="AC87" s="126"/>
    </row>
    <row r="88" spans="1:29" ht="15.75" customHeight="1" thickTop="1" thickBot="1" x14ac:dyDescent="0.25">
      <c r="A88" s="170"/>
      <c r="B88" s="175"/>
      <c r="C88" s="175"/>
      <c r="D88" s="166" t="s">
        <v>11</v>
      </c>
      <c r="E88" s="167"/>
      <c r="F88" s="168"/>
      <c r="G88" s="168"/>
      <c r="H88" s="168"/>
      <c r="I88" s="168"/>
      <c r="J88" s="168"/>
      <c r="K88" s="169"/>
      <c r="L88" s="169"/>
      <c r="M88" s="169"/>
      <c r="N88" s="169"/>
      <c r="O88" s="169"/>
      <c r="P88" s="169"/>
      <c r="Q88" s="169"/>
      <c r="R88" s="169"/>
      <c r="S88" s="169"/>
      <c r="T88" s="169"/>
      <c r="U88" s="169"/>
      <c r="V88" s="169"/>
      <c r="W88" s="169"/>
      <c r="X88" s="169"/>
      <c r="Y88" s="169"/>
      <c r="Z88" s="169"/>
      <c r="AA88" s="169"/>
      <c r="AB88" s="125"/>
      <c r="AC88" s="126"/>
    </row>
    <row r="89" spans="1:29" ht="24.75" customHeight="1" thickTop="1" thickBot="1" x14ac:dyDescent="0.25">
      <c r="A89" s="170"/>
      <c r="B89" s="175"/>
      <c r="C89" s="175"/>
      <c r="D89" s="162" t="s">
        <v>12</v>
      </c>
      <c r="E89" s="163"/>
      <c r="F89" s="168"/>
      <c r="G89" s="168"/>
      <c r="H89" s="168"/>
      <c r="I89" s="168"/>
      <c r="J89" s="168"/>
      <c r="K89" s="169"/>
      <c r="L89" s="169"/>
      <c r="M89" s="169"/>
      <c r="N89" s="169"/>
      <c r="O89" s="169"/>
      <c r="P89" s="169"/>
      <c r="Q89" s="169"/>
      <c r="R89" s="169"/>
      <c r="S89" s="169"/>
      <c r="T89" s="169"/>
      <c r="U89" s="169"/>
      <c r="V89" s="169"/>
      <c r="W89" s="169"/>
      <c r="X89" s="169"/>
      <c r="Y89" s="169"/>
      <c r="Z89" s="169"/>
      <c r="AA89" s="169"/>
      <c r="AB89" s="125"/>
      <c r="AC89" s="126"/>
    </row>
    <row r="90" spans="1:29" ht="15.75" customHeight="1" thickTop="1" thickBot="1" x14ac:dyDescent="0.25">
      <c r="A90" s="170">
        <f>A87+1</f>
        <v>28</v>
      </c>
      <c r="B90" s="175" t="s">
        <v>89</v>
      </c>
      <c r="C90" s="175"/>
      <c r="D90" s="164" t="s">
        <v>10</v>
      </c>
      <c r="E90" s="165"/>
      <c r="F90" s="168"/>
      <c r="G90" s="168"/>
      <c r="H90" s="168"/>
      <c r="I90" s="168"/>
      <c r="J90" s="168"/>
      <c r="K90" s="169"/>
      <c r="L90" s="169"/>
      <c r="M90" s="169"/>
      <c r="N90" s="169"/>
      <c r="O90" s="169"/>
      <c r="P90" s="169"/>
      <c r="Q90" s="169"/>
      <c r="R90" s="169"/>
      <c r="S90" s="169"/>
      <c r="T90" s="169"/>
      <c r="U90" s="169"/>
      <c r="V90" s="169"/>
      <c r="W90" s="169"/>
      <c r="X90" s="169"/>
      <c r="Y90" s="169"/>
      <c r="Z90" s="169"/>
      <c r="AA90" s="169"/>
      <c r="AB90" s="125"/>
      <c r="AC90" s="126"/>
    </row>
    <row r="91" spans="1:29" ht="15.75" customHeight="1" thickTop="1" thickBot="1" x14ac:dyDescent="0.25">
      <c r="A91" s="170"/>
      <c r="B91" s="175"/>
      <c r="C91" s="175"/>
      <c r="D91" s="166" t="s">
        <v>11</v>
      </c>
      <c r="E91" s="167"/>
      <c r="F91" s="168"/>
      <c r="G91" s="168"/>
      <c r="H91" s="168"/>
      <c r="I91" s="168"/>
      <c r="J91" s="168"/>
      <c r="K91" s="169"/>
      <c r="L91" s="169"/>
      <c r="M91" s="169"/>
      <c r="N91" s="169"/>
      <c r="O91" s="169"/>
      <c r="P91" s="169"/>
      <c r="Q91" s="169"/>
      <c r="R91" s="169"/>
      <c r="S91" s="169"/>
      <c r="T91" s="169"/>
      <c r="U91" s="169"/>
      <c r="V91" s="169"/>
      <c r="W91" s="169"/>
      <c r="X91" s="169"/>
      <c r="Y91" s="169"/>
      <c r="Z91" s="169"/>
      <c r="AA91" s="169"/>
      <c r="AB91" s="125"/>
      <c r="AC91" s="126"/>
    </row>
    <row r="92" spans="1:29" ht="20.25" thickTop="1" thickBot="1" x14ac:dyDescent="0.25">
      <c r="A92" s="170"/>
      <c r="B92" s="175"/>
      <c r="C92" s="175"/>
      <c r="D92" s="162" t="s">
        <v>12</v>
      </c>
      <c r="E92" s="163"/>
      <c r="F92" s="168"/>
      <c r="G92" s="168"/>
      <c r="H92" s="168"/>
      <c r="I92" s="168"/>
      <c r="J92" s="168"/>
      <c r="K92" s="169"/>
      <c r="L92" s="169"/>
      <c r="M92" s="169"/>
      <c r="N92" s="169"/>
      <c r="O92" s="169"/>
      <c r="P92" s="169"/>
      <c r="Q92" s="169"/>
      <c r="R92" s="169"/>
      <c r="S92" s="169"/>
      <c r="T92" s="169"/>
      <c r="U92" s="169"/>
      <c r="V92" s="169"/>
      <c r="W92" s="169"/>
      <c r="X92" s="169"/>
      <c r="Y92" s="169"/>
      <c r="Z92" s="169"/>
      <c r="AA92" s="169"/>
      <c r="AB92" s="125"/>
      <c r="AC92" s="126"/>
    </row>
    <row r="93" spans="1:29" ht="15.75" customHeight="1" thickTop="1" thickBot="1" x14ac:dyDescent="0.25">
      <c r="A93" s="170">
        <f>A90+1</f>
        <v>29</v>
      </c>
      <c r="B93" s="175" t="s">
        <v>90</v>
      </c>
      <c r="C93" s="175"/>
      <c r="D93" s="164" t="s">
        <v>10</v>
      </c>
      <c r="E93" s="165"/>
      <c r="F93" s="168"/>
      <c r="G93" s="168"/>
      <c r="H93" s="168"/>
      <c r="I93" s="168"/>
      <c r="J93" s="168"/>
      <c r="K93" s="169"/>
      <c r="L93" s="169"/>
      <c r="M93" s="169"/>
      <c r="N93" s="169"/>
      <c r="O93" s="169"/>
      <c r="P93" s="169"/>
      <c r="Q93" s="169"/>
      <c r="R93" s="169"/>
      <c r="S93" s="169"/>
      <c r="T93" s="169"/>
      <c r="U93" s="169"/>
      <c r="V93" s="169"/>
      <c r="W93" s="169"/>
      <c r="X93" s="169"/>
      <c r="Y93" s="169"/>
      <c r="Z93" s="169"/>
      <c r="AA93" s="169"/>
      <c r="AB93" s="125"/>
      <c r="AC93" s="126"/>
    </row>
    <row r="94" spans="1:29" ht="15.75" customHeight="1" thickTop="1" thickBot="1" x14ac:dyDescent="0.25">
      <c r="A94" s="170"/>
      <c r="B94" s="175"/>
      <c r="C94" s="175"/>
      <c r="D94" s="166" t="s">
        <v>11</v>
      </c>
      <c r="E94" s="167"/>
      <c r="F94" s="168"/>
      <c r="G94" s="168"/>
      <c r="H94" s="168"/>
      <c r="I94" s="168"/>
      <c r="J94" s="168"/>
      <c r="K94" s="169"/>
      <c r="L94" s="169"/>
      <c r="M94" s="169"/>
      <c r="N94" s="169"/>
      <c r="O94" s="169"/>
      <c r="P94" s="169"/>
      <c r="Q94" s="169"/>
      <c r="R94" s="169"/>
      <c r="S94" s="169"/>
      <c r="T94" s="169"/>
      <c r="U94" s="169"/>
      <c r="V94" s="169"/>
      <c r="W94" s="169"/>
      <c r="X94" s="169"/>
      <c r="Y94" s="169"/>
      <c r="Z94" s="169"/>
      <c r="AA94" s="169"/>
      <c r="AB94" s="125"/>
      <c r="AC94" s="126"/>
    </row>
    <row r="95" spans="1:29" ht="29.25" customHeight="1" thickTop="1" thickBot="1" x14ac:dyDescent="0.25">
      <c r="A95" s="170"/>
      <c r="B95" s="175"/>
      <c r="C95" s="175"/>
      <c r="D95" s="162" t="s">
        <v>12</v>
      </c>
      <c r="E95" s="163"/>
      <c r="F95" s="168"/>
      <c r="G95" s="168"/>
      <c r="H95" s="168"/>
      <c r="I95" s="168"/>
      <c r="J95" s="168"/>
      <c r="K95" s="169"/>
      <c r="L95" s="169"/>
      <c r="M95" s="169"/>
      <c r="N95" s="169"/>
      <c r="O95" s="169"/>
      <c r="P95" s="169"/>
      <c r="Q95" s="169"/>
      <c r="R95" s="169"/>
      <c r="S95" s="169"/>
      <c r="T95" s="169"/>
      <c r="U95" s="169"/>
      <c r="V95" s="169"/>
      <c r="W95" s="169"/>
      <c r="X95" s="169"/>
      <c r="Y95" s="169"/>
      <c r="Z95" s="169"/>
      <c r="AA95" s="169"/>
      <c r="AB95" s="125"/>
      <c r="AC95" s="126"/>
    </row>
    <row r="96" spans="1:29" ht="15.75" customHeight="1" thickTop="1" thickBot="1" x14ac:dyDescent="0.25">
      <c r="A96" s="170">
        <f>A93+1</f>
        <v>30</v>
      </c>
      <c r="B96" s="175" t="s">
        <v>91</v>
      </c>
      <c r="C96" s="175"/>
      <c r="D96" s="164" t="s">
        <v>92</v>
      </c>
      <c r="E96" s="165"/>
      <c r="F96" s="168"/>
      <c r="G96" s="168"/>
      <c r="H96" s="168"/>
      <c r="I96" s="168"/>
      <c r="J96" s="168"/>
      <c r="K96" s="169"/>
      <c r="L96" s="169"/>
      <c r="M96" s="169"/>
      <c r="N96" s="169"/>
      <c r="O96" s="169"/>
      <c r="P96" s="169"/>
      <c r="Q96" s="169"/>
      <c r="R96" s="169"/>
      <c r="S96" s="169"/>
      <c r="T96" s="169"/>
      <c r="U96" s="169"/>
      <c r="V96" s="169"/>
      <c r="W96" s="169"/>
      <c r="X96" s="169"/>
      <c r="Y96" s="169"/>
      <c r="Z96" s="169"/>
      <c r="AA96" s="169"/>
      <c r="AB96" s="125"/>
      <c r="AC96" s="126"/>
    </row>
    <row r="97" spans="1:29" ht="15.75" customHeight="1" thickTop="1" thickBot="1" x14ac:dyDescent="0.25">
      <c r="A97" s="170"/>
      <c r="B97" s="175"/>
      <c r="C97" s="175"/>
      <c r="D97" s="166" t="s">
        <v>11</v>
      </c>
      <c r="E97" s="167"/>
      <c r="F97" s="168"/>
      <c r="G97" s="168"/>
      <c r="H97" s="168"/>
      <c r="I97" s="168"/>
      <c r="J97" s="168"/>
      <c r="K97" s="169"/>
      <c r="L97" s="169"/>
      <c r="M97" s="169"/>
      <c r="N97" s="169"/>
      <c r="O97" s="169"/>
      <c r="P97" s="169"/>
      <c r="Q97" s="169"/>
      <c r="R97" s="169"/>
      <c r="S97" s="169"/>
      <c r="T97" s="169"/>
      <c r="U97" s="169"/>
      <c r="V97" s="169"/>
      <c r="W97" s="169"/>
      <c r="X97" s="169"/>
      <c r="Y97" s="169"/>
      <c r="Z97" s="169"/>
      <c r="AA97" s="169"/>
      <c r="AB97" s="125"/>
      <c r="AC97" s="126"/>
    </row>
    <row r="98" spans="1:29" ht="20.25" thickTop="1" thickBot="1" x14ac:dyDescent="0.25">
      <c r="A98" s="170"/>
      <c r="B98" s="175"/>
      <c r="C98" s="175"/>
      <c r="D98" s="162" t="s">
        <v>93</v>
      </c>
      <c r="E98" s="163"/>
      <c r="F98" s="168"/>
      <c r="G98" s="168"/>
      <c r="H98" s="168"/>
      <c r="I98" s="168"/>
      <c r="J98" s="168"/>
      <c r="K98" s="169"/>
      <c r="L98" s="169"/>
      <c r="M98" s="169"/>
      <c r="N98" s="169"/>
      <c r="O98" s="169"/>
      <c r="P98" s="169"/>
      <c r="Q98" s="169"/>
      <c r="R98" s="169"/>
      <c r="S98" s="169"/>
      <c r="T98" s="169"/>
      <c r="U98" s="169"/>
      <c r="V98" s="169"/>
      <c r="W98" s="169"/>
      <c r="X98" s="169"/>
      <c r="Y98" s="169"/>
      <c r="Z98" s="169"/>
      <c r="AA98" s="169"/>
      <c r="AB98" s="125"/>
      <c r="AC98" s="126"/>
    </row>
    <row r="99" spans="1:29" ht="15.75" customHeight="1" thickTop="1" thickBot="1" x14ac:dyDescent="0.25">
      <c r="A99" s="170">
        <f>A96+1</f>
        <v>31</v>
      </c>
      <c r="B99" s="175" t="s">
        <v>94</v>
      </c>
      <c r="C99" s="175"/>
      <c r="D99" s="164" t="s">
        <v>10</v>
      </c>
      <c r="E99" s="165"/>
      <c r="F99" s="168"/>
      <c r="G99" s="168"/>
      <c r="H99" s="168"/>
      <c r="I99" s="168"/>
      <c r="J99" s="168"/>
      <c r="K99" s="169"/>
      <c r="L99" s="169"/>
      <c r="M99" s="169"/>
      <c r="N99" s="169"/>
      <c r="O99" s="169"/>
      <c r="P99" s="169"/>
      <c r="Q99" s="169"/>
      <c r="R99" s="169"/>
      <c r="S99" s="169"/>
      <c r="T99" s="169"/>
      <c r="U99" s="169"/>
      <c r="V99" s="169"/>
      <c r="W99" s="169"/>
      <c r="X99" s="169"/>
      <c r="Y99" s="169"/>
      <c r="Z99" s="169"/>
      <c r="AA99" s="169"/>
      <c r="AB99" s="125"/>
      <c r="AC99" s="126"/>
    </row>
    <row r="100" spans="1:29" ht="15.75" customHeight="1" thickTop="1" thickBot="1" x14ac:dyDescent="0.25">
      <c r="A100" s="170"/>
      <c r="B100" s="175"/>
      <c r="C100" s="175"/>
      <c r="D100" s="166" t="s">
        <v>11</v>
      </c>
      <c r="E100" s="167"/>
      <c r="F100" s="168"/>
      <c r="G100" s="168"/>
      <c r="H100" s="168"/>
      <c r="I100" s="168"/>
      <c r="J100" s="168"/>
      <c r="K100" s="169"/>
      <c r="L100" s="169"/>
      <c r="M100" s="169"/>
      <c r="N100" s="169"/>
      <c r="O100" s="169"/>
      <c r="P100" s="169"/>
      <c r="Q100" s="169"/>
      <c r="R100" s="169"/>
      <c r="S100" s="169"/>
      <c r="T100" s="169"/>
      <c r="U100" s="169"/>
      <c r="V100" s="169"/>
      <c r="W100" s="169"/>
      <c r="X100" s="169"/>
      <c r="Y100" s="169"/>
      <c r="Z100" s="169"/>
      <c r="AA100" s="169"/>
      <c r="AB100" s="125"/>
      <c r="AC100" s="126"/>
    </row>
    <row r="101" spans="1:29" ht="20.25" thickTop="1" thickBot="1" x14ac:dyDescent="0.25">
      <c r="A101" s="170"/>
      <c r="B101" s="175"/>
      <c r="C101" s="175"/>
      <c r="D101" s="162" t="s">
        <v>12</v>
      </c>
      <c r="E101" s="163"/>
      <c r="F101" s="168"/>
      <c r="G101" s="168"/>
      <c r="H101" s="168"/>
      <c r="I101" s="168"/>
      <c r="J101" s="168"/>
      <c r="K101" s="169"/>
      <c r="L101" s="169"/>
      <c r="M101" s="169"/>
      <c r="N101" s="169"/>
      <c r="O101" s="169"/>
      <c r="P101" s="169"/>
      <c r="Q101" s="169"/>
      <c r="R101" s="169"/>
      <c r="S101" s="169"/>
      <c r="T101" s="169"/>
      <c r="U101" s="169"/>
      <c r="V101" s="169"/>
      <c r="W101" s="169"/>
      <c r="X101" s="169"/>
      <c r="Y101" s="169"/>
      <c r="Z101" s="169"/>
      <c r="AA101" s="169"/>
      <c r="AB101" s="125"/>
      <c r="AC101" s="126"/>
    </row>
    <row r="102" spans="1:29" ht="15.75" customHeight="1" thickTop="1" thickBot="1" x14ac:dyDescent="0.25">
      <c r="A102" s="170">
        <f>A99+1</f>
        <v>32</v>
      </c>
      <c r="B102" s="175" t="s">
        <v>95</v>
      </c>
      <c r="C102" s="175"/>
      <c r="D102" s="164" t="s">
        <v>96</v>
      </c>
      <c r="E102" s="165"/>
      <c r="F102" s="168"/>
      <c r="G102" s="168"/>
      <c r="H102" s="168"/>
      <c r="I102" s="168"/>
      <c r="J102" s="168"/>
      <c r="K102" s="169"/>
      <c r="L102" s="169"/>
      <c r="M102" s="169"/>
      <c r="N102" s="169"/>
      <c r="O102" s="169"/>
      <c r="P102" s="169"/>
      <c r="Q102" s="169"/>
      <c r="R102" s="169"/>
      <c r="S102" s="169"/>
      <c r="T102" s="169"/>
      <c r="U102" s="169"/>
      <c r="V102" s="169"/>
      <c r="W102" s="169"/>
      <c r="X102" s="169"/>
      <c r="Y102" s="169"/>
      <c r="Z102" s="169"/>
      <c r="AA102" s="169"/>
      <c r="AB102" s="125"/>
      <c r="AC102" s="126"/>
    </row>
    <row r="103" spans="1:29" ht="15.75" customHeight="1" thickTop="1" thickBot="1" x14ac:dyDescent="0.25">
      <c r="A103" s="170"/>
      <c r="B103" s="175"/>
      <c r="C103" s="175"/>
      <c r="D103" s="166" t="s">
        <v>11</v>
      </c>
      <c r="E103" s="167"/>
      <c r="F103" s="168"/>
      <c r="G103" s="168"/>
      <c r="H103" s="168"/>
      <c r="I103" s="168"/>
      <c r="J103" s="168"/>
      <c r="K103" s="169"/>
      <c r="L103" s="169"/>
      <c r="M103" s="169"/>
      <c r="N103" s="169"/>
      <c r="O103" s="169"/>
      <c r="P103" s="169"/>
      <c r="Q103" s="169"/>
      <c r="R103" s="169"/>
      <c r="S103" s="169"/>
      <c r="T103" s="169"/>
      <c r="U103" s="169"/>
      <c r="V103" s="169"/>
      <c r="W103" s="169"/>
      <c r="X103" s="169"/>
      <c r="Y103" s="169"/>
      <c r="Z103" s="169"/>
      <c r="AA103" s="169"/>
      <c r="AB103" s="125"/>
      <c r="AC103" s="126"/>
    </row>
    <row r="104" spans="1:29" ht="20.25" thickTop="1" thickBot="1" x14ac:dyDescent="0.25">
      <c r="A104" s="170"/>
      <c r="B104" s="175"/>
      <c r="C104" s="175"/>
      <c r="D104" s="162" t="s">
        <v>97</v>
      </c>
      <c r="E104" s="163"/>
      <c r="F104" s="168"/>
      <c r="G104" s="168"/>
      <c r="H104" s="168"/>
      <c r="I104" s="168"/>
      <c r="J104" s="168"/>
      <c r="K104" s="169"/>
      <c r="L104" s="169"/>
      <c r="M104" s="169"/>
      <c r="N104" s="169"/>
      <c r="O104" s="169"/>
      <c r="P104" s="169"/>
      <c r="Q104" s="169"/>
      <c r="R104" s="169"/>
      <c r="S104" s="169"/>
      <c r="T104" s="169"/>
      <c r="U104" s="169"/>
      <c r="V104" s="169"/>
      <c r="W104" s="169"/>
      <c r="X104" s="169"/>
      <c r="Y104" s="169"/>
      <c r="Z104" s="169"/>
      <c r="AA104" s="169"/>
      <c r="AB104" s="125"/>
      <c r="AC104" s="126"/>
    </row>
    <row r="105" spans="1:29" ht="15.75" customHeight="1" thickTop="1" thickBot="1" x14ac:dyDescent="0.25">
      <c r="A105" s="170">
        <f>A102+1</f>
        <v>33</v>
      </c>
      <c r="B105" s="175" t="s">
        <v>98</v>
      </c>
      <c r="C105" s="175"/>
      <c r="D105" s="164" t="s">
        <v>10</v>
      </c>
      <c r="E105" s="165"/>
      <c r="F105" s="168"/>
      <c r="G105" s="168"/>
      <c r="H105" s="168"/>
      <c r="I105" s="168"/>
      <c r="J105" s="168"/>
      <c r="K105" s="169"/>
      <c r="L105" s="169"/>
      <c r="M105" s="169"/>
      <c r="N105" s="169"/>
      <c r="O105" s="169"/>
      <c r="P105" s="169"/>
      <c r="Q105" s="169"/>
      <c r="R105" s="169"/>
      <c r="S105" s="169"/>
      <c r="T105" s="169"/>
      <c r="U105" s="169"/>
      <c r="V105" s="169"/>
      <c r="W105" s="169"/>
      <c r="X105" s="169"/>
      <c r="Y105" s="169"/>
      <c r="Z105" s="169"/>
      <c r="AA105" s="169"/>
      <c r="AB105" s="125"/>
      <c r="AC105" s="126"/>
    </row>
    <row r="106" spans="1:29" ht="15.75" customHeight="1" thickTop="1" thickBot="1" x14ac:dyDescent="0.25">
      <c r="A106" s="170"/>
      <c r="B106" s="175"/>
      <c r="C106" s="175"/>
      <c r="D106" s="166" t="s">
        <v>11</v>
      </c>
      <c r="E106" s="167"/>
      <c r="F106" s="168"/>
      <c r="G106" s="168"/>
      <c r="H106" s="168"/>
      <c r="I106" s="168"/>
      <c r="J106" s="168"/>
      <c r="K106" s="169"/>
      <c r="L106" s="169"/>
      <c r="M106" s="169"/>
      <c r="N106" s="169"/>
      <c r="O106" s="169"/>
      <c r="P106" s="169"/>
      <c r="Q106" s="169"/>
      <c r="R106" s="169"/>
      <c r="S106" s="169"/>
      <c r="T106" s="169"/>
      <c r="U106" s="169"/>
      <c r="V106" s="169"/>
      <c r="W106" s="169"/>
      <c r="X106" s="169"/>
      <c r="Y106" s="169"/>
      <c r="Z106" s="169"/>
      <c r="AA106" s="169"/>
      <c r="AB106" s="125"/>
      <c r="AC106" s="126"/>
    </row>
    <row r="107" spans="1:29" ht="20.25" thickTop="1" thickBot="1" x14ac:dyDescent="0.25">
      <c r="A107" s="170"/>
      <c r="B107" s="175"/>
      <c r="C107" s="175"/>
      <c r="D107" s="162" t="s">
        <v>12</v>
      </c>
      <c r="E107" s="163"/>
      <c r="F107" s="168"/>
      <c r="G107" s="168"/>
      <c r="H107" s="168"/>
      <c r="I107" s="168"/>
      <c r="J107" s="168"/>
      <c r="K107" s="169"/>
      <c r="L107" s="169"/>
      <c r="M107" s="169"/>
      <c r="N107" s="169"/>
      <c r="O107" s="169"/>
      <c r="P107" s="169"/>
      <c r="Q107" s="169"/>
      <c r="R107" s="169"/>
      <c r="S107" s="169"/>
      <c r="T107" s="169"/>
      <c r="U107" s="169"/>
      <c r="V107" s="169"/>
      <c r="W107" s="169"/>
      <c r="X107" s="169"/>
      <c r="Y107" s="169"/>
      <c r="Z107" s="169"/>
      <c r="AA107" s="169"/>
      <c r="AB107" s="125"/>
      <c r="AC107" s="126"/>
    </row>
    <row r="108" spans="1:29" ht="15.75" customHeight="1" thickTop="1" thickBot="1" x14ac:dyDescent="0.25">
      <c r="A108" s="170">
        <f>A105+1</f>
        <v>34</v>
      </c>
      <c r="B108" s="175" t="s">
        <v>99</v>
      </c>
      <c r="C108" s="175"/>
      <c r="D108" s="164" t="s">
        <v>100</v>
      </c>
      <c r="E108" s="165"/>
      <c r="F108" s="168"/>
      <c r="G108" s="168"/>
      <c r="H108" s="168"/>
      <c r="I108" s="168"/>
      <c r="J108" s="168"/>
      <c r="K108" s="169"/>
      <c r="L108" s="169"/>
      <c r="M108" s="169"/>
      <c r="N108" s="169"/>
      <c r="O108" s="169"/>
      <c r="P108" s="169"/>
      <c r="Q108" s="169"/>
      <c r="R108" s="169"/>
      <c r="S108" s="169"/>
      <c r="T108" s="169"/>
      <c r="U108" s="169"/>
      <c r="V108" s="169"/>
      <c r="W108" s="169"/>
      <c r="X108" s="169"/>
      <c r="Y108" s="169"/>
      <c r="Z108" s="169"/>
      <c r="AA108" s="169"/>
      <c r="AB108" s="125"/>
      <c r="AC108" s="126"/>
    </row>
    <row r="109" spans="1:29" ht="15.75" customHeight="1" thickTop="1" thickBot="1" x14ac:dyDescent="0.25">
      <c r="A109" s="170"/>
      <c r="B109" s="175"/>
      <c r="C109" s="175"/>
      <c r="D109" s="166" t="s">
        <v>11</v>
      </c>
      <c r="E109" s="167"/>
      <c r="F109" s="168"/>
      <c r="G109" s="168"/>
      <c r="H109" s="168"/>
      <c r="I109" s="168"/>
      <c r="J109" s="168"/>
      <c r="K109" s="169"/>
      <c r="L109" s="169"/>
      <c r="M109" s="169"/>
      <c r="N109" s="169"/>
      <c r="O109" s="169"/>
      <c r="P109" s="169"/>
      <c r="Q109" s="169"/>
      <c r="R109" s="169"/>
      <c r="S109" s="169"/>
      <c r="T109" s="169"/>
      <c r="U109" s="169"/>
      <c r="V109" s="169"/>
      <c r="W109" s="169"/>
      <c r="X109" s="169"/>
      <c r="Y109" s="169"/>
      <c r="Z109" s="169"/>
      <c r="AA109" s="169"/>
      <c r="AB109" s="125"/>
      <c r="AC109" s="126"/>
    </row>
    <row r="110" spans="1:29" ht="20.25" thickTop="1" thickBot="1" x14ac:dyDescent="0.25">
      <c r="A110" s="170"/>
      <c r="B110" s="175"/>
      <c r="C110" s="175"/>
      <c r="D110" s="162" t="s">
        <v>101</v>
      </c>
      <c r="E110" s="163"/>
      <c r="F110" s="168"/>
      <c r="G110" s="168"/>
      <c r="H110" s="168"/>
      <c r="I110" s="168"/>
      <c r="J110" s="168"/>
      <c r="K110" s="169"/>
      <c r="L110" s="169"/>
      <c r="M110" s="169"/>
      <c r="N110" s="169"/>
      <c r="O110" s="169"/>
      <c r="P110" s="169"/>
      <c r="Q110" s="169"/>
      <c r="R110" s="169"/>
      <c r="S110" s="169"/>
      <c r="T110" s="169"/>
      <c r="U110" s="169"/>
      <c r="V110" s="169"/>
      <c r="W110" s="169"/>
      <c r="X110" s="169"/>
      <c r="Y110" s="169"/>
      <c r="Z110" s="169"/>
      <c r="AA110" s="169"/>
      <c r="AB110" s="125"/>
      <c r="AC110" s="126"/>
    </row>
    <row r="111" spans="1:29" ht="15.75" customHeight="1" thickTop="1" thickBot="1" x14ac:dyDescent="0.25">
      <c r="A111" s="170">
        <f>A108+1</f>
        <v>35</v>
      </c>
      <c r="B111" s="175" t="s">
        <v>102</v>
      </c>
      <c r="C111" s="175"/>
      <c r="D111" s="164" t="s">
        <v>103</v>
      </c>
      <c r="E111" s="165"/>
      <c r="F111" s="168"/>
      <c r="G111" s="168"/>
      <c r="H111" s="168"/>
      <c r="I111" s="168"/>
      <c r="J111" s="168"/>
      <c r="K111" s="169"/>
      <c r="L111" s="169"/>
      <c r="M111" s="169"/>
      <c r="N111" s="169"/>
      <c r="O111" s="169"/>
      <c r="P111" s="169"/>
      <c r="Q111" s="169"/>
      <c r="R111" s="169"/>
      <c r="S111" s="169"/>
      <c r="T111" s="169"/>
      <c r="U111" s="169"/>
      <c r="V111" s="169"/>
      <c r="W111" s="169"/>
      <c r="X111" s="169"/>
      <c r="Y111" s="169"/>
      <c r="Z111" s="169"/>
      <c r="AA111" s="169"/>
      <c r="AB111" s="125"/>
      <c r="AC111" s="126"/>
    </row>
    <row r="112" spans="1:29" ht="15.75" customHeight="1" thickTop="1" thickBot="1" x14ac:dyDescent="0.25">
      <c r="A112" s="170"/>
      <c r="B112" s="175"/>
      <c r="C112" s="175"/>
      <c r="D112" s="166" t="s">
        <v>11</v>
      </c>
      <c r="E112" s="167"/>
      <c r="F112" s="168"/>
      <c r="G112" s="168"/>
      <c r="H112" s="168"/>
      <c r="I112" s="168"/>
      <c r="J112" s="168"/>
      <c r="K112" s="169"/>
      <c r="L112" s="169"/>
      <c r="M112" s="169"/>
      <c r="N112" s="169"/>
      <c r="O112" s="169"/>
      <c r="P112" s="169"/>
      <c r="Q112" s="169"/>
      <c r="R112" s="169"/>
      <c r="S112" s="169"/>
      <c r="T112" s="169"/>
      <c r="U112" s="169"/>
      <c r="V112" s="169"/>
      <c r="W112" s="169"/>
      <c r="X112" s="169"/>
      <c r="Y112" s="169"/>
      <c r="Z112" s="169"/>
      <c r="AA112" s="169"/>
      <c r="AB112" s="125"/>
      <c r="AC112" s="126"/>
    </row>
    <row r="113" spans="1:29" ht="20.25" thickTop="1" thickBot="1" x14ac:dyDescent="0.25">
      <c r="A113" s="170"/>
      <c r="B113" s="175"/>
      <c r="C113" s="175"/>
      <c r="D113" s="162" t="s">
        <v>12</v>
      </c>
      <c r="E113" s="163"/>
      <c r="F113" s="168"/>
      <c r="G113" s="168"/>
      <c r="H113" s="168"/>
      <c r="I113" s="168"/>
      <c r="J113" s="168"/>
      <c r="K113" s="169"/>
      <c r="L113" s="169"/>
      <c r="M113" s="169"/>
      <c r="N113" s="169"/>
      <c r="O113" s="169"/>
      <c r="P113" s="169"/>
      <c r="Q113" s="169"/>
      <c r="R113" s="169"/>
      <c r="S113" s="169"/>
      <c r="T113" s="169"/>
      <c r="U113" s="169"/>
      <c r="V113" s="169"/>
      <c r="W113" s="169"/>
      <c r="X113" s="169"/>
      <c r="Y113" s="169"/>
      <c r="Z113" s="169"/>
      <c r="AA113" s="169"/>
      <c r="AB113" s="125"/>
      <c r="AC113" s="126"/>
    </row>
    <row r="114" spans="1:29" ht="15.75" customHeight="1" thickTop="1" thickBot="1" x14ac:dyDescent="0.25">
      <c r="A114" s="170">
        <f>A111+1</f>
        <v>36</v>
      </c>
      <c r="B114" s="175" t="s">
        <v>104</v>
      </c>
      <c r="C114" s="175"/>
      <c r="D114" s="164" t="s">
        <v>105</v>
      </c>
      <c r="E114" s="165"/>
      <c r="F114" s="168"/>
      <c r="G114" s="168"/>
      <c r="H114" s="168"/>
      <c r="I114" s="168"/>
      <c r="J114" s="168"/>
      <c r="K114" s="169"/>
      <c r="L114" s="169"/>
      <c r="M114" s="169"/>
      <c r="N114" s="169"/>
      <c r="O114" s="169"/>
      <c r="P114" s="169"/>
      <c r="Q114" s="169"/>
      <c r="R114" s="169"/>
      <c r="S114" s="169"/>
      <c r="T114" s="169"/>
      <c r="U114" s="169"/>
      <c r="V114" s="169"/>
      <c r="W114" s="169"/>
      <c r="X114" s="169"/>
      <c r="Y114" s="169"/>
      <c r="Z114" s="169"/>
      <c r="AA114" s="169"/>
      <c r="AB114" s="125"/>
      <c r="AC114" s="126"/>
    </row>
    <row r="115" spans="1:29" ht="15.75" customHeight="1" thickTop="1" thickBot="1" x14ac:dyDescent="0.25">
      <c r="A115" s="170"/>
      <c r="B115" s="175"/>
      <c r="C115" s="175"/>
      <c r="D115" s="166" t="s">
        <v>11</v>
      </c>
      <c r="E115" s="167"/>
      <c r="F115" s="168"/>
      <c r="G115" s="168"/>
      <c r="H115" s="168"/>
      <c r="I115" s="168"/>
      <c r="J115" s="168"/>
      <c r="K115" s="169"/>
      <c r="L115" s="169"/>
      <c r="M115" s="169"/>
      <c r="N115" s="169"/>
      <c r="O115" s="169"/>
      <c r="P115" s="169"/>
      <c r="Q115" s="169"/>
      <c r="R115" s="169"/>
      <c r="S115" s="169"/>
      <c r="T115" s="169"/>
      <c r="U115" s="169"/>
      <c r="V115" s="169"/>
      <c r="W115" s="169"/>
      <c r="X115" s="169"/>
      <c r="Y115" s="169"/>
      <c r="Z115" s="169"/>
      <c r="AA115" s="169"/>
      <c r="AB115" s="125"/>
      <c r="AC115" s="126"/>
    </row>
    <row r="116" spans="1:29" ht="20.25" thickTop="1" thickBot="1" x14ac:dyDescent="0.25">
      <c r="A116" s="170"/>
      <c r="B116" s="175"/>
      <c r="C116" s="175"/>
      <c r="D116" s="162" t="s">
        <v>106</v>
      </c>
      <c r="E116" s="163"/>
      <c r="F116" s="168"/>
      <c r="G116" s="168"/>
      <c r="H116" s="168"/>
      <c r="I116" s="168"/>
      <c r="J116" s="168"/>
      <c r="K116" s="169"/>
      <c r="L116" s="169"/>
      <c r="M116" s="169"/>
      <c r="N116" s="169"/>
      <c r="O116" s="169"/>
      <c r="P116" s="169"/>
      <c r="Q116" s="169"/>
      <c r="R116" s="169"/>
      <c r="S116" s="169"/>
      <c r="T116" s="169"/>
      <c r="U116" s="169"/>
      <c r="V116" s="169"/>
      <c r="W116" s="169"/>
      <c r="X116" s="169"/>
      <c r="Y116" s="169"/>
      <c r="Z116" s="169"/>
      <c r="AA116" s="169"/>
      <c r="AB116" s="125"/>
      <c r="AC116" s="126"/>
    </row>
    <row r="117" spans="1:29" ht="15.75" customHeight="1" thickTop="1" thickBot="1" x14ac:dyDescent="0.25">
      <c r="A117" s="170">
        <f>A114+1</f>
        <v>37</v>
      </c>
      <c r="B117" s="175" t="s">
        <v>107</v>
      </c>
      <c r="C117" s="175"/>
      <c r="D117" s="164" t="s">
        <v>108</v>
      </c>
      <c r="E117" s="165"/>
      <c r="F117" s="168"/>
      <c r="G117" s="168"/>
      <c r="H117" s="168"/>
      <c r="I117" s="168"/>
      <c r="J117" s="168"/>
      <c r="K117" s="169"/>
      <c r="L117" s="169"/>
      <c r="M117" s="169"/>
      <c r="N117" s="169"/>
      <c r="O117" s="169"/>
      <c r="P117" s="169"/>
      <c r="Q117" s="169"/>
      <c r="R117" s="169"/>
      <c r="S117" s="169"/>
      <c r="T117" s="169"/>
      <c r="U117" s="169"/>
      <c r="V117" s="169"/>
      <c r="W117" s="169"/>
      <c r="X117" s="169"/>
      <c r="Y117" s="169"/>
      <c r="Z117" s="169"/>
      <c r="AA117" s="169"/>
      <c r="AB117" s="125"/>
      <c r="AC117" s="126"/>
    </row>
    <row r="118" spans="1:29" ht="15.75" customHeight="1" thickTop="1" thickBot="1" x14ac:dyDescent="0.25">
      <c r="A118" s="170"/>
      <c r="B118" s="175"/>
      <c r="C118" s="175"/>
      <c r="D118" s="166" t="s">
        <v>11</v>
      </c>
      <c r="E118" s="167"/>
      <c r="F118" s="168"/>
      <c r="G118" s="168"/>
      <c r="H118" s="168"/>
      <c r="I118" s="168"/>
      <c r="J118" s="168"/>
      <c r="K118" s="169"/>
      <c r="L118" s="169"/>
      <c r="M118" s="169"/>
      <c r="N118" s="169"/>
      <c r="O118" s="169"/>
      <c r="P118" s="169"/>
      <c r="Q118" s="169"/>
      <c r="R118" s="169"/>
      <c r="S118" s="169"/>
      <c r="T118" s="169"/>
      <c r="U118" s="169"/>
      <c r="V118" s="169"/>
      <c r="W118" s="169"/>
      <c r="X118" s="169"/>
      <c r="Y118" s="169"/>
      <c r="Z118" s="169"/>
      <c r="AA118" s="169"/>
      <c r="AB118" s="125"/>
      <c r="AC118" s="126"/>
    </row>
    <row r="119" spans="1:29" ht="20.25" thickTop="1" thickBot="1" x14ac:dyDescent="0.25">
      <c r="A119" s="170"/>
      <c r="B119" s="175"/>
      <c r="C119" s="175"/>
      <c r="D119" s="162" t="s">
        <v>109</v>
      </c>
      <c r="E119" s="163"/>
      <c r="F119" s="168"/>
      <c r="G119" s="168"/>
      <c r="H119" s="168"/>
      <c r="I119" s="168"/>
      <c r="J119" s="168"/>
      <c r="K119" s="169"/>
      <c r="L119" s="169"/>
      <c r="M119" s="169"/>
      <c r="N119" s="169"/>
      <c r="O119" s="169"/>
      <c r="P119" s="169"/>
      <c r="Q119" s="169"/>
      <c r="R119" s="169"/>
      <c r="S119" s="169"/>
      <c r="T119" s="169"/>
      <c r="U119" s="169"/>
      <c r="V119" s="169"/>
      <c r="W119" s="169"/>
      <c r="X119" s="169"/>
      <c r="Y119" s="169"/>
      <c r="Z119" s="169"/>
      <c r="AA119" s="169"/>
      <c r="AB119" s="125"/>
      <c r="AC119" s="126"/>
    </row>
    <row r="120" spans="1:29" ht="15.75" customHeight="1" thickTop="1" thickBot="1" x14ac:dyDescent="0.25">
      <c r="A120" s="170">
        <f>A117+1</f>
        <v>38</v>
      </c>
      <c r="B120" s="175" t="s">
        <v>110</v>
      </c>
      <c r="C120" s="175"/>
      <c r="D120" s="164" t="s">
        <v>10</v>
      </c>
      <c r="E120" s="165"/>
      <c r="F120" s="168"/>
      <c r="G120" s="168"/>
      <c r="H120" s="168"/>
      <c r="I120" s="168"/>
      <c r="J120" s="168"/>
      <c r="K120" s="169"/>
      <c r="L120" s="169"/>
      <c r="M120" s="169"/>
      <c r="N120" s="169"/>
      <c r="O120" s="169"/>
      <c r="P120" s="169"/>
      <c r="Q120" s="169"/>
      <c r="R120" s="169"/>
      <c r="S120" s="169"/>
      <c r="T120" s="169"/>
      <c r="U120" s="169"/>
      <c r="V120" s="169"/>
      <c r="W120" s="169"/>
      <c r="X120" s="169"/>
      <c r="Y120" s="169"/>
      <c r="Z120" s="169"/>
      <c r="AA120" s="169"/>
      <c r="AB120" s="125"/>
      <c r="AC120" s="126"/>
    </row>
    <row r="121" spans="1:29" ht="15.75" customHeight="1" thickTop="1" thickBot="1" x14ac:dyDescent="0.25">
      <c r="A121" s="170"/>
      <c r="B121" s="175"/>
      <c r="C121" s="175"/>
      <c r="D121" s="166" t="s">
        <v>11</v>
      </c>
      <c r="E121" s="167"/>
      <c r="F121" s="168"/>
      <c r="G121" s="168"/>
      <c r="H121" s="168"/>
      <c r="I121" s="168"/>
      <c r="J121" s="168"/>
      <c r="K121" s="169"/>
      <c r="L121" s="169"/>
      <c r="M121" s="169"/>
      <c r="N121" s="169"/>
      <c r="O121" s="169"/>
      <c r="P121" s="169"/>
      <c r="Q121" s="169"/>
      <c r="R121" s="169"/>
      <c r="S121" s="169"/>
      <c r="T121" s="169"/>
      <c r="U121" s="169"/>
      <c r="V121" s="169"/>
      <c r="W121" s="169"/>
      <c r="X121" s="169"/>
      <c r="Y121" s="169"/>
      <c r="Z121" s="169"/>
      <c r="AA121" s="169"/>
      <c r="AB121" s="125"/>
      <c r="AC121" s="126"/>
    </row>
    <row r="122" spans="1:29" ht="15.75" customHeight="1" thickTop="1" thickBot="1" x14ac:dyDescent="0.25">
      <c r="A122" s="170"/>
      <c r="B122" s="175"/>
      <c r="C122" s="175"/>
      <c r="D122" s="162" t="s">
        <v>12</v>
      </c>
      <c r="E122" s="163"/>
      <c r="F122" s="168"/>
      <c r="G122" s="168"/>
      <c r="H122" s="168"/>
      <c r="I122" s="168"/>
      <c r="J122" s="168"/>
      <c r="K122" s="169"/>
      <c r="L122" s="169"/>
      <c r="M122" s="169"/>
      <c r="N122" s="169"/>
      <c r="O122" s="169"/>
      <c r="P122" s="169"/>
      <c r="Q122" s="169"/>
      <c r="R122" s="169"/>
      <c r="S122" s="169"/>
      <c r="T122" s="169"/>
      <c r="U122" s="169"/>
      <c r="V122" s="169"/>
      <c r="W122" s="169"/>
      <c r="X122" s="169"/>
      <c r="Y122" s="169"/>
      <c r="Z122" s="169"/>
      <c r="AA122" s="169"/>
      <c r="AB122" s="125"/>
      <c r="AC122" s="126"/>
    </row>
    <row r="123" spans="1:29" ht="15.75" customHeight="1" thickTop="1" thickBot="1" x14ac:dyDescent="0.25">
      <c r="A123" s="170">
        <f>A120+1</f>
        <v>39</v>
      </c>
      <c r="B123" s="175" t="s">
        <v>111</v>
      </c>
      <c r="C123" s="175"/>
      <c r="D123" s="164" t="s">
        <v>10</v>
      </c>
      <c r="E123" s="165"/>
      <c r="F123" s="168"/>
      <c r="G123" s="168"/>
      <c r="H123" s="168"/>
      <c r="I123" s="168"/>
      <c r="J123" s="168"/>
      <c r="K123" s="169"/>
      <c r="L123" s="169"/>
      <c r="M123" s="169"/>
      <c r="N123" s="169"/>
      <c r="O123" s="169"/>
      <c r="P123" s="169"/>
      <c r="Q123" s="169"/>
      <c r="R123" s="169"/>
      <c r="S123" s="169"/>
      <c r="T123" s="169"/>
      <c r="U123" s="169"/>
      <c r="V123" s="169"/>
      <c r="W123" s="169"/>
      <c r="X123" s="169"/>
      <c r="Y123" s="169"/>
      <c r="Z123" s="169"/>
      <c r="AA123" s="169"/>
      <c r="AB123" s="125"/>
      <c r="AC123" s="126"/>
    </row>
    <row r="124" spans="1:29" ht="15.75" customHeight="1" thickTop="1" thickBot="1" x14ac:dyDescent="0.25">
      <c r="A124" s="170"/>
      <c r="B124" s="175"/>
      <c r="C124" s="175"/>
      <c r="D124" s="166" t="s">
        <v>11</v>
      </c>
      <c r="E124" s="167"/>
      <c r="F124" s="168"/>
      <c r="G124" s="168"/>
      <c r="H124" s="168"/>
      <c r="I124" s="168"/>
      <c r="J124" s="168"/>
      <c r="K124" s="169"/>
      <c r="L124" s="169"/>
      <c r="M124" s="169"/>
      <c r="N124" s="169"/>
      <c r="O124" s="169"/>
      <c r="P124" s="169"/>
      <c r="Q124" s="169"/>
      <c r="R124" s="169"/>
      <c r="S124" s="169"/>
      <c r="T124" s="169"/>
      <c r="U124" s="169"/>
      <c r="V124" s="169"/>
      <c r="W124" s="169"/>
      <c r="X124" s="169"/>
      <c r="Y124" s="169"/>
      <c r="Z124" s="169"/>
      <c r="AA124" s="169"/>
      <c r="AB124" s="125"/>
      <c r="AC124" s="126"/>
    </row>
    <row r="125" spans="1:29" ht="20.25" thickTop="1" thickBot="1" x14ac:dyDescent="0.25">
      <c r="A125" s="170"/>
      <c r="B125" s="175"/>
      <c r="C125" s="175"/>
      <c r="D125" s="162" t="s">
        <v>12</v>
      </c>
      <c r="E125" s="163"/>
      <c r="F125" s="168"/>
      <c r="G125" s="168"/>
      <c r="H125" s="168"/>
      <c r="I125" s="168"/>
      <c r="J125" s="168"/>
      <c r="K125" s="169"/>
      <c r="L125" s="169"/>
      <c r="M125" s="169"/>
      <c r="N125" s="169"/>
      <c r="O125" s="169"/>
      <c r="P125" s="169"/>
      <c r="Q125" s="169"/>
      <c r="R125" s="169"/>
      <c r="S125" s="169"/>
      <c r="T125" s="169"/>
      <c r="U125" s="169"/>
      <c r="V125" s="169"/>
      <c r="W125" s="169"/>
      <c r="X125" s="169"/>
      <c r="Y125" s="169"/>
      <c r="Z125" s="169"/>
      <c r="AA125" s="169"/>
      <c r="AB125" s="125"/>
      <c r="AC125" s="126"/>
    </row>
    <row r="126" spans="1:29" ht="15.75" customHeight="1" thickTop="1" thickBot="1" x14ac:dyDescent="0.25">
      <c r="A126" s="170">
        <f>A123+1</f>
        <v>40</v>
      </c>
      <c r="B126" s="175" t="s">
        <v>112</v>
      </c>
      <c r="C126" s="175"/>
      <c r="D126" s="164" t="s">
        <v>113</v>
      </c>
      <c r="E126" s="165"/>
      <c r="F126" s="168"/>
      <c r="G126" s="168"/>
      <c r="H126" s="168"/>
      <c r="I126" s="168"/>
      <c r="J126" s="168"/>
      <c r="K126" s="169"/>
      <c r="L126" s="169"/>
      <c r="M126" s="169"/>
      <c r="N126" s="169"/>
      <c r="O126" s="169"/>
      <c r="P126" s="169"/>
      <c r="Q126" s="169"/>
      <c r="R126" s="169"/>
      <c r="S126" s="169"/>
      <c r="T126" s="169"/>
      <c r="U126" s="169"/>
      <c r="V126" s="169"/>
      <c r="W126" s="169"/>
      <c r="X126" s="169"/>
      <c r="Y126" s="169"/>
      <c r="Z126" s="169"/>
      <c r="AA126" s="169"/>
      <c r="AB126" s="125"/>
      <c r="AC126" s="126"/>
    </row>
    <row r="127" spans="1:29" ht="15.75" customHeight="1" thickTop="1" thickBot="1" x14ac:dyDescent="0.25">
      <c r="A127" s="170"/>
      <c r="B127" s="175"/>
      <c r="C127" s="175"/>
      <c r="D127" s="166" t="s">
        <v>11</v>
      </c>
      <c r="E127" s="167"/>
      <c r="F127" s="168"/>
      <c r="G127" s="168"/>
      <c r="H127" s="168"/>
      <c r="I127" s="168"/>
      <c r="J127" s="168"/>
      <c r="K127" s="169"/>
      <c r="L127" s="169"/>
      <c r="M127" s="169"/>
      <c r="N127" s="169"/>
      <c r="O127" s="169"/>
      <c r="P127" s="169"/>
      <c r="Q127" s="169"/>
      <c r="R127" s="169"/>
      <c r="S127" s="169"/>
      <c r="T127" s="169"/>
      <c r="U127" s="169"/>
      <c r="V127" s="169"/>
      <c r="W127" s="169"/>
      <c r="X127" s="169"/>
      <c r="Y127" s="169"/>
      <c r="Z127" s="169"/>
      <c r="AA127" s="169"/>
      <c r="AB127" s="125"/>
      <c r="AC127" s="126"/>
    </row>
    <row r="128" spans="1:29" ht="15.75" customHeight="1" thickTop="1" thickBot="1" x14ac:dyDescent="0.25">
      <c r="A128" s="170"/>
      <c r="B128" s="175"/>
      <c r="C128" s="175"/>
      <c r="D128" s="162" t="s">
        <v>114</v>
      </c>
      <c r="E128" s="163"/>
      <c r="F128" s="168"/>
      <c r="G128" s="168"/>
      <c r="H128" s="168"/>
      <c r="I128" s="168"/>
      <c r="J128" s="168"/>
      <c r="K128" s="169"/>
      <c r="L128" s="169"/>
      <c r="M128" s="169"/>
      <c r="N128" s="169"/>
      <c r="O128" s="169"/>
      <c r="P128" s="169"/>
      <c r="Q128" s="169"/>
      <c r="R128" s="169"/>
      <c r="S128" s="169"/>
      <c r="T128" s="169"/>
      <c r="U128" s="169"/>
      <c r="V128" s="169"/>
      <c r="W128" s="169"/>
      <c r="X128" s="169"/>
      <c r="Y128" s="169"/>
      <c r="Z128" s="169"/>
      <c r="AA128" s="169"/>
      <c r="AB128" s="125"/>
      <c r="AC128" s="126"/>
    </row>
    <row r="129" spans="1:29" ht="15.75" customHeight="1" thickTop="1" thickBot="1" x14ac:dyDescent="0.25">
      <c r="A129" s="170">
        <f>A126+1</f>
        <v>41</v>
      </c>
      <c r="B129" s="175" t="s">
        <v>115</v>
      </c>
      <c r="C129" s="175"/>
      <c r="D129" s="164" t="s">
        <v>10</v>
      </c>
      <c r="E129" s="165"/>
      <c r="F129" s="168"/>
      <c r="G129" s="168"/>
      <c r="H129" s="168"/>
      <c r="I129" s="168"/>
      <c r="J129" s="168"/>
      <c r="K129" s="169"/>
      <c r="L129" s="169"/>
      <c r="M129" s="169"/>
      <c r="N129" s="169"/>
      <c r="O129" s="169"/>
      <c r="P129" s="169"/>
      <c r="Q129" s="169"/>
      <c r="R129" s="169"/>
      <c r="S129" s="169"/>
      <c r="T129" s="169"/>
      <c r="U129" s="169"/>
      <c r="V129" s="169"/>
      <c r="W129" s="169"/>
      <c r="X129" s="169"/>
      <c r="Y129" s="169"/>
      <c r="Z129" s="169"/>
      <c r="AA129" s="169"/>
      <c r="AB129" s="125"/>
      <c r="AC129" s="126"/>
    </row>
    <row r="130" spans="1:29" ht="15.75" customHeight="1" thickTop="1" thickBot="1" x14ac:dyDescent="0.25">
      <c r="A130" s="170"/>
      <c r="B130" s="175"/>
      <c r="C130" s="175"/>
      <c r="D130" s="166" t="s">
        <v>11</v>
      </c>
      <c r="E130" s="167"/>
      <c r="F130" s="168"/>
      <c r="G130" s="168"/>
      <c r="H130" s="168"/>
      <c r="I130" s="168"/>
      <c r="J130" s="168"/>
      <c r="K130" s="169"/>
      <c r="L130" s="169"/>
      <c r="M130" s="169"/>
      <c r="N130" s="169"/>
      <c r="O130" s="169"/>
      <c r="P130" s="169"/>
      <c r="Q130" s="169"/>
      <c r="R130" s="169"/>
      <c r="S130" s="169"/>
      <c r="T130" s="169"/>
      <c r="U130" s="169"/>
      <c r="V130" s="169"/>
      <c r="W130" s="169"/>
      <c r="X130" s="169"/>
      <c r="Y130" s="169"/>
      <c r="Z130" s="169"/>
      <c r="AA130" s="169"/>
      <c r="AB130" s="125"/>
      <c r="AC130" s="126"/>
    </row>
    <row r="131" spans="1:29" ht="20.25" thickTop="1" thickBot="1" x14ac:dyDescent="0.25">
      <c r="A131" s="170"/>
      <c r="B131" s="175"/>
      <c r="C131" s="175"/>
      <c r="D131" s="162" t="s">
        <v>12</v>
      </c>
      <c r="E131" s="163"/>
      <c r="F131" s="168"/>
      <c r="G131" s="168"/>
      <c r="H131" s="168"/>
      <c r="I131" s="168"/>
      <c r="J131" s="168"/>
      <c r="K131" s="169"/>
      <c r="L131" s="169"/>
      <c r="M131" s="169"/>
      <c r="N131" s="169"/>
      <c r="O131" s="169"/>
      <c r="P131" s="169"/>
      <c r="Q131" s="169"/>
      <c r="R131" s="169"/>
      <c r="S131" s="169"/>
      <c r="T131" s="169"/>
      <c r="U131" s="169"/>
      <c r="V131" s="169"/>
      <c r="W131" s="169"/>
      <c r="X131" s="169"/>
      <c r="Y131" s="169"/>
      <c r="Z131" s="169"/>
      <c r="AA131" s="169"/>
      <c r="AB131" s="125"/>
      <c r="AC131" s="126"/>
    </row>
    <row r="132" spans="1:29" ht="15.75" customHeight="1" thickTop="1" thickBot="1" x14ac:dyDescent="0.25">
      <c r="A132" s="170">
        <f>A129+1</f>
        <v>42</v>
      </c>
      <c r="B132" s="175" t="s">
        <v>116</v>
      </c>
      <c r="C132" s="175"/>
      <c r="D132" s="164" t="s">
        <v>10</v>
      </c>
      <c r="E132" s="165"/>
      <c r="F132" s="168"/>
      <c r="G132" s="168"/>
      <c r="H132" s="168"/>
      <c r="I132" s="168"/>
      <c r="J132" s="168"/>
      <c r="K132" s="169"/>
      <c r="L132" s="169"/>
      <c r="M132" s="169"/>
      <c r="N132" s="169"/>
      <c r="O132" s="169"/>
      <c r="P132" s="169"/>
      <c r="Q132" s="169"/>
      <c r="R132" s="169"/>
      <c r="S132" s="169"/>
      <c r="T132" s="169"/>
      <c r="U132" s="169"/>
      <c r="V132" s="169"/>
      <c r="W132" s="169"/>
      <c r="X132" s="169"/>
      <c r="Y132" s="169"/>
      <c r="Z132" s="169"/>
      <c r="AA132" s="169"/>
      <c r="AB132" s="125"/>
      <c r="AC132" s="126"/>
    </row>
    <row r="133" spans="1:29" ht="15.75" customHeight="1" thickTop="1" thickBot="1" x14ac:dyDescent="0.25">
      <c r="A133" s="170"/>
      <c r="B133" s="175"/>
      <c r="C133" s="175"/>
      <c r="D133" s="166" t="s">
        <v>11</v>
      </c>
      <c r="E133" s="167"/>
      <c r="F133" s="168"/>
      <c r="G133" s="168"/>
      <c r="H133" s="168"/>
      <c r="I133" s="168"/>
      <c r="J133" s="168"/>
      <c r="K133" s="169"/>
      <c r="L133" s="169"/>
      <c r="M133" s="169"/>
      <c r="N133" s="169"/>
      <c r="O133" s="169"/>
      <c r="P133" s="169"/>
      <c r="Q133" s="169"/>
      <c r="R133" s="169"/>
      <c r="S133" s="169"/>
      <c r="T133" s="169"/>
      <c r="U133" s="169"/>
      <c r="V133" s="169"/>
      <c r="W133" s="169"/>
      <c r="X133" s="169"/>
      <c r="Y133" s="169"/>
      <c r="Z133" s="169"/>
      <c r="AA133" s="169"/>
      <c r="AB133" s="125"/>
      <c r="AC133" s="126"/>
    </row>
    <row r="134" spans="1:29" ht="15.75" customHeight="1" thickTop="1" thickBot="1" x14ac:dyDescent="0.25">
      <c r="A134" s="170"/>
      <c r="B134" s="175"/>
      <c r="C134" s="175"/>
      <c r="D134" s="162" t="s">
        <v>12</v>
      </c>
      <c r="E134" s="163"/>
      <c r="F134" s="168"/>
      <c r="G134" s="168"/>
      <c r="H134" s="168"/>
      <c r="I134" s="168"/>
      <c r="J134" s="168"/>
      <c r="K134" s="169"/>
      <c r="L134" s="169"/>
      <c r="M134" s="169"/>
      <c r="N134" s="169"/>
      <c r="O134" s="169"/>
      <c r="P134" s="169"/>
      <c r="Q134" s="169"/>
      <c r="R134" s="169"/>
      <c r="S134" s="169"/>
      <c r="T134" s="169"/>
      <c r="U134" s="169"/>
      <c r="V134" s="169"/>
      <c r="W134" s="169"/>
      <c r="X134" s="169"/>
      <c r="Y134" s="169"/>
      <c r="Z134" s="169"/>
      <c r="AA134" s="169"/>
      <c r="AB134" s="125"/>
      <c r="AC134" s="126"/>
    </row>
    <row r="135" spans="1:29" ht="15.75" customHeight="1" thickTop="1" thickBot="1" x14ac:dyDescent="0.25">
      <c r="A135" s="170">
        <f>A132+1</f>
        <v>43</v>
      </c>
      <c r="B135" s="175" t="s">
        <v>117</v>
      </c>
      <c r="C135" s="175"/>
      <c r="D135" s="164" t="s">
        <v>118</v>
      </c>
      <c r="E135" s="165"/>
      <c r="F135" s="168"/>
      <c r="G135" s="168"/>
      <c r="H135" s="168"/>
      <c r="I135" s="168"/>
      <c r="J135" s="168"/>
      <c r="K135" s="169"/>
      <c r="L135" s="169"/>
      <c r="M135" s="169"/>
      <c r="N135" s="169"/>
      <c r="O135" s="169"/>
      <c r="P135" s="169"/>
      <c r="Q135" s="169"/>
      <c r="R135" s="169"/>
      <c r="S135" s="169"/>
      <c r="T135" s="169"/>
      <c r="U135" s="169"/>
      <c r="V135" s="169"/>
      <c r="W135" s="169"/>
      <c r="X135" s="169"/>
      <c r="Y135" s="169"/>
      <c r="Z135" s="169"/>
      <c r="AA135" s="169"/>
      <c r="AB135" s="125"/>
      <c r="AC135" s="126"/>
    </row>
    <row r="136" spans="1:29" ht="15.75" customHeight="1" thickTop="1" thickBot="1" x14ac:dyDescent="0.25">
      <c r="A136" s="170"/>
      <c r="B136" s="175"/>
      <c r="C136" s="175"/>
      <c r="D136" s="166" t="s">
        <v>11</v>
      </c>
      <c r="E136" s="167"/>
      <c r="F136" s="168"/>
      <c r="G136" s="168"/>
      <c r="H136" s="168"/>
      <c r="I136" s="168"/>
      <c r="J136" s="168"/>
      <c r="K136" s="169"/>
      <c r="L136" s="169"/>
      <c r="M136" s="169"/>
      <c r="N136" s="169"/>
      <c r="O136" s="169"/>
      <c r="P136" s="169"/>
      <c r="Q136" s="169"/>
      <c r="R136" s="169"/>
      <c r="S136" s="169"/>
      <c r="T136" s="169"/>
      <c r="U136" s="169"/>
      <c r="V136" s="169"/>
      <c r="W136" s="169"/>
      <c r="X136" s="169"/>
      <c r="Y136" s="169"/>
      <c r="Z136" s="169"/>
      <c r="AA136" s="169"/>
      <c r="AB136" s="125"/>
      <c r="AC136" s="126"/>
    </row>
    <row r="137" spans="1:29" ht="15.75" customHeight="1" thickTop="1" thickBot="1" x14ac:dyDescent="0.25">
      <c r="A137" s="170"/>
      <c r="B137" s="175"/>
      <c r="C137" s="175"/>
      <c r="D137" s="162" t="s">
        <v>119</v>
      </c>
      <c r="E137" s="163"/>
      <c r="F137" s="168"/>
      <c r="G137" s="168"/>
      <c r="H137" s="168"/>
      <c r="I137" s="168"/>
      <c r="J137" s="168"/>
      <c r="K137" s="169"/>
      <c r="L137" s="169"/>
      <c r="M137" s="169"/>
      <c r="N137" s="169"/>
      <c r="O137" s="169"/>
      <c r="P137" s="169"/>
      <c r="Q137" s="169"/>
      <c r="R137" s="169"/>
      <c r="S137" s="169"/>
      <c r="T137" s="169"/>
      <c r="U137" s="169"/>
      <c r="V137" s="169"/>
      <c r="W137" s="169"/>
      <c r="X137" s="169"/>
      <c r="Y137" s="169"/>
      <c r="Z137" s="169"/>
      <c r="AA137" s="169"/>
      <c r="AB137" s="125"/>
      <c r="AC137" s="126"/>
    </row>
    <row r="138" spans="1:29" ht="15.75" customHeight="1" thickTop="1" thickBot="1" x14ac:dyDescent="0.25">
      <c r="A138" s="170">
        <f>A135+1</f>
        <v>44</v>
      </c>
      <c r="B138" s="175" t="s">
        <v>120</v>
      </c>
      <c r="C138" s="175"/>
      <c r="D138" s="164" t="s">
        <v>10</v>
      </c>
      <c r="E138" s="165"/>
      <c r="F138" s="168"/>
      <c r="G138" s="168"/>
      <c r="H138" s="168"/>
      <c r="I138" s="168"/>
      <c r="J138" s="168"/>
      <c r="K138" s="169"/>
      <c r="L138" s="169"/>
      <c r="M138" s="169"/>
      <c r="N138" s="169"/>
      <c r="O138" s="169"/>
      <c r="P138" s="169"/>
      <c r="Q138" s="169"/>
      <c r="R138" s="169"/>
      <c r="S138" s="169"/>
      <c r="T138" s="169"/>
      <c r="U138" s="169"/>
      <c r="V138" s="169"/>
      <c r="W138" s="169"/>
      <c r="X138" s="169"/>
      <c r="Y138" s="169"/>
      <c r="Z138" s="169"/>
      <c r="AA138" s="169"/>
      <c r="AB138" s="125"/>
      <c r="AC138" s="126"/>
    </row>
    <row r="139" spans="1:29" ht="15.75" customHeight="1" thickTop="1" thickBot="1" x14ac:dyDescent="0.25">
      <c r="A139" s="170"/>
      <c r="B139" s="175"/>
      <c r="C139" s="175"/>
      <c r="D139" s="166" t="s">
        <v>11</v>
      </c>
      <c r="E139" s="167"/>
      <c r="F139" s="168"/>
      <c r="G139" s="168"/>
      <c r="H139" s="168"/>
      <c r="I139" s="168"/>
      <c r="J139" s="168"/>
      <c r="K139" s="169"/>
      <c r="L139" s="169"/>
      <c r="M139" s="169"/>
      <c r="N139" s="169"/>
      <c r="O139" s="169"/>
      <c r="P139" s="169"/>
      <c r="Q139" s="169"/>
      <c r="R139" s="169"/>
      <c r="S139" s="169"/>
      <c r="T139" s="169"/>
      <c r="U139" s="169"/>
      <c r="V139" s="169"/>
      <c r="W139" s="169"/>
      <c r="X139" s="169"/>
      <c r="Y139" s="169"/>
      <c r="Z139" s="169"/>
      <c r="AA139" s="169"/>
      <c r="AB139" s="125"/>
      <c r="AC139" s="126"/>
    </row>
    <row r="140" spans="1:29" ht="20.25" thickTop="1" thickBot="1" x14ac:dyDescent="0.25">
      <c r="A140" s="170"/>
      <c r="B140" s="175"/>
      <c r="C140" s="175"/>
      <c r="D140" s="162" t="s">
        <v>12</v>
      </c>
      <c r="E140" s="163"/>
      <c r="F140" s="168"/>
      <c r="G140" s="168"/>
      <c r="H140" s="168"/>
      <c r="I140" s="168"/>
      <c r="J140" s="168"/>
      <c r="K140" s="169"/>
      <c r="L140" s="169"/>
      <c r="M140" s="169"/>
      <c r="N140" s="169"/>
      <c r="O140" s="169"/>
      <c r="P140" s="169"/>
      <c r="Q140" s="169"/>
      <c r="R140" s="169"/>
      <c r="S140" s="169"/>
      <c r="T140" s="169"/>
      <c r="U140" s="169"/>
      <c r="V140" s="169"/>
      <c r="W140" s="169"/>
      <c r="X140" s="169"/>
      <c r="Y140" s="169"/>
      <c r="Z140" s="169"/>
      <c r="AA140" s="169"/>
      <c r="AB140" s="125"/>
      <c r="AC140" s="126"/>
    </row>
    <row r="141" spans="1:29" ht="15.75" customHeight="1" thickTop="1" thickBot="1" x14ac:dyDescent="0.25">
      <c r="A141" s="170">
        <f>A138+1</f>
        <v>45</v>
      </c>
      <c r="B141" s="175" t="s">
        <v>121</v>
      </c>
      <c r="C141" s="175"/>
      <c r="D141" s="164" t="s">
        <v>122</v>
      </c>
      <c r="E141" s="165"/>
      <c r="F141" s="168"/>
      <c r="G141" s="168"/>
      <c r="H141" s="168"/>
      <c r="I141" s="168"/>
      <c r="J141" s="168"/>
      <c r="K141" s="169"/>
      <c r="L141" s="169"/>
      <c r="M141" s="169"/>
      <c r="N141" s="169"/>
      <c r="O141" s="169"/>
      <c r="P141" s="169"/>
      <c r="Q141" s="169"/>
      <c r="R141" s="169"/>
      <c r="S141" s="169"/>
      <c r="T141" s="169"/>
      <c r="U141" s="169"/>
      <c r="V141" s="169"/>
      <c r="W141" s="169"/>
      <c r="X141" s="169"/>
      <c r="Y141" s="169"/>
      <c r="Z141" s="169"/>
      <c r="AA141" s="169"/>
      <c r="AB141" s="125"/>
      <c r="AC141" s="126"/>
    </row>
    <row r="142" spans="1:29" ht="15.75" customHeight="1" thickTop="1" thickBot="1" x14ac:dyDescent="0.25">
      <c r="A142" s="170"/>
      <c r="B142" s="175"/>
      <c r="C142" s="175"/>
      <c r="D142" s="166" t="s">
        <v>11</v>
      </c>
      <c r="E142" s="167"/>
      <c r="F142" s="168"/>
      <c r="G142" s="168"/>
      <c r="H142" s="168"/>
      <c r="I142" s="168"/>
      <c r="J142" s="168"/>
      <c r="K142" s="169"/>
      <c r="L142" s="169"/>
      <c r="M142" s="169"/>
      <c r="N142" s="169"/>
      <c r="O142" s="169"/>
      <c r="P142" s="169"/>
      <c r="Q142" s="169"/>
      <c r="R142" s="169"/>
      <c r="S142" s="169"/>
      <c r="T142" s="169"/>
      <c r="U142" s="169"/>
      <c r="V142" s="169"/>
      <c r="W142" s="169"/>
      <c r="X142" s="169"/>
      <c r="Y142" s="169"/>
      <c r="Z142" s="169"/>
      <c r="AA142" s="169"/>
      <c r="AB142" s="125"/>
      <c r="AC142" s="126"/>
    </row>
    <row r="143" spans="1:29" ht="20.25" thickTop="1" thickBot="1" x14ac:dyDescent="0.25">
      <c r="A143" s="170"/>
      <c r="B143" s="175"/>
      <c r="C143" s="175"/>
      <c r="D143" s="162" t="s">
        <v>123</v>
      </c>
      <c r="E143" s="163"/>
      <c r="F143" s="168"/>
      <c r="G143" s="168"/>
      <c r="H143" s="168"/>
      <c r="I143" s="168"/>
      <c r="J143" s="168"/>
      <c r="K143" s="169"/>
      <c r="L143" s="169"/>
      <c r="M143" s="169"/>
      <c r="N143" s="169"/>
      <c r="O143" s="169"/>
      <c r="P143" s="169"/>
      <c r="Q143" s="169"/>
      <c r="R143" s="169"/>
      <c r="S143" s="169"/>
      <c r="T143" s="169"/>
      <c r="U143" s="169"/>
      <c r="V143" s="169"/>
      <c r="W143" s="169"/>
      <c r="X143" s="169"/>
      <c r="Y143" s="169"/>
      <c r="Z143" s="169"/>
      <c r="AA143" s="169"/>
      <c r="AB143" s="125"/>
      <c r="AC143" s="126"/>
    </row>
    <row r="144" spans="1:29" ht="15.75" customHeight="1" thickTop="1" thickBot="1" x14ac:dyDescent="0.25">
      <c r="A144" s="170">
        <f>A141+1</f>
        <v>46</v>
      </c>
      <c r="B144" s="175" t="s">
        <v>124</v>
      </c>
      <c r="C144" s="175"/>
      <c r="D144" s="164" t="s">
        <v>125</v>
      </c>
      <c r="E144" s="165"/>
      <c r="F144" s="168"/>
      <c r="G144" s="168"/>
      <c r="H144" s="168"/>
      <c r="I144" s="168"/>
      <c r="J144" s="168"/>
      <c r="K144" s="169"/>
      <c r="L144" s="169"/>
      <c r="M144" s="169"/>
      <c r="N144" s="169"/>
      <c r="O144" s="169"/>
      <c r="P144" s="169"/>
      <c r="Q144" s="169"/>
      <c r="R144" s="169"/>
      <c r="S144" s="169"/>
      <c r="T144" s="169"/>
      <c r="U144" s="169"/>
      <c r="V144" s="169"/>
      <c r="W144" s="169"/>
      <c r="X144" s="169"/>
      <c r="Y144" s="169"/>
      <c r="Z144" s="169"/>
      <c r="AA144" s="169"/>
      <c r="AB144" s="125"/>
      <c r="AC144" s="126"/>
    </row>
    <row r="145" spans="1:29" ht="15.75" customHeight="1" thickTop="1" thickBot="1" x14ac:dyDescent="0.25">
      <c r="A145" s="170"/>
      <c r="B145" s="175"/>
      <c r="C145" s="175"/>
      <c r="D145" s="166" t="s">
        <v>11</v>
      </c>
      <c r="E145" s="167"/>
      <c r="F145" s="168"/>
      <c r="G145" s="168"/>
      <c r="H145" s="168"/>
      <c r="I145" s="168"/>
      <c r="J145" s="168"/>
      <c r="K145" s="169"/>
      <c r="L145" s="169"/>
      <c r="M145" s="169"/>
      <c r="N145" s="169"/>
      <c r="O145" s="169"/>
      <c r="P145" s="169"/>
      <c r="Q145" s="169"/>
      <c r="R145" s="169"/>
      <c r="S145" s="169"/>
      <c r="T145" s="169"/>
      <c r="U145" s="169"/>
      <c r="V145" s="169"/>
      <c r="W145" s="169"/>
      <c r="X145" s="169"/>
      <c r="Y145" s="169"/>
      <c r="Z145" s="169"/>
      <c r="AA145" s="169"/>
      <c r="AB145" s="125"/>
      <c r="AC145" s="126"/>
    </row>
    <row r="146" spans="1:29" ht="15.75" customHeight="1" thickTop="1" thickBot="1" x14ac:dyDescent="0.25">
      <c r="A146" s="170"/>
      <c r="B146" s="175"/>
      <c r="C146" s="175"/>
      <c r="D146" s="162" t="s">
        <v>126</v>
      </c>
      <c r="E146" s="163"/>
      <c r="F146" s="168"/>
      <c r="G146" s="168"/>
      <c r="H146" s="168"/>
      <c r="I146" s="168"/>
      <c r="J146" s="168"/>
      <c r="K146" s="169"/>
      <c r="L146" s="169"/>
      <c r="M146" s="169"/>
      <c r="N146" s="169"/>
      <c r="O146" s="169"/>
      <c r="P146" s="169"/>
      <c r="Q146" s="169"/>
      <c r="R146" s="169"/>
      <c r="S146" s="169"/>
      <c r="T146" s="169"/>
      <c r="U146" s="169"/>
      <c r="V146" s="169"/>
      <c r="W146" s="169"/>
      <c r="X146" s="169"/>
      <c r="Y146" s="169"/>
      <c r="Z146" s="169"/>
      <c r="AA146" s="169"/>
      <c r="AB146" s="125"/>
      <c r="AC146" s="126"/>
    </row>
    <row r="147" spans="1:29" ht="15.75" customHeight="1" thickTop="1" thickBot="1" x14ac:dyDescent="0.25">
      <c r="A147" s="170">
        <f>A144+1</f>
        <v>47</v>
      </c>
      <c r="B147" s="175" t="s">
        <v>127</v>
      </c>
      <c r="C147" s="175"/>
      <c r="D147" s="164" t="s">
        <v>10</v>
      </c>
      <c r="E147" s="165"/>
      <c r="F147" s="168"/>
      <c r="G147" s="168"/>
      <c r="H147" s="168"/>
      <c r="I147" s="168"/>
      <c r="J147" s="168"/>
      <c r="K147" s="169"/>
      <c r="L147" s="169"/>
      <c r="M147" s="169"/>
      <c r="N147" s="169"/>
      <c r="O147" s="169"/>
      <c r="P147" s="169"/>
      <c r="Q147" s="169"/>
      <c r="R147" s="169"/>
      <c r="S147" s="169"/>
      <c r="T147" s="169"/>
      <c r="U147" s="169"/>
      <c r="V147" s="169"/>
      <c r="W147" s="169"/>
      <c r="X147" s="169"/>
      <c r="Y147" s="169"/>
      <c r="Z147" s="169"/>
      <c r="AA147" s="169"/>
      <c r="AB147" s="125"/>
      <c r="AC147" s="126"/>
    </row>
    <row r="148" spans="1:29" ht="15.75" customHeight="1" thickTop="1" thickBot="1" x14ac:dyDescent="0.25">
      <c r="A148" s="170"/>
      <c r="B148" s="175"/>
      <c r="C148" s="175"/>
      <c r="D148" s="166" t="s">
        <v>11</v>
      </c>
      <c r="E148" s="167"/>
      <c r="F148" s="168"/>
      <c r="G148" s="168"/>
      <c r="H148" s="168"/>
      <c r="I148" s="168"/>
      <c r="J148" s="168"/>
      <c r="K148" s="169"/>
      <c r="L148" s="169"/>
      <c r="M148" s="169"/>
      <c r="N148" s="169"/>
      <c r="O148" s="169"/>
      <c r="P148" s="169"/>
      <c r="Q148" s="169"/>
      <c r="R148" s="169"/>
      <c r="S148" s="169"/>
      <c r="T148" s="169"/>
      <c r="U148" s="169"/>
      <c r="V148" s="169"/>
      <c r="W148" s="169"/>
      <c r="X148" s="169"/>
      <c r="Y148" s="169"/>
      <c r="Z148" s="169"/>
      <c r="AA148" s="169"/>
      <c r="AB148" s="125"/>
      <c r="AC148" s="126"/>
    </row>
    <row r="149" spans="1:29" ht="20.25" thickTop="1" thickBot="1" x14ac:dyDescent="0.25">
      <c r="A149" s="170"/>
      <c r="B149" s="175"/>
      <c r="C149" s="175"/>
      <c r="D149" s="162" t="s">
        <v>12</v>
      </c>
      <c r="E149" s="163"/>
      <c r="F149" s="168"/>
      <c r="G149" s="168"/>
      <c r="H149" s="168"/>
      <c r="I149" s="168"/>
      <c r="J149" s="168"/>
      <c r="K149" s="169"/>
      <c r="L149" s="169"/>
      <c r="M149" s="169"/>
      <c r="N149" s="169"/>
      <c r="O149" s="169"/>
      <c r="P149" s="169"/>
      <c r="Q149" s="169"/>
      <c r="R149" s="169"/>
      <c r="S149" s="169"/>
      <c r="T149" s="169"/>
      <c r="U149" s="169"/>
      <c r="V149" s="169"/>
      <c r="W149" s="169"/>
      <c r="X149" s="169"/>
      <c r="Y149" s="169"/>
      <c r="Z149" s="169"/>
      <c r="AA149" s="169"/>
      <c r="AB149" s="125"/>
      <c r="AC149" s="126"/>
    </row>
    <row r="150" spans="1:29" ht="15.75" customHeight="1" thickTop="1" thickBot="1" x14ac:dyDescent="0.25">
      <c r="A150" s="170">
        <f>A147+1</f>
        <v>48</v>
      </c>
      <c r="B150" s="175" t="s">
        <v>128</v>
      </c>
      <c r="C150" s="175"/>
      <c r="D150" s="164" t="s">
        <v>10</v>
      </c>
      <c r="E150" s="165"/>
      <c r="F150" s="168"/>
      <c r="G150" s="168"/>
      <c r="H150" s="168"/>
      <c r="I150" s="168"/>
      <c r="J150" s="168"/>
      <c r="K150" s="169"/>
      <c r="L150" s="169"/>
      <c r="M150" s="169"/>
      <c r="N150" s="169"/>
      <c r="O150" s="169"/>
      <c r="P150" s="169"/>
      <c r="Q150" s="169"/>
      <c r="R150" s="169"/>
      <c r="S150" s="169"/>
      <c r="T150" s="169"/>
      <c r="U150" s="169"/>
      <c r="V150" s="169"/>
      <c r="W150" s="169"/>
      <c r="X150" s="169"/>
      <c r="Y150" s="169"/>
      <c r="Z150" s="169"/>
      <c r="AA150" s="169"/>
      <c r="AB150" s="125"/>
      <c r="AC150" s="126"/>
    </row>
    <row r="151" spans="1:29" ht="15.75" customHeight="1" thickTop="1" thickBot="1" x14ac:dyDescent="0.25">
      <c r="A151" s="170"/>
      <c r="B151" s="175"/>
      <c r="C151" s="175"/>
      <c r="D151" s="166" t="s">
        <v>11</v>
      </c>
      <c r="E151" s="167"/>
      <c r="F151" s="168"/>
      <c r="G151" s="168"/>
      <c r="H151" s="168"/>
      <c r="I151" s="168"/>
      <c r="J151" s="168"/>
      <c r="K151" s="169"/>
      <c r="L151" s="169"/>
      <c r="M151" s="169"/>
      <c r="N151" s="169"/>
      <c r="O151" s="169"/>
      <c r="P151" s="169"/>
      <c r="Q151" s="169"/>
      <c r="R151" s="169"/>
      <c r="S151" s="169"/>
      <c r="T151" s="169"/>
      <c r="U151" s="169"/>
      <c r="V151" s="169"/>
      <c r="W151" s="169"/>
      <c r="X151" s="169"/>
      <c r="Y151" s="169"/>
      <c r="Z151" s="169"/>
      <c r="AA151" s="169"/>
      <c r="AB151" s="125"/>
      <c r="AC151" s="126"/>
    </row>
    <row r="152" spans="1:29" ht="20.25" thickTop="1" thickBot="1" x14ac:dyDescent="0.25">
      <c r="A152" s="170"/>
      <c r="B152" s="175"/>
      <c r="C152" s="175"/>
      <c r="D152" s="162" t="s">
        <v>12</v>
      </c>
      <c r="E152" s="163"/>
      <c r="F152" s="168"/>
      <c r="G152" s="168"/>
      <c r="H152" s="168"/>
      <c r="I152" s="168"/>
      <c r="J152" s="168"/>
      <c r="K152" s="169"/>
      <c r="L152" s="169"/>
      <c r="M152" s="169"/>
      <c r="N152" s="169"/>
      <c r="O152" s="169"/>
      <c r="P152" s="169"/>
      <c r="Q152" s="169"/>
      <c r="R152" s="169"/>
      <c r="S152" s="169"/>
      <c r="T152" s="169"/>
      <c r="U152" s="169"/>
      <c r="V152" s="169"/>
      <c r="W152" s="169"/>
      <c r="X152" s="169"/>
      <c r="Y152" s="169"/>
      <c r="Z152" s="169"/>
      <c r="AA152" s="169"/>
      <c r="AB152" s="125"/>
      <c r="AC152" s="126"/>
    </row>
    <row r="153" spans="1:29" ht="15.75" customHeight="1" thickTop="1" thickBot="1" x14ac:dyDescent="0.25">
      <c r="A153" s="170">
        <f>A150+1</f>
        <v>49</v>
      </c>
      <c r="B153" s="175" t="s">
        <v>129</v>
      </c>
      <c r="C153" s="175"/>
      <c r="D153" s="164" t="s">
        <v>10</v>
      </c>
      <c r="E153" s="165"/>
      <c r="F153" s="168"/>
      <c r="G153" s="168"/>
      <c r="H153" s="168"/>
      <c r="I153" s="168"/>
      <c r="J153" s="168"/>
      <c r="K153" s="169"/>
      <c r="L153" s="169"/>
      <c r="M153" s="169"/>
      <c r="N153" s="169"/>
      <c r="O153" s="169"/>
      <c r="P153" s="169"/>
      <c r="Q153" s="169"/>
      <c r="R153" s="169"/>
      <c r="S153" s="169"/>
      <c r="T153" s="169"/>
      <c r="U153" s="169"/>
      <c r="V153" s="169"/>
      <c r="W153" s="169"/>
      <c r="X153" s="169"/>
      <c r="Y153" s="169"/>
      <c r="Z153" s="169"/>
      <c r="AA153" s="169"/>
      <c r="AB153" s="125"/>
      <c r="AC153" s="126"/>
    </row>
    <row r="154" spans="1:29" ht="15.75" customHeight="1" thickTop="1" thickBot="1" x14ac:dyDescent="0.25">
      <c r="A154" s="170"/>
      <c r="B154" s="175"/>
      <c r="C154" s="175"/>
      <c r="D154" s="166" t="s">
        <v>11</v>
      </c>
      <c r="E154" s="167"/>
      <c r="F154" s="168"/>
      <c r="G154" s="168"/>
      <c r="H154" s="168"/>
      <c r="I154" s="168"/>
      <c r="J154" s="168"/>
      <c r="K154" s="169"/>
      <c r="L154" s="169"/>
      <c r="M154" s="169"/>
      <c r="N154" s="169"/>
      <c r="O154" s="169"/>
      <c r="P154" s="169"/>
      <c r="Q154" s="169"/>
      <c r="R154" s="169"/>
      <c r="S154" s="169"/>
      <c r="T154" s="169"/>
      <c r="U154" s="169"/>
      <c r="V154" s="169"/>
      <c r="W154" s="169"/>
      <c r="X154" s="169"/>
      <c r="Y154" s="169"/>
      <c r="Z154" s="169"/>
      <c r="AA154" s="169"/>
      <c r="AB154" s="125"/>
      <c r="AC154" s="126"/>
    </row>
    <row r="155" spans="1:29" ht="20.25" thickTop="1" thickBot="1" x14ac:dyDescent="0.25">
      <c r="A155" s="170"/>
      <c r="B155" s="175"/>
      <c r="C155" s="175"/>
      <c r="D155" s="162" t="s">
        <v>12</v>
      </c>
      <c r="E155" s="163"/>
      <c r="F155" s="168"/>
      <c r="G155" s="168"/>
      <c r="H155" s="168"/>
      <c r="I155" s="168"/>
      <c r="J155" s="168"/>
      <c r="K155" s="169"/>
      <c r="L155" s="169"/>
      <c r="M155" s="169"/>
      <c r="N155" s="169"/>
      <c r="O155" s="169"/>
      <c r="P155" s="169"/>
      <c r="Q155" s="169"/>
      <c r="R155" s="169"/>
      <c r="S155" s="169"/>
      <c r="T155" s="169"/>
      <c r="U155" s="169"/>
      <c r="V155" s="169"/>
      <c r="W155" s="169"/>
      <c r="X155" s="169"/>
      <c r="Y155" s="169"/>
      <c r="Z155" s="169"/>
      <c r="AA155" s="169"/>
      <c r="AB155" s="125"/>
      <c r="AC155" s="126"/>
    </row>
    <row r="156" spans="1:29" ht="15.75" customHeight="1" thickTop="1" thickBot="1" x14ac:dyDescent="0.25">
      <c r="A156" s="170">
        <f>A153+1</f>
        <v>50</v>
      </c>
      <c r="B156" s="175" t="s">
        <v>130</v>
      </c>
      <c r="C156" s="175"/>
      <c r="D156" s="164" t="s">
        <v>131</v>
      </c>
      <c r="E156" s="165"/>
      <c r="F156" s="168"/>
      <c r="G156" s="168"/>
      <c r="H156" s="168"/>
      <c r="I156" s="168"/>
      <c r="J156" s="168"/>
      <c r="K156" s="169"/>
      <c r="L156" s="169"/>
      <c r="M156" s="169"/>
      <c r="N156" s="169"/>
      <c r="O156" s="169"/>
      <c r="P156" s="169"/>
      <c r="Q156" s="169"/>
      <c r="R156" s="169"/>
      <c r="S156" s="169"/>
      <c r="T156" s="169"/>
      <c r="U156" s="169"/>
      <c r="V156" s="169"/>
      <c r="W156" s="169"/>
      <c r="X156" s="169"/>
      <c r="Y156" s="169"/>
      <c r="Z156" s="169"/>
      <c r="AA156" s="169"/>
      <c r="AB156" s="125"/>
      <c r="AC156" s="126"/>
    </row>
    <row r="157" spans="1:29" ht="15.75" customHeight="1" thickTop="1" thickBot="1" x14ac:dyDescent="0.25">
      <c r="A157" s="170"/>
      <c r="B157" s="175"/>
      <c r="C157" s="175"/>
      <c r="D157" s="166" t="s">
        <v>11</v>
      </c>
      <c r="E157" s="167"/>
      <c r="F157" s="168"/>
      <c r="G157" s="168"/>
      <c r="H157" s="168"/>
      <c r="I157" s="168"/>
      <c r="J157" s="168"/>
      <c r="K157" s="169"/>
      <c r="L157" s="169"/>
      <c r="M157" s="169"/>
      <c r="N157" s="169"/>
      <c r="O157" s="169"/>
      <c r="P157" s="169"/>
      <c r="Q157" s="169"/>
      <c r="R157" s="169"/>
      <c r="S157" s="169"/>
      <c r="T157" s="169"/>
      <c r="U157" s="169"/>
      <c r="V157" s="169"/>
      <c r="W157" s="169"/>
      <c r="X157" s="169"/>
      <c r="Y157" s="169"/>
      <c r="Z157" s="169"/>
      <c r="AA157" s="169"/>
      <c r="AB157" s="125"/>
      <c r="AC157" s="126"/>
    </row>
    <row r="158" spans="1:29" ht="15.75" customHeight="1" thickTop="1" thickBot="1" x14ac:dyDescent="0.25">
      <c r="A158" s="170"/>
      <c r="B158" s="175"/>
      <c r="C158" s="175"/>
      <c r="D158" s="162" t="s">
        <v>132</v>
      </c>
      <c r="E158" s="163"/>
      <c r="F158" s="168"/>
      <c r="G158" s="168"/>
      <c r="H158" s="168"/>
      <c r="I158" s="168"/>
      <c r="J158" s="168"/>
      <c r="K158" s="169"/>
      <c r="L158" s="169"/>
      <c r="M158" s="169"/>
      <c r="N158" s="169"/>
      <c r="O158" s="169"/>
      <c r="P158" s="169"/>
      <c r="Q158" s="169"/>
      <c r="R158" s="169"/>
      <c r="S158" s="169"/>
      <c r="T158" s="169"/>
      <c r="U158" s="169"/>
      <c r="V158" s="169"/>
      <c r="W158" s="169"/>
      <c r="X158" s="169"/>
      <c r="Y158" s="169"/>
      <c r="Z158" s="169"/>
      <c r="AA158" s="169"/>
      <c r="AB158" s="125"/>
      <c r="AC158" s="126"/>
    </row>
    <row r="159" spans="1:29" ht="15.75" customHeight="1" thickTop="1" thickBot="1" x14ac:dyDescent="0.25">
      <c r="A159" s="170">
        <f>A156+1</f>
        <v>51</v>
      </c>
      <c r="B159" s="175" t="s">
        <v>133</v>
      </c>
      <c r="C159" s="175"/>
      <c r="D159" s="164" t="s">
        <v>134</v>
      </c>
      <c r="E159" s="165"/>
      <c r="F159" s="168"/>
      <c r="G159" s="168"/>
      <c r="H159" s="168"/>
      <c r="I159" s="168"/>
      <c r="J159" s="168"/>
      <c r="K159" s="169"/>
      <c r="L159" s="169"/>
      <c r="M159" s="169"/>
      <c r="N159" s="169"/>
      <c r="O159" s="169"/>
      <c r="P159" s="169"/>
      <c r="Q159" s="169"/>
      <c r="R159" s="169"/>
      <c r="S159" s="169"/>
      <c r="T159" s="169"/>
      <c r="U159" s="169"/>
      <c r="V159" s="169"/>
      <c r="W159" s="169"/>
      <c r="X159" s="169"/>
      <c r="Y159" s="169"/>
      <c r="Z159" s="169"/>
      <c r="AA159" s="169"/>
      <c r="AB159" s="125"/>
      <c r="AC159" s="126"/>
    </row>
    <row r="160" spans="1:29" ht="15.75" customHeight="1" thickTop="1" thickBot="1" x14ac:dyDescent="0.25">
      <c r="A160" s="170"/>
      <c r="B160" s="175"/>
      <c r="C160" s="175"/>
      <c r="D160" s="166" t="s">
        <v>11</v>
      </c>
      <c r="E160" s="167"/>
      <c r="F160" s="168"/>
      <c r="G160" s="168"/>
      <c r="H160" s="168"/>
      <c r="I160" s="168"/>
      <c r="J160" s="168"/>
      <c r="K160" s="169"/>
      <c r="L160" s="169"/>
      <c r="M160" s="169"/>
      <c r="N160" s="169"/>
      <c r="O160" s="169"/>
      <c r="P160" s="169"/>
      <c r="Q160" s="169"/>
      <c r="R160" s="169"/>
      <c r="S160" s="169"/>
      <c r="T160" s="169"/>
      <c r="U160" s="169"/>
      <c r="V160" s="169"/>
      <c r="W160" s="169"/>
      <c r="X160" s="169"/>
      <c r="Y160" s="169"/>
      <c r="Z160" s="169"/>
      <c r="AA160" s="169"/>
      <c r="AB160" s="125"/>
      <c r="AC160" s="126"/>
    </row>
    <row r="161" spans="1:29" ht="15.75" customHeight="1" thickTop="1" thickBot="1" x14ac:dyDescent="0.25">
      <c r="A161" s="170"/>
      <c r="B161" s="175"/>
      <c r="C161" s="175"/>
      <c r="D161" s="162" t="s">
        <v>135</v>
      </c>
      <c r="E161" s="163"/>
      <c r="F161" s="168"/>
      <c r="G161" s="168"/>
      <c r="H161" s="168"/>
      <c r="I161" s="168"/>
      <c r="J161" s="168"/>
      <c r="K161" s="169"/>
      <c r="L161" s="169"/>
      <c r="M161" s="169"/>
      <c r="N161" s="169"/>
      <c r="O161" s="169"/>
      <c r="P161" s="169"/>
      <c r="Q161" s="169"/>
      <c r="R161" s="169"/>
      <c r="S161" s="169"/>
      <c r="T161" s="169"/>
      <c r="U161" s="169"/>
      <c r="V161" s="169"/>
      <c r="W161" s="169"/>
      <c r="X161" s="169"/>
      <c r="Y161" s="169"/>
      <c r="Z161" s="169"/>
      <c r="AA161" s="169"/>
      <c r="AB161" s="125"/>
      <c r="AC161" s="126"/>
    </row>
    <row r="162" spans="1:29" ht="15.75" customHeight="1" thickTop="1" thickBot="1" x14ac:dyDescent="0.25">
      <c r="A162" s="170">
        <f>A159+1</f>
        <v>52</v>
      </c>
      <c r="B162" s="175" t="s">
        <v>136</v>
      </c>
      <c r="C162" s="175"/>
      <c r="D162" s="164" t="s">
        <v>10</v>
      </c>
      <c r="E162" s="165"/>
      <c r="F162" s="168"/>
      <c r="G162" s="168"/>
      <c r="H162" s="168"/>
      <c r="I162" s="168"/>
      <c r="J162" s="168"/>
      <c r="K162" s="169"/>
      <c r="L162" s="169"/>
      <c r="M162" s="169"/>
      <c r="N162" s="169"/>
      <c r="O162" s="169"/>
      <c r="P162" s="169"/>
      <c r="Q162" s="169"/>
      <c r="R162" s="169"/>
      <c r="S162" s="169"/>
      <c r="T162" s="169"/>
      <c r="U162" s="169"/>
      <c r="V162" s="169"/>
      <c r="W162" s="169"/>
      <c r="X162" s="169"/>
      <c r="Y162" s="169"/>
      <c r="Z162" s="169"/>
      <c r="AA162" s="169"/>
      <c r="AB162" s="125"/>
      <c r="AC162" s="126"/>
    </row>
    <row r="163" spans="1:29" ht="15.75" customHeight="1" thickTop="1" thickBot="1" x14ac:dyDescent="0.25">
      <c r="A163" s="170"/>
      <c r="B163" s="175"/>
      <c r="C163" s="175"/>
      <c r="D163" s="166" t="s">
        <v>11</v>
      </c>
      <c r="E163" s="167"/>
      <c r="F163" s="168"/>
      <c r="G163" s="168"/>
      <c r="H163" s="168"/>
      <c r="I163" s="168"/>
      <c r="J163" s="168"/>
      <c r="K163" s="169"/>
      <c r="L163" s="169"/>
      <c r="M163" s="169"/>
      <c r="N163" s="169"/>
      <c r="O163" s="169"/>
      <c r="P163" s="169"/>
      <c r="Q163" s="169"/>
      <c r="R163" s="169"/>
      <c r="S163" s="169"/>
      <c r="T163" s="169"/>
      <c r="U163" s="169"/>
      <c r="V163" s="169"/>
      <c r="W163" s="169"/>
      <c r="X163" s="169"/>
      <c r="Y163" s="169"/>
      <c r="Z163" s="169"/>
      <c r="AA163" s="169"/>
      <c r="AB163" s="125"/>
      <c r="AC163" s="126"/>
    </row>
    <row r="164" spans="1:29" ht="15.75" customHeight="1" thickTop="1" thickBot="1" x14ac:dyDescent="0.25">
      <c r="A164" s="170"/>
      <c r="B164" s="175"/>
      <c r="C164" s="175"/>
      <c r="D164" s="162" t="s">
        <v>12</v>
      </c>
      <c r="E164" s="163"/>
      <c r="F164" s="168"/>
      <c r="G164" s="168"/>
      <c r="H164" s="168"/>
      <c r="I164" s="168"/>
      <c r="J164" s="168"/>
      <c r="K164" s="169"/>
      <c r="L164" s="169"/>
      <c r="M164" s="169"/>
      <c r="N164" s="169"/>
      <c r="O164" s="169"/>
      <c r="P164" s="169"/>
      <c r="Q164" s="169"/>
      <c r="R164" s="169"/>
      <c r="S164" s="169"/>
      <c r="T164" s="169"/>
      <c r="U164" s="169"/>
      <c r="V164" s="169"/>
      <c r="W164" s="169"/>
      <c r="X164" s="169"/>
      <c r="Y164" s="169"/>
      <c r="Z164" s="169"/>
      <c r="AA164" s="169"/>
      <c r="AB164" s="125"/>
      <c r="AC164" s="126"/>
    </row>
    <row r="165" spans="1:29" ht="15.75" customHeight="1" thickTop="1" thickBot="1" x14ac:dyDescent="0.25">
      <c r="A165" s="170">
        <f>A162+1</f>
        <v>53</v>
      </c>
      <c r="B165" s="175" t="s">
        <v>137</v>
      </c>
      <c r="C165" s="175"/>
      <c r="D165" s="164" t="s">
        <v>10</v>
      </c>
      <c r="E165" s="165"/>
      <c r="F165" s="168"/>
      <c r="G165" s="168"/>
      <c r="H165" s="168"/>
      <c r="I165" s="168"/>
      <c r="J165" s="168"/>
      <c r="K165" s="169"/>
      <c r="L165" s="169"/>
      <c r="M165" s="169"/>
      <c r="N165" s="169"/>
      <c r="O165" s="169"/>
      <c r="P165" s="169"/>
      <c r="Q165" s="169"/>
      <c r="R165" s="169"/>
      <c r="S165" s="169"/>
      <c r="T165" s="169"/>
      <c r="U165" s="169"/>
      <c r="V165" s="169"/>
      <c r="W165" s="169"/>
      <c r="X165" s="169"/>
      <c r="Y165" s="169"/>
      <c r="Z165" s="169"/>
      <c r="AA165" s="169"/>
      <c r="AB165" s="125"/>
      <c r="AC165" s="126"/>
    </row>
    <row r="166" spans="1:29" ht="15.75" customHeight="1" thickTop="1" thickBot="1" x14ac:dyDescent="0.25">
      <c r="A166" s="170"/>
      <c r="B166" s="175"/>
      <c r="C166" s="175"/>
      <c r="D166" s="166" t="s">
        <v>11</v>
      </c>
      <c r="E166" s="167"/>
      <c r="F166" s="168"/>
      <c r="G166" s="168"/>
      <c r="H166" s="168"/>
      <c r="I166" s="168"/>
      <c r="J166" s="168"/>
      <c r="K166" s="169"/>
      <c r="L166" s="169"/>
      <c r="M166" s="169"/>
      <c r="N166" s="169"/>
      <c r="O166" s="169"/>
      <c r="P166" s="169"/>
      <c r="Q166" s="169"/>
      <c r="R166" s="169"/>
      <c r="S166" s="169"/>
      <c r="T166" s="169"/>
      <c r="U166" s="169"/>
      <c r="V166" s="169"/>
      <c r="W166" s="169"/>
      <c r="X166" s="169"/>
      <c r="Y166" s="169"/>
      <c r="Z166" s="169"/>
      <c r="AA166" s="169"/>
      <c r="AB166" s="125"/>
      <c r="AC166" s="126"/>
    </row>
    <row r="167" spans="1:29" ht="15.75" customHeight="1" thickTop="1" thickBot="1" x14ac:dyDescent="0.25">
      <c r="A167" s="170"/>
      <c r="B167" s="175"/>
      <c r="C167" s="175"/>
      <c r="D167" s="162" t="s">
        <v>12</v>
      </c>
      <c r="E167" s="163"/>
      <c r="F167" s="168"/>
      <c r="G167" s="168"/>
      <c r="H167" s="168"/>
      <c r="I167" s="168"/>
      <c r="J167" s="168"/>
      <c r="K167" s="169"/>
      <c r="L167" s="169"/>
      <c r="M167" s="169"/>
      <c r="N167" s="169"/>
      <c r="O167" s="169"/>
      <c r="P167" s="169"/>
      <c r="Q167" s="169"/>
      <c r="R167" s="169"/>
      <c r="S167" s="169"/>
      <c r="T167" s="169"/>
      <c r="U167" s="169"/>
      <c r="V167" s="169"/>
      <c r="W167" s="169"/>
      <c r="X167" s="169"/>
      <c r="Y167" s="169"/>
      <c r="Z167" s="169"/>
      <c r="AA167" s="169"/>
      <c r="AB167" s="125"/>
      <c r="AC167" s="126"/>
    </row>
    <row r="168" spans="1:29" ht="15.75" customHeight="1" thickTop="1" thickBot="1" x14ac:dyDescent="0.25">
      <c r="A168" s="170">
        <f>A165+1</f>
        <v>54</v>
      </c>
      <c r="B168" s="175" t="s">
        <v>138</v>
      </c>
      <c r="C168" s="175"/>
      <c r="D168" s="164" t="s">
        <v>139</v>
      </c>
      <c r="E168" s="165"/>
      <c r="F168" s="168"/>
      <c r="G168" s="168"/>
      <c r="H168" s="168"/>
      <c r="I168" s="168"/>
      <c r="J168" s="168"/>
      <c r="K168" s="169"/>
      <c r="L168" s="169"/>
      <c r="M168" s="169"/>
      <c r="N168" s="169"/>
      <c r="O168" s="169"/>
      <c r="P168" s="169"/>
      <c r="Q168" s="169"/>
      <c r="R168" s="169"/>
      <c r="S168" s="169"/>
      <c r="T168" s="169"/>
      <c r="U168" s="169"/>
      <c r="V168" s="169"/>
      <c r="W168" s="169"/>
      <c r="X168" s="169"/>
      <c r="Y168" s="169"/>
      <c r="Z168" s="169"/>
      <c r="AA168" s="169"/>
      <c r="AB168" s="125"/>
      <c r="AC168" s="126"/>
    </row>
    <row r="169" spans="1:29" ht="15.75" customHeight="1" thickTop="1" thickBot="1" x14ac:dyDescent="0.25">
      <c r="A169" s="170"/>
      <c r="B169" s="175"/>
      <c r="C169" s="175"/>
      <c r="D169" s="166" t="s">
        <v>11</v>
      </c>
      <c r="E169" s="167"/>
      <c r="F169" s="168"/>
      <c r="G169" s="168"/>
      <c r="H169" s="168"/>
      <c r="I169" s="168"/>
      <c r="J169" s="168"/>
      <c r="K169" s="169"/>
      <c r="L169" s="169"/>
      <c r="M169" s="169"/>
      <c r="N169" s="169"/>
      <c r="O169" s="169"/>
      <c r="P169" s="169"/>
      <c r="Q169" s="169"/>
      <c r="R169" s="169"/>
      <c r="S169" s="169"/>
      <c r="T169" s="169"/>
      <c r="U169" s="169"/>
      <c r="V169" s="169"/>
      <c r="W169" s="169"/>
      <c r="X169" s="169"/>
      <c r="Y169" s="169"/>
      <c r="Z169" s="169"/>
      <c r="AA169" s="169"/>
      <c r="AB169" s="125"/>
      <c r="AC169" s="126"/>
    </row>
    <row r="170" spans="1:29" ht="15.75" customHeight="1" thickTop="1" thickBot="1" x14ac:dyDescent="0.25">
      <c r="A170" s="170"/>
      <c r="B170" s="175"/>
      <c r="C170" s="175"/>
      <c r="D170" s="162" t="s">
        <v>140</v>
      </c>
      <c r="E170" s="163"/>
      <c r="F170" s="168"/>
      <c r="G170" s="168"/>
      <c r="H170" s="168"/>
      <c r="I170" s="168"/>
      <c r="J170" s="168"/>
      <c r="K170" s="169"/>
      <c r="L170" s="169"/>
      <c r="M170" s="169"/>
      <c r="N170" s="169"/>
      <c r="O170" s="169"/>
      <c r="P170" s="169"/>
      <c r="Q170" s="169"/>
      <c r="R170" s="169"/>
      <c r="S170" s="169"/>
      <c r="T170" s="169"/>
      <c r="U170" s="169"/>
      <c r="V170" s="169"/>
      <c r="W170" s="169"/>
      <c r="X170" s="169"/>
      <c r="Y170" s="169"/>
      <c r="Z170" s="169"/>
      <c r="AA170" s="169"/>
      <c r="AB170" s="125"/>
      <c r="AC170" s="126"/>
    </row>
    <row r="171" spans="1:29" ht="15.75" customHeight="1" thickTop="1" thickBot="1" x14ac:dyDescent="0.25">
      <c r="A171" s="170">
        <f>A168+1</f>
        <v>55</v>
      </c>
      <c r="B171" s="175" t="s">
        <v>141</v>
      </c>
      <c r="C171" s="175"/>
      <c r="D171" s="164" t="s">
        <v>10</v>
      </c>
      <c r="E171" s="165"/>
      <c r="F171" s="168"/>
      <c r="G171" s="168"/>
      <c r="H171" s="168"/>
      <c r="I171" s="168"/>
      <c r="J171" s="168"/>
      <c r="K171" s="169"/>
      <c r="L171" s="169"/>
      <c r="M171" s="169"/>
      <c r="N171" s="169"/>
      <c r="O171" s="169"/>
      <c r="P171" s="169"/>
      <c r="Q171" s="169"/>
      <c r="R171" s="169"/>
      <c r="S171" s="169"/>
      <c r="T171" s="169"/>
      <c r="U171" s="169"/>
      <c r="V171" s="169"/>
      <c r="W171" s="169"/>
      <c r="X171" s="169"/>
      <c r="Y171" s="169"/>
      <c r="Z171" s="169"/>
      <c r="AA171" s="169"/>
      <c r="AB171" s="125"/>
      <c r="AC171" s="126"/>
    </row>
    <row r="172" spans="1:29" ht="15.75" customHeight="1" thickTop="1" thickBot="1" x14ac:dyDescent="0.25">
      <c r="A172" s="170"/>
      <c r="B172" s="175"/>
      <c r="C172" s="175"/>
      <c r="D172" s="166" t="s">
        <v>11</v>
      </c>
      <c r="E172" s="167"/>
      <c r="F172" s="168"/>
      <c r="G172" s="168"/>
      <c r="H172" s="168"/>
      <c r="I172" s="168"/>
      <c r="J172" s="168"/>
      <c r="K172" s="169"/>
      <c r="L172" s="169"/>
      <c r="M172" s="169"/>
      <c r="N172" s="169"/>
      <c r="O172" s="169"/>
      <c r="P172" s="169"/>
      <c r="Q172" s="169"/>
      <c r="R172" s="169"/>
      <c r="S172" s="169"/>
      <c r="T172" s="169"/>
      <c r="U172" s="169"/>
      <c r="V172" s="169"/>
      <c r="W172" s="169"/>
      <c r="X172" s="169"/>
      <c r="Y172" s="169"/>
      <c r="Z172" s="169"/>
      <c r="AA172" s="169"/>
      <c r="AB172" s="125"/>
      <c r="AC172" s="126"/>
    </row>
    <row r="173" spans="1:29" ht="15.75" customHeight="1" thickTop="1" thickBot="1" x14ac:dyDescent="0.25">
      <c r="A173" s="170"/>
      <c r="B173" s="175"/>
      <c r="C173" s="175"/>
      <c r="D173" s="162" t="s">
        <v>12</v>
      </c>
      <c r="E173" s="163"/>
      <c r="F173" s="168"/>
      <c r="G173" s="168"/>
      <c r="H173" s="168"/>
      <c r="I173" s="168"/>
      <c r="J173" s="168"/>
      <c r="K173" s="169"/>
      <c r="L173" s="169"/>
      <c r="M173" s="169"/>
      <c r="N173" s="169"/>
      <c r="O173" s="169"/>
      <c r="P173" s="169"/>
      <c r="Q173" s="169"/>
      <c r="R173" s="169"/>
      <c r="S173" s="169"/>
      <c r="T173" s="169"/>
      <c r="U173" s="169"/>
      <c r="V173" s="169"/>
      <c r="W173" s="169"/>
      <c r="X173" s="169"/>
      <c r="Y173" s="169"/>
      <c r="Z173" s="169"/>
      <c r="AA173" s="169"/>
      <c r="AB173" s="125"/>
      <c r="AC173" s="126"/>
    </row>
    <row r="174" spans="1:29" ht="15.75" customHeight="1" thickTop="1" thickBot="1" x14ac:dyDescent="0.25">
      <c r="A174" s="170">
        <f>A171+1</f>
        <v>56</v>
      </c>
      <c r="B174" s="175" t="s">
        <v>142</v>
      </c>
      <c r="C174" s="175"/>
      <c r="D174" s="164" t="s">
        <v>143</v>
      </c>
      <c r="E174" s="165"/>
      <c r="F174" s="168"/>
      <c r="G174" s="168"/>
      <c r="H174" s="168"/>
      <c r="I174" s="168"/>
      <c r="J174" s="168"/>
      <c r="K174" s="169"/>
      <c r="L174" s="169"/>
      <c r="M174" s="169"/>
      <c r="N174" s="169"/>
      <c r="O174" s="169"/>
      <c r="P174" s="169"/>
      <c r="Q174" s="169"/>
      <c r="R174" s="169"/>
      <c r="S174" s="169"/>
      <c r="T174" s="169"/>
      <c r="U174" s="169"/>
      <c r="V174" s="169"/>
      <c r="W174" s="169"/>
      <c r="X174" s="169"/>
      <c r="Y174" s="169"/>
      <c r="Z174" s="169"/>
      <c r="AA174" s="169"/>
      <c r="AB174" s="125"/>
      <c r="AC174" s="126"/>
    </row>
    <row r="175" spans="1:29" ht="15.75" customHeight="1" thickTop="1" thickBot="1" x14ac:dyDescent="0.25">
      <c r="A175" s="170"/>
      <c r="B175" s="175"/>
      <c r="C175" s="175"/>
      <c r="D175" s="166" t="s">
        <v>11</v>
      </c>
      <c r="E175" s="167"/>
      <c r="F175" s="168"/>
      <c r="G175" s="168"/>
      <c r="H175" s="168"/>
      <c r="I175" s="168"/>
      <c r="J175" s="168"/>
      <c r="K175" s="169"/>
      <c r="L175" s="169"/>
      <c r="M175" s="169"/>
      <c r="N175" s="169"/>
      <c r="O175" s="169"/>
      <c r="P175" s="169"/>
      <c r="Q175" s="169"/>
      <c r="R175" s="169"/>
      <c r="S175" s="169"/>
      <c r="T175" s="169"/>
      <c r="U175" s="169"/>
      <c r="V175" s="169"/>
      <c r="W175" s="169"/>
      <c r="X175" s="169"/>
      <c r="Y175" s="169"/>
      <c r="Z175" s="169"/>
      <c r="AA175" s="169"/>
      <c r="AB175" s="125"/>
      <c r="AC175" s="126"/>
    </row>
    <row r="176" spans="1:29" ht="15.75" customHeight="1" thickTop="1" thickBot="1" x14ac:dyDescent="0.25">
      <c r="A176" s="170"/>
      <c r="B176" s="175"/>
      <c r="C176" s="175"/>
      <c r="D176" s="162" t="s">
        <v>144</v>
      </c>
      <c r="E176" s="163"/>
      <c r="F176" s="168"/>
      <c r="G176" s="168"/>
      <c r="H176" s="168"/>
      <c r="I176" s="168"/>
      <c r="J176" s="168"/>
      <c r="K176" s="169"/>
      <c r="L176" s="169"/>
      <c r="M176" s="169"/>
      <c r="N176" s="169"/>
      <c r="O176" s="169"/>
      <c r="P176" s="169"/>
      <c r="Q176" s="169"/>
      <c r="R176" s="169"/>
      <c r="S176" s="169"/>
      <c r="T176" s="169"/>
      <c r="U176" s="169"/>
      <c r="V176" s="169"/>
      <c r="W176" s="169"/>
      <c r="X176" s="169"/>
      <c r="Y176" s="169"/>
      <c r="Z176" s="169"/>
      <c r="AA176" s="169"/>
      <c r="AB176" s="125"/>
      <c r="AC176" s="126"/>
    </row>
    <row r="177" spans="1:29" ht="15.75" customHeight="1" thickTop="1" thickBot="1" x14ac:dyDescent="0.25">
      <c r="A177" s="170">
        <f>A174+1</f>
        <v>57</v>
      </c>
      <c r="B177" s="175" t="s">
        <v>145</v>
      </c>
      <c r="C177" s="175"/>
      <c r="D177" s="164" t="s">
        <v>10</v>
      </c>
      <c r="E177" s="165"/>
      <c r="F177" s="168"/>
      <c r="G177" s="168"/>
      <c r="H177" s="168"/>
      <c r="I177" s="168"/>
      <c r="J177" s="168"/>
      <c r="K177" s="169"/>
      <c r="L177" s="169"/>
      <c r="M177" s="169"/>
      <c r="N177" s="169"/>
      <c r="O177" s="169"/>
      <c r="P177" s="169"/>
      <c r="Q177" s="169"/>
      <c r="R177" s="169"/>
      <c r="S177" s="169"/>
      <c r="T177" s="169"/>
      <c r="U177" s="169"/>
      <c r="V177" s="169"/>
      <c r="W177" s="169"/>
      <c r="X177" s="169"/>
      <c r="Y177" s="169"/>
      <c r="Z177" s="169"/>
      <c r="AA177" s="169"/>
      <c r="AB177" s="125"/>
      <c r="AC177" s="126"/>
    </row>
    <row r="178" spans="1:29" ht="15.75" customHeight="1" thickTop="1" thickBot="1" x14ac:dyDescent="0.25">
      <c r="A178" s="170"/>
      <c r="B178" s="175"/>
      <c r="C178" s="175"/>
      <c r="D178" s="166" t="s">
        <v>11</v>
      </c>
      <c r="E178" s="167"/>
      <c r="F178" s="168"/>
      <c r="G178" s="168"/>
      <c r="H178" s="168"/>
      <c r="I178" s="168"/>
      <c r="J178" s="168"/>
      <c r="K178" s="169"/>
      <c r="L178" s="169"/>
      <c r="M178" s="169"/>
      <c r="N178" s="169"/>
      <c r="O178" s="169"/>
      <c r="P178" s="169"/>
      <c r="Q178" s="169"/>
      <c r="R178" s="169"/>
      <c r="S178" s="169"/>
      <c r="T178" s="169"/>
      <c r="U178" s="169"/>
      <c r="V178" s="169"/>
      <c r="W178" s="169"/>
      <c r="X178" s="169"/>
      <c r="Y178" s="169"/>
      <c r="Z178" s="169"/>
      <c r="AA178" s="169"/>
      <c r="AB178" s="125"/>
      <c r="AC178" s="126"/>
    </row>
    <row r="179" spans="1:29" ht="15.75" customHeight="1" thickTop="1" thickBot="1" x14ac:dyDescent="0.25">
      <c r="A179" s="170"/>
      <c r="B179" s="175"/>
      <c r="C179" s="175"/>
      <c r="D179" s="162" t="s">
        <v>12</v>
      </c>
      <c r="E179" s="163"/>
      <c r="F179" s="168"/>
      <c r="G179" s="168"/>
      <c r="H179" s="168"/>
      <c r="I179" s="168"/>
      <c r="J179" s="168"/>
      <c r="K179" s="169"/>
      <c r="L179" s="169"/>
      <c r="M179" s="169"/>
      <c r="N179" s="169"/>
      <c r="O179" s="169"/>
      <c r="P179" s="169"/>
      <c r="Q179" s="169"/>
      <c r="R179" s="169"/>
      <c r="S179" s="169"/>
      <c r="T179" s="169"/>
      <c r="U179" s="169"/>
      <c r="V179" s="169"/>
      <c r="W179" s="169"/>
      <c r="X179" s="169"/>
      <c r="Y179" s="169"/>
      <c r="Z179" s="169"/>
      <c r="AA179" s="169"/>
      <c r="AB179" s="125"/>
      <c r="AC179" s="126"/>
    </row>
    <row r="180" spans="1:29" ht="15.75" customHeight="1" thickTop="1" thickBot="1" x14ac:dyDescent="0.25">
      <c r="A180" s="170">
        <f>A177+1</f>
        <v>58</v>
      </c>
      <c r="B180" s="175" t="s">
        <v>146</v>
      </c>
      <c r="C180" s="175"/>
      <c r="D180" s="164" t="s">
        <v>10</v>
      </c>
      <c r="E180" s="165"/>
      <c r="F180" s="168"/>
      <c r="G180" s="168"/>
      <c r="H180" s="168"/>
      <c r="I180" s="168"/>
      <c r="J180" s="168"/>
      <c r="K180" s="169"/>
      <c r="L180" s="169"/>
      <c r="M180" s="169"/>
      <c r="N180" s="169"/>
      <c r="O180" s="169"/>
      <c r="P180" s="169"/>
      <c r="Q180" s="169"/>
      <c r="R180" s="169"/>
      <c r="S180" s="169"/>
      <c r="T180" s="169"/>
      <c r="U180" s="169"/>
      <c r="V180" s="169"/>
      <c r="W180" s="169"/>
      <c r="X180" s="169"/>
      <c r="Y180" s="169"/>
      <c r="Z180" s="169"/>
      <c r="AA180" s="169"/>
      <c r="AB180" s="125"/>
      <c r="AC180" s="126"/>
    </row>
    <row r="181" spans="1:29" ht="15.75" customHeight="1" thickTop="1" thickBot="1" x14ac:dyDescent="0.25">
      <c r="A181" s="170"/>
      <c r="B181" s="175"/>
      <c r="C181" s="175"/>
      <c r="D181" s="166" t="s">
        <v>11</v>
      </c>
      <c r="E181" s="167"/>
      <c r="F181" s="168"/>
      <c r="G181" s="168"/>
      <c r="H181" s="168"/>
      <c r="I181" s="168"/>
      <c r="J181" s="168"/>
      <c r="K181" s="169"/>
      <c r="L181" s="169"/>
      <c r="M181" s="169"/>
      <c r="N181" s="169"/>
      <c r="O181" s="169"/>
      <c r="P181" s="169"/>
      <c r="Q181" s="169"/>
      <c r="R181" s="169"/>
      <c r="S181" s="169"/>
      <c r="T181" s="169"/>
      <c r="U181" s="169"/>
      <c r="V181" s="169"/>
      <c r="W181" s="169"/>
      <c r="X181" s="169"/>
      <c r="Y181" s="169"/>
      <c r="Z181" s="169"/>
      <c r="AA181" s="169"/>
      <c r="AB181" s="125"/>
      <c r="AC181" s="126"/>
    </row>
    <row r="182" spans="1:29" ht="15.75" customHeight="1" thickTop="1" thickBot="1" x14ac:dyDescent="0.25">
      <c r="A182" s="170"/>
      <c r="B182" s="175"/>
      <c r="C182" s="175"/>
      <c r="D182" s="162" t="s">
        <v>12</v>
      </c>
      <c r="E182" s="163"/>
      <c r="F182" s="168"/>
      <c r="G182" s="168"/>
      <c r="H182" s="168"/>
      <c r="I182" s="168"/>
      <c r="J182" s="168"/>
      <c r="K182" s="169"/>
      <c r="L182" s="169"/>
      <c r="M182" s="169"/>
      <c r="N182" s="169"/>
      <c r="O182" s="169"/>
      <c r="P182" s="169"/>
      <c r="Q182" s="169"/>
      <c r="R182" s="169"/>
      <c r="S182" s="169"/>
      <c r="T182" s="169"/>
      <c r="U182" s="169"/>
      <c r="V182" s="169"/>
      <c r="W182" s="169"/>
      <c r="X182" s="169"/>
      <c r="Y182" s="169"/>
      <c r="Z182" s="169"/>
      <c r="AA182" s="169"/>
      <c r="AB182" s="125"/>
      <c r="AC182" s="126"/>
    </row>
    <row r="183" spans="1:29" ht="15.75" customHeight="1" thickTop="1" thickBot="1" x14ac:dyDescent="0.25">
      <c r="A183" s="170">
        <f>A180+1</f>
        <v>59</v>
      </c>
      <c r="B183" s="175" t="s">
        <v>147</v>
      </c>
      <c r="C183" s="175"/>
      <c r="D183" s="164" t="s">
        <v>10</v>
      </c>
      <c r="E183" s="165"/>
      <c r="F183" s="168"/>
      <c r="G183" s="168"/>
      <c r="H183" s="168"/>
      <c r="I183" s="168"/>
      <c r="J183" s="168"/>
      <c r="K183" s="169"/>
      <c r="L183" s="169"/>
      <c r="M183" s="169"/>
      <c r="N183" s="169"/>
      <c r="O183" s="169"/>
      <c r="P183" s="169"/>
      <c r="Q183" s="169"/>
      <c r="R183" s="169"/>
      <c r="S183" s="169"/>
      <c r="T183" s="169"/>
      <c r="U183" s="169"/>
      <c r="V183" s="169"/>
      <c r="W183" s="169"/>
      <c r="X183" s="169"/>
      <c r="Y183" s="169"/>
      <c r="Z183" s="169"/>
      <c r="AA183" s="169"/>
      <c r="AB183" s="125"/>
      <c r="AC183" s="126"/>
    </row>
    <row r="184" spans="1:29" ht="15.75" customHeight="1" thickTop="1" thickBot="1" x14ac:dyDescent="0.25">
      <c r="A184" s="170"/>
      <c r="B184" s="175"/>
      <c r="C184" s="175"/>
      <c r="D184" s="166" t="s">
        <v>11</v>
      </c>
      <c r="E184" s="167"/>
      <c r="F184" s="168"/>
      <c r="G184" s="168"/>
      <c r="H184" s="168"/>
      <c r="I184" s="168"/>
      <c r="J184" s="168"/>
      <c r="K184" s="169"/>
      <c r="L184" s="169"/>
      <c r="M184" s="169"/>
      <c r="N184" s="169"/>
      <c r="O184" s="169"/>
      <c r="P184" s="169"/>
      <c r="Q184" s="169"/>
      <c r="R184" s="169"/>
      <c r="S184" s="169"/>
      <c r="T184" s="169"/>
      <c r="U184" s="169"/>
      <c r="V184" s="169"/>
      <c r="W184" s="169"/>
      <c r="X184" s="169"/>
      <c r="Y184" s="169"/>
      <c r="Z184" s="169"/>
      <c r="AA184" s="169"/>
      <c r="AB184" s="125"/>
      <c r="AC184" s="126"/>
    </row>
    <row r="185" spans="1:29" ht="15.75" customHeight="1" thickTop="1" thickBot="1" x14ac:dyDescent="0.25">
      <c r="A185" s="170"/>
      <c r="B185" s="175"/>
      <c r="C185" s="175"/>
      <c r="D185" s="162" t="s">
        <v>12</v>
      </c>
      <c r="E185" s="163"/>
      <c r="F185" s="168"/>
      <c r="G185" s="168"/>
      <c r="H185" s="168"/>
      <c r="I185" s="168"/>
      <c r="J185" s="168"/>
      <c r="K185" s="169"/>
      <c r="L185" s="169"/>
      <c r="M185" s="169"/>
      <c r="N185" s="169"/>
      <c r="O185" s="169"/>
      <c r="P185" s="169"/>
      <c r="Q185" s="169"/>
      <c r="R185" s="169"/>
      <c r="S185" s="169"/>
      <c r="T185" s="169"/>
      <c r="U185" s="169"/>
      <c r="V185" s="169"/>
      <c r="W185" s="169"/>
      <c r="X185" s="169"/>
      <c r="Y185" s="169"/>
      <c r="Z185" s="169"/>
      <c r="AA185" s="169"/>
      <c r="AB185" s="125"/>
      <c r="AC185" s="126"/>
    </row>
    <row r="186" spans="1:29" ht="15.75" customHeight="1" thickTop="1" thickBot="1" x14ac:dyDescent="0.25">
      <c r="A186" s="170">
        <f>A183+1</f>
        <v>60</v>
      </c>
      <c r="B186" s="175" t="s">
        <v>148</v>
      </c>
      <c r="C186" s="175"/>
      <c r="D186" s="164" t="s">
        <v>10</v>
      </c>
      <c r="E186" s="165"/>
      <c r="F186" s="168"/>
      <c r="G186" s="168"/>
      <c r="H186" s="168"/>
      <c r="I186" s="168"/>
      <c r="J186" s="168"/>
      <c r="K186" s="169"/>
      <c r="L186" s="169"/>
      <c r="M186" s="169"/>
      <c r="N186" s="169"/>
      <c r="O186" s="169"/>
      <c r="P186" s="169"/>
      <c r="Q186" s="169"/>
      <c r="R186" s="169"/>
      <c r="S186" s="169"/>
      <c r="T186" s="169"/>
      <c r="U186" s="169"/>
      <c r="V186" s="169"/>
      <c r="W186" s="169"/>
      <c r="X186" s="169"/>
      <c r="Y186" s="169"/>
      <c r="Z186" s="169"/>
      <c r="AA186" s="169"/>
      <c r="AB186" s="125"/>
      <c r="AC186" s="126"/>
    </row>
    <row r="187" spans="1:29" ht="15.75" customHeight="1" thickTop="1" thickBot="1" x14ac:dyDescent="0.25">
      <c r="A187" s="170"/>
      <c r="B187" s="175"/>
      <c r="C187" s="175"/>
      <c r="D187" s="166" t="s">
        <v>11</v>
      </c>
      <c r="E187" s="167"/>
      <c r="F187" s="168"/>
      <c r="G187" s="168"/>
      <c r="H187" s="168"/>
      <c r="I187" s="168"/>
      <c r="J187" s="168"/>
      <c r="K187" s="169"/>
      <c r="L187" s="169"/>
      <c r="M187" s="169"/>
      <c r="N187" s="169"/>
      <c r="O187" s="169"/>
      <c r="P187" s="169"/>
      <c r="Q187" s="169"/>
      <c r="R187" s="169"/>
      <c r="S187" s="169"/>
      <c r="T187" s="169"/>
      <c r="U187" s="169"/>
      <c r="V187" s="169"/>
      <c r="W187" s="169"/>
      <c r="X187" s="169"/>
      <c r="Y187" s="169"/>
      <c r="Z187" s="169"/>
      <c r="AA187" s="169"/>
      <c r="AB187" s="125"/>
      <c r="AC187" s="126"/>
    </row>
    <row r="188" spans="1:29" ht="15.75" customHeight="1" thickTop="1" thickBot="1" x14ac:dyDescent="0.25">
      <c r="A188" s="170"/>
      <c r="B188" s="175"/>
      <c r="C188" s="175"/>
      <c r="D188" s="162" t="s">
        <v>12</v>
      </c>
      <c r="E188" s="163"/>
      <c r="F188" s="168"/>
      <c r="G188" s="168"/>
      <c r="H188" s="168"/>
      <c r="I188" s="168"/>
      <c r="J188" s="168"/>
      <c r="K188" s="169"/>
      <c r="L188" s="169"/>
      <c r="M188" s="169"/>
      <c r="N188" s="169"/>
      <c r="O188" s="169"/>
      <c r="P188" s="169"/>
      <c r="Q188" s="169"/>
      <c r="R188" s="169"/>
      <c r="S188" s="169"/>
      <c r="T188" s="169"/>
      <c r="U188" s="169"/>
      <c r="V188" s="169"/>
      <c r="W188" s="169"/>
      <c r="X188" s="169"/>
      <c r="Y188" s="169"/>
      <c r="Z188" s="169"/>
      <c r="AA188" s="169"/>
      <c r="AB188" s="125"/>
      <c r="AC188" s="126"/>
    </row>
    <row r="189" spans="1:29" ht="15.75" customHeight="1" thickTop="1" thickBot="1" x14ac:dyDescent="0.25">
      <c r="A189" s="170">
        <f>A186+1</f>
        <v>61</v>
      </c>
      <c r="B189" s="175" t="s">
        <v>149</v>
      </c>
      <c r="C189" s="175"/>
      <c r="D189" s="164" t="s">
        <v>150</v>
      </c>
      <c r="E189" s="165"/>
      <c r="F189" s="168"/>
      <c r="G189" s="168"/>
      <c r="H189" s="168"/>
      <c r="I189" s="168"/>
      <c r="J189" s="168"/>
      <c r="K189" s="169"/>
      <c r="L189" s="169"/>
      <c r="M189" s="169"/>
      <c r="N189" s="169"/>
      <c r="O189" s="169"/>
      <c r="P189" s="169"/>
      <c r="Q189" s="169"/>
      <c r="R189" s="169"/>
      <c r="S189" s="169"/>
      <c r="T189" s="169"/>
      <c r="U189" s="169"/>
      <c r="V189" s="169"/>
      <c r="W189" s="169"/>
      <c r="X189" s="169"/>
      <c r="Y189" s="169"/>
      <c r="Z189" s="169"/>
      <c r="AA189" s="169"/>
      <c r="AB189" s="125"/>
      <c r="AC189" s="126"/>
    </row>
    <row r="190" spans="1:29" ht="15.75" customHeight="1" thickTop="1" thickBot="1" x14ac:dyDescent="0.25">
      <c r="A190" s="170"/>
      <c r="B190" s="175"/>
      <c r="C190" s="175"/>
      <c r="D190" s="166" t="s">
        <v>11</v>
      </c>
      <c r="E190" s="167"/>
      <c r="F190" s="168"/>
      <c r="G190" s="168"/>
      <c r="H190" s="168"/>
      <c r="I190" s="168"/>
      <c r="J190" s="168"/>
      <c r="K190" s="169"/>
      <c r="L190" s="169"/>
      <c r="M190" s="169"/>
      <c r="N190" s="169"/>
      <c r="O190" s="169"/>
      <c r="P190" s="169"/>
      <c r="Q190" s="169"/>
      <c r="R190" s="169"/>
      <c r="S190" s="169"/>
      <c r="T190" s="169"/>
      <c r="U190" s="169"/>
      <c r="V190" s="169"/>
      <c r="W190" s="169"/>
      <c r="X190" s="169"/>
      <c r="Y190" s="169"/>
      <c r="Z190" s="169"/>
      <c r="AA190" s="169"/>
      <c r="AB190" s="125"/>
      <c r="AC190" s="126"/>
    </row>
    <row r="191" spans="1:29" ht="15.75" customHeight="1" thickTop="1" thickBot="1" x14ac:dyDescent="0.25">
      <c r="A191" s="170"/>
      <c r="B191" s="175"/>
      <c r="C191" s="175"/>
      <c r="D191" s="162" t="s">
        <v>151</v>
      </c>
      <c r="E191" s="163"/>
      <c r="F191" s="168"/>
      <c r="G191" s="168"/>
      <c r="H191" s="168"/>
      <c r="I191" s="168"/>
      <c r="J191" s="168"/>
      <c r="K191" s="169"/>
      <c r="L191" s="169"/>
      <c r="M191" s="169"/>
      <c r="N191" s="169"/>
      <c r="O191" s="169"/>
      <c r="P191" s="169"/>
      <c r="Q191" s="169"/>
      <c r="R191" s="169"/>
      <c r="S191" s="169"/>
      <c r="T191" s="169"/>
      <c r="U191" s="169"/>
      <c r="V191" s="169"/>
      <c r="W191" s="169"/>
      <c r="X191" s="169"/>
      <c r="Y191" s="169"/>
      <c r="Z191" s="169"/>
      <c r="AA191" s="169"/>
      <c r="AB191" s="125"/>
      <c r="AC191" s="126"/>
    </row>
    <row r="192" spans="1:29" ht="15.75" customHeight="1" thickTop="1" thickBot="1" x14ac:dyDescent="0.25">
      <c r="A192" s="170">
        <f>A189+1</f>
        <v>62</v>
      </c>
      <c r="B192" s="175" t="s">
        <v>152</v>
      </c>
      <c r="C192" s="175"/>
      <c r="D192" s="164" t="s">
        <v>10</v>
      </c>
      <c r="E192" s="165"/>
      <c r="F192" s="168"/>
      <c r="G192" s="168"/>
      <c r="H192" s="168"/>
      <c r="I192" s="168"/>
      <c r="J192" s="168"/>
      <c r="K192" s="169"/>
      <c r="L192" s="169"/>
      <c r="M192" s="169"/>
      <c r="N192" s="169"/>
      <c r="O192" s="169"/>
      <c r="P192" s="169"/>
      <c r="Q192" s="169"/>
      <c r="R192" s="169"/>
      <c r="S192" s="169"/>
      <c r="T192" s="169"/>
      <c r="U192" s="169"/>
      <c r="V192" s="169"/>
      <c r="W192" s="169"/>
      <c r="X192" s="169"/>
      <c r="Y192" s="169"/>
      <c r="Z192" s="169"/>
      <c r="AA192" s="169"/>
      <c r="AB192" s="125"/>
      <c r="AC192" s="126"/>
    </row>
    <row r="193" spans="1:29" ht="15.75" customHeight="1" thickTop="1" thickBot="1" x14ac:dyDescent="0.25">
      <c r="A193" s="170"/>
      <c r="B193" s="175"/>
      <c r="C193" s="175"/>
      <c r="D193" s="166" t="s">
        <v>11</v>
      </c>
      <c r="E193" s="167"/>
      <c r="F193" s="168"/>
      <c r="G193" s="168"/>
      <c r="H193" s="168"/>
      <c r="I193" s="168"/>
      <c r="J193" s="168"/>
      <c r="K193" s="169"/>
      <c r="L193" s="169"/>
      <c r="M193" s="169"/>
      <c r="N193" s="169"/>
      <c r="O193" s="169"/>
      <c r="P193" s="169"/>
      <c r="Q193" s="169"/>
      <c r="R193" s="169"/>
      <c r="S193" s="169"/>
      <c r="T193" s="169"/>
      <c r="U193" s="169"/>
      <c r="V193" s="169"/>
      <c r="W193" s="169"/>
      <c r="X193" s="169"/>
      <c r="Y193" s="169"/>
      <c r="Z193" s="169"/>
      <c r="AA193" s="169"/>
      <c r="AB193" s="125"/>
      <c r="AC193" s="126"/>
    </row>
    <row r="194" spans="1:29" ht="15.75" customHeight="1" thickTop="1" thickBot="1" x14ac:dyDescent="0.25">
      <c r="A194" s="170"/>
      <c r="B194" s="175"/>
      <c r="C194" s="175"/>
      <c r="D194" s="162" t="s">
        <v>12</v>
      </c>
      <c r="E194" s="163"/>
      <c r="F194" s="168"/>
      <c r="G194" s="168"/>
      <c r="H194" s="168"/>
      <c r="I194" s="168"/>
      <c r="J194" s="168"/>
      <c r="K194" s="169"/>
      <c r="L194" s="169"/>
      <c r="M194" s="169"/>
      <c r="N194" s="169"/>
      <c r="O194" s="169"/>
      <c r="P194" s="169"/>
      <c r="Q194" s="169"/>
      <c r="R194" s="169"/>
      <c r="S194" s="169"/>
      <c r="T194" s="169"/>
      <c r="U194" s="169"/>
      <c r="V194" s="169"/>
      <c r="W194" s="169"/>
      <c r="X194" s="169"/>
      <c r="Y194" s="169"/>
      <c r="Z194" s="169"/>
      <c r="AA194" s="169"/>
      <c r="AB194" s="125"/>
      <c r="AC194" s="126"/>
    </row>
    <row r="195" spans="1:29" ht="15.75" customHeight="1" thickTop="1" thickBot="1" x14ac:dyDescent="0.25">
      <c r="A195" s="170">
        <f>A192+1</f>
        <v>63</v>
      </c>
      <c r="B195" s="175" t="s">
        <v>153</v>
      </c>
      <c r="C195" s="175"/>
      <c r="D195" s="164" t="s">
        <v>154</v>
      </c>
      <c r="E195" s="165"/>
      <c r="F195" s="168"/>
      <c r="G195" s="168"/>
      <c r="H195" s="168"/>
      <c r="I195" s="168"/>
      <c r="J195" s="168"/>
      <c r="K195" s="169"/>
      <c r="L195" s="169"/>
      <c r="M195" s="169"/>
      <c r="N195" s="169"/>
      <c r="O195" s="169"/>
      <c r="P195" s="169"/>
      <c r="Q195" s="169"/>
      <c r="R195" s="169"/>
      <c r="S195" s="169"/>
      <c r="T195" s="169"/>
      <c r="U195" s="169"/>
      <c r="V195" s="169"/>
      <c r="W195" s="169"/>
      <c r="X195" s="169"/>
      <c r="Y195" s="169"/>
      <c r="Z195" s="169"/>
      <c r="AA195" s="169"/>
      <c r="AB195" s="125"/>
      <c r="AC195" s="126"/>
    </row>
    <row r="196" spans="1:29" ht="15.75" customHeight="1" thickTop="1" thickBot="1" x14ac:dyDescent="0.25">
      <c r="A196" s="170"/>
      <c r="B196" s="175"/>
      <c r="C196" s="175"/>
      <c r="D196" s="166" t="s">
        <v>11</v>
      </c>
      <c r="E196" s="167"/>
      <c r="F196" s="168"/>
      <c r="G196" s="168"/>
      <c r="H196" s="168"/>
      <c r="I196" s="168"/>
      <c r="J196" s="168"/>
      <c r="K196" s="169"/>
      <c r="L196" s="169"/>
      <c r="M196" s="169"/>
      <c r="N196" s="169"/>
      <c r="O196" s="169"/>
      <c r="P196" s="169"/>
      <c r="Q196" s="169"/>
      <c r="R196" s="169"/>
      <c r="S196" s="169"/>
      <c r="T196" s="169"/>
      <c r="U196" s="169"/>
      <c r="V196" s="169"/>
      <c r="W196" s="169"/>
      <c r="X196" s="169"/>
      <c r="Y196" s="169"/>
      <c r="Z196" s="169"/>
      <c r="AA196" s="169"/>
      <c r="AB196" s="125"/>
      <c r="AC196" s="126"/>
    </row>
    <row r="197" spans="1:29" ht="15.75" customHeight="1" thickTop="1" thickBot="1" x14ac:dyDescent="0.25">
      <c r="A197" s="170"/>
      <c r="B197" s="175"/>
      <c r="C197" s="175"/>
      <c r="D197" s="162" t="s">
        <v>155</v>
      </c>
      <c r="E197" s="163"/>
      <c r="F197" s="168"/>
      <c r="G197" s="168"/>
      <c r="H197" s="168"/>
      <c r="I197" s="168"/>
      <c r="J197" s="168"/>
      <c r="K197" s="169"/>
      <c r="L197" s="169"/>
      <c r="M197" s="169"/>
      <c r="N197" s="169"/>
      <c r="O197" s="169"/>
      <c r="P197" s="169"/>
      <c r="Q197" s="169"/>
      <c r="R197" s="169"/>
      <c r="S197" s="169"/>
      <c r="T197" s="169"/>
      <c r="U197" s="169"/>
      <c r="V197" s="169"/>
      <c r="W197" s="169"/>
      <c r="X197" s="169"/>
      <c r="Y197" s="169"/>
      <c r="Z197" s="169"/>
      <c r="AA197" s="169"/>
      <c r="AB197" s="125"/>
      <c r="AC197" s="126"/>
    </row>
    <row r="198" spans="1:29" ht="15.75" customHeight="1" thickTop="1" thickBot="1" x14ac:dyDescent="0.25">
      <c r="A198" s="170">
        <f>A195+1</f>
        <v>64</v>
      </c>
      <c r="B198" s="175" t="s">
        <v>156</v>
      </c>
      <c r="C198" s="175"/>
      <c r="D198" s="164" t="s">
        <v>10</v>
      </c>
      <c r="E198" s="165"/>
      <c r="F198" s="168"/>
      <c r="G198" s="168"/>
      <c r="H198" s="168"/>
      <c r="I198" s="168"/>
      <c r="J198" s="168"/>
      <c r="K198" s="169"/>
      <c r="L198" s="169"/>
      <c r="M198" s="169"/>
      <c r="N198" s="169"/>
      <c r="O198" s="169"/>
      <c r="P198" s="169"/>
      <c r="Q198" s="169"/>
      <c r="R198" s="169"/>
      <c r="S198" s="169"/>
      <c r="T198" s="169"/>
      <c r="U198" s="169"/>
      <c r="V198" s="169"/>
      <c r="W198" s="169"/>
      <c r="X198" s="169"/>
      <c r="Y198" s="169"/>
      <c r="Z198" s="169"/>
      <c r="AA198" s="169"/>
      <c r="AB198" s="125"/>
      <c r="AC198" s="126"/>
    </row>
    <row r="199" spans="1:29" ht="15.75" customHeight="1" thickTop="1" thickBot="1" x14ac:dyDescent="0.25">
      <c r="A199" s="170"/>
      <c r="B199" s="175"/>
      <c r="C199" s="175"/>
      <c r="D199" s="166" t="s">
        <v>11</v>
      </c>
      <c r="E199" s="167"/>
      <c r="F199" s="168"/>
      <c r="G199" s="168"/>
      <c r="H199" s="168"/>
      <c r="I199" s="168"/>
      <c r="J199" s="168"/>
      <c r="K199" s="169"/>
      <c r="L199" s="169"/>
      <c r="M199" s="169"/>
      <c r="N199" s="169"/>
      <c r="O199" s="169"/>
      <c r="P199" s="169"/>
      <c r="Q199" s="169"/>
      <c r="R199" s="169"/>
      <c r="S199" s="169"/>
      <c r="T199" s="169"/>
      <c r="U199" s="169"/>
      <c r="V199" s="169"/>
      <c r="W199" s="169"/>
      <c r="X199" s="169"/>
      <c r="Y199" s="169"/>
      <c r="Z199" s="169"/>
      <c r="AA199" s="169"/>
      <c r="AB199" s="125"/>
      <c r="AC199" s="126"/>
    </row>
    <row r="200" spans="1:29" ht="15.75" customHeight="1" thickTop="1" thickBot="1" x14ac:dyDescent="0.25">
      <c r="A200" s="170"/>
      <c r="B200" s="175"/>
      <c r="C200" s="175"/>
      <c r="D200" s="162" t="s">
        <v>12</v>
      </c>
      <c r="E200" s="163"/>
      <c r="F200" s="168"/>
      <c r="G200" s="168"/>
      <c r="H200" s="168"/>
      <c r="I200" s="168"/>
      <c r="J200" s="168"/>
      <c r="K200" s="169"/>
      <c r="L200" s="169"/>
      <c r="M200" s="169"/>
      <c r="N200" s="169"/>
      <c r="O200" s="169"/>
      <c r="P200" s="169"/>
      <c r="Q200" s="169"/>
      <c r="R200" s="169"/>
      <c r="S200" s="169"/>
      <c r="T200" s="169"/>
      <c r="U200" s="169"/>
      <c r="V200" s="169"/>
      <c r="W200" s="169"/>
      <c r="X200" s="169"/>
      <c r="Y200" s="169"/>
      <c r="Z200" s="169"/>
      <c r="AA200" s="169"/>
      <c r="AB200" s="125"/>
      <c r="AC200" s="126"/>
    </row>
    <row r="201" spans="1:29" ht="15.75" customHeight="1" thickTop="1" thickBot="1" x14ac:dyDescent="0.25">
      <c r="A201" s="170">
        <f>A198+1</f>
        <v>65</v>
      </c>
      <c r="B201" s="175" t="s">
        <v>157</v>
      </c>
      <c r="C201" s="175"/>
      <c r="D201" s="164" t="s">
        <v>10</v>
      </c>
      <c r="E201" s="165"/>
      <c r="F201" s="168"/>
      <c r="G201" s="168"/>
      <c r="H201" s="168"/>
      <c r="I201" s="168"/>
      <c r="J201" s="168"/>
      <c r="K201" s="169"/>
      <c r="L201" s="169"/>
      <c r="M201" s="169"/>
      <c r="N201" s="169"/>
      <c r="O201" s="169"/>
      <c r="P201" s="169"/>
      <c r="Q201" s="169"/>
      <c r="R201" s="169"/>
      <c r="S201" s="169"/>
      <c r="T201" s="169"/>
      <c r="U201" s="169"/>
      <c r="V201" s="169"/>
      <c r="W201" s="169"/>
      <c r="X201" s="169"/>
      <c r="Y201" s="169"/>
      <c r="Z201" s="169"/>
      <c r="AA201" s="169"/>
      <c r="AB201" s="125"/>
      <c r="AC201" s="126"/>
    </row>
    <row r="202" spans="1:29" ht="15.75" customHeight="1" thickTop="1" thickBot="1" x14ac:dyDescent="0.25">
      <c r="A202" s="170"/>
      <c r="B202" s="175"/>
      <c r="C202" s="175"/>
      <c r="D202" s="166" t="s">
        <v>11</v>
      </c>
      <c r="E202" s="167"/>
      <c r="F202" s="168"/>
      <c r="G202" s="168"/>
      <c r="H202" s="168"/>
      <c r="I202" s="168"/>
      <c r="J202" s="168"/>
      <c r="K202" s="169"/>
      <c r="L202" s="169"/>
      <c r="M202" s="169"/>
      <c r="N202" s="169"/>
      <c r="O202" s="169"/>
      <c r="P202" s="169"/>
      <c r="Q202" s="169"/>
      <c r="R202" s="169"/>
      <c r="S202" s="169"/>
      <c r="T202" s="169"/>
      <c r="U202" s="169"/>
      <c r="V202" s="169"/>
      <c r="W202" s="169"/>
      <c r="X202" s="169"/>
      <c r="Y202" s="169"/>
      <c r="Z202" s="169"/>
      <c r="AA202" s="169"/>
      <c r="AB202" s="125"/>
      <c r="AC202" s="126"/>
    </row>
    <row r="203" spans="1:29" ht="15.75" customHeight="1" thickTop="1" thickBot="1" x14ac:dyDescent="0.25">
      <c r="A203" s="170"/>
      <c r="B203" s="175"/>
      <c r="C203" s="175"/>
      <c r="D203" s="162" t="s">
        <v>12</v>
      </c>
      <c r="E203" s="163"/>
      <c r="F203" s="168"/>
      <c r="G203" s="168"/>
      <c r="H203" s="168"/>
      <c r="I203" s="168"/>
      <c r="J203" s="168"/>
      <c r="K203" s="169"/>
      <c r="L203" s="169"/>
      <c r="M203" s="169"/>
      <c r="N203" s="169"/>
      <c r="O203" s="169"/>
      <c r="P203" s="169"/>
      <c r="Q203" s="169"/>
      <c r="R203" s="169"/>
      <c r="S203" s="169"/>
      <c r="T203" s="169"/>
      <c r="U203" s="169"/>
      <c r="V203" s="169"/>
      <c r="W203" s="169"/>
      <c r="X203" s="169"/>
      <c r="Y203" s="169"/>
      <c r="Z203" s="169"/>
      <c r="AA203" s="169"/>
      <c r="AB203" s="125"/>
      <c r="AC203" s="126"/>
    </row>
    <row r="204" spans="1:29" ht="15.75" customHeight="1" thickTop="1" thickBot="1" x14ac:dyDescent="0.25">
      <c r="A204" s="170">
        <f>A201+1</f>
        <v>66</v>
      </c>
      <c r="B204" s="175" t="s">
        <v>158</v>
      </c>
      <c r="C204" s="175"/>
      <c r="D204" s="164" t="s">
        <v>159</v>
      </c>
      <c r="E204" s="165"/>
      <c r="F204" s="168"/>
      <c r="G204" s="168"/>
      <c r="H204" s="168"/>
      <c r="I204" s="168"/>
      <c r="J204" s="168"/>
      <c r="K204" s="169"/>
      <c r="L204" s="169"/>
      <c r="M204" s="169"/>
      <c r="N204" s="169"/>
      <c r="O204" s="169"/>
      <c r="P204" s="169"/>
      <c r="Q204" s="169"/>
      <c r="R204" s="169"/>
      <c r="S204" s="169"/>
      <c r="T204" s="169"/>
      <c r="U204" s="169"/>
      <c r="V204" s="169"/>
      <c r="W204" s="169"/>
      <c r="X204" s="169"/>
      <c r="Y204" s="169"/>
      <c r="Z204" s="169"/>
      <c r="AA204" s="169"/>
      <c r="AB204" s="125"/>
      <c r="AC204" s="126"/>
    </row>
    <row r="205" spans="1:29" ht="15.75" customHeight="1" thickTop="1" thickBot="1" x14ac:dyDescent="0.25">
      <c r="A205" s="170"/>
      <c r="B205" s="175"/>
      <c r="C205" s="175"/>
      <c r="D205" s="166" t="s">
        <v>11</v>
      </c>
      <c r="E205" s="167"/>
      <c r="F205" s="168"/>
      <c r="G205" s="168"/>
      <c r="H205" s="168"/>
      <c r="I205" s="168"/>
      <c r="J205" s="168"/>
      <c r="K205" s="169"/>
      <c r="L205" s="169"/>
      <c r="M205" s="169"/>
      <c r="N205" s="169"/>
      <c r="O205" s="169"/>
      <c r="P205" s="169"/>
      <c r="Q205" s="169"/>
      <c r="R205" s="169"/>
      <c r="S205" s="169"/>
      <c r="T205" s="169"/>
      <c r="U205" s="169"/>
      <c r="V205" s="169"/>
      <c r="W205" s="169"/>
      <c r="X205" s="169"/>
      <c r="Y205" s="169"/>
      <c r="Z205" s="169"/>
      <c r="AA205" s="169"/>
      <c r="AB205" s="125"/>
      <c r="AC205" s="126"/>
    </row>
    <row r="206" spans="1:29" ht="15.75" customHeight="1" thickTop="1" thickBot="1" x14ac:dyDescent="0.25">
      <c r="A206" s="170"/>
      <c r="B206" s="175"/>
      <c r="C206" s="175"/>
      <c r="D206" s="162" t="s">
        <v>160</v>
      </c>
      <c r="E206" s="163"/>
      <c r="F206" s="168"/>
      <c r="G206" s="168"/>
      <c r="H206" s="168"/>
      <c r="I206" s="168"/>
      <c r="J206" s="168"/>
      <c r="K206" s="169"/>
      <c r="L206" s="169"/>
      <c r="M206" s="169"/>
      <c r="N206" s="169"/>
      <c r="O206" s="169"/>
      <c r="P206" s="169"/>
      <c r="Q206" s="169"/>
      <c r="R206" s="169"/>
      <c r="S206" s="169"/>
      <c r="T206" s="169"/>
      <c r="U206" s="169"/>
      <c r="V206" s="169"/>
      <c r="W206" s="169"/>
      <c r="X206" s="169"/>
      <c r="Y206" s="169"/>
      <c r="Z206" s="169"/>
      <c r="AA206" s="169"/>
      <c r="AB206" s="125"/>
      <c r="AC206" s="126"/>
    </row>
    <row r="207" spans="1:29" ht="15.75" customHeight="1" thickTop="1" thickBot="1" x14ac:dyDescent="0.25">
      <c r="A207" s="170">
        <f>A204+1</f>
        <v>67</v>
      </c>
      <c r="B207" s="175" t="s">
        <v>161</v>
      </c>
      <c r="C207" s="175"/>
      <c r="D207" s="164" t="s">
        <v>10</v>
      </c>
      <c r="E207" s="165"/>
      <c r="F207" s="127"/>
      <c r="G207" s="168"/>
      <c r="H207" s="168"/>
      <c r="I207" s="168"/>
      <c r="J207" s="168"/>
      <c r="K207" s="169"/>
      <c r="L207" s="169"/>
      <c r="M207" s="169"/>
      <c r="N207" s="169"/>
      <c r="O207" s="169"/>
      <c r="P207" s="169"/>
      <c r="Q207" s="169"/>
      <c r="R207" s="169"/>
      <c r="S207" s="169"/>
      <c r="T207" s="169"/>
      <c r="U207" s="169"/>
      <c r="V207" s="169"/>
      <c r="W207" s="169"/>
      <c r="X207" s="169"/>
      <c r="Y207" s="169"/>
      <c r="Z207" s="169"/>
      <c r="AA207" s="169"/>
      <c r="AB207" s="125"/>
      <c r="AC207" s="126"/>
    </row>
    <row r="208" spans="1:29" ht="15.75" customHeight="1" thickTop="1" thickBot="1" x14ac:dyDescent="0.25">
      <c r="A208" s="170"/>
      <c r="B208" s="175"/>
      <c r="C208" s="175"/>
      <c r="D208" s="166" t="s">
        <v>11</v>
      </c>
      <c r="E208" s="167"/>
      <c r="F208" s="127"/>
      <c r="G208" s="168"/>
      <c r="H208" s="168"/>
      <c r="I208" s="168"/>
      <c r="J208" s="168"/>
      <c r="K208" s="169"/>
      <c r="L208" s="169"/>
      <c r="M208" s="169"/>
      <c r="N208" s="169"/>
      <c r="O208" s="169"/>
      <c r="P208" s="169"/>
      <c r="Q208" s="169"/>
      <c r="R208" s="169"/>
      <c r="S208" s="169"/>
      <c r="T208" s="169"/>
      <c r="U208" s="169"/>
      <c r="V208" s="169"/>
      <c r="W208" s="169"/>
      <c r="X208" s="169"/>
      <c r="Y208" s="169"/>
      <c r="Z208" s="169"/>
      <c r="AA208" s="169"/>
      <c r="AB208" s="125"/>
      <c r="AC208" s="126"/>
    </row>
    <row r="209" spans="1:29" ht="15.75" customHeight="1" thickTop="1" thickBot="1" x14ac:dyDescent="0.25">
      <c r="A209" s="170"/>
      <c r="B209" s="175"/>
      <c r="C209" s="175"/>
      <c r="D209" s="162" t="s">
        <v>12</v>
      </c>
      <c r="E209" s="163"/>
      <c r="F209" s="127"/>
      <c r="G209" s="168"/>
      <c r="H209" s="168"/>
      <c r="I209" s="168"/>
      <c r="J209" s="168"/>
      <c r="K209" s="169"/>
      <c r="L209" s="169"/>
      <c r="M209" s="169"/>
      <c r="N209" s="169"/>
      <c r="O209" s="169"/>
      <c r="P209" s="169"/>
      <c r="Q209" s="169"/>
      <c r="R209" s="169"/>
      <c r="S209" s="169"/>
      <c r="T209" s="169"/>
      <c r="U209" s="169"/>
      <c r="V209" s="169"/>
      <c r="W209" s="169"/>
      <c r="X209" s="169"/>
      <c r="Y209" s="169"/>
      <c r="Z209" s="169"/>
      <c r="AA209" s="169"/>
      <c r="AB209" s="125"/>
      <c r="AC209" s="126"/>
    </row>
    <row r="210" spans="1:29" ht="15.75" customHeight="1" thickTop="1" thickBot="1" x14ac:dyDescent="0.25">
      <c r="A210" s="170">
        <f>A207+1</f>
        <v>68</v>
      </c>
      <c r="B210" s="175" t="s">
        <v>162</v>
      </c>
      <c r="C210" s="175"/>
      <c r="D210" s="164" t="s">
        <v>163</v>
      </c>
      <c r="E210" s="165"/>
      <c r="F210" s="168"/>
      <c r="G210" s="168"/>
      <c r="H210" s="168"/>
      <c r="I210" s="168"/>
      <c r="J210" s="168"/>
      <c r="K210" s="169"/>
      <c r="L210" s="169"/>
      <c r="M210" s="169"/>
      <c r="N210" s="169"/>
      <c r="O210" s="169"/>
      <c r="P210" s="169"/>
      <c r="Q210" s="169"/>
      <c r="R210" s="169"/>
      <c r="S210" s="169"/>
      <c r="T210" s="169"/>
      <c r="U210" s="169"/>
      <c r="V210" s="169"/>
      <c r="W210" s="169"/>
      <c r="X210" s="169"/>
      <c r="Y210" s="169"/>
      <c r="Z210" s="169"/>
      <c r="AA210" s="169"/>
      <c r="AB210" s="125"/>
      <c r="AC210" s="126"/>
    </row>
    <row r="211" spans="1:29" ht="15.75" customHeight="1" thickTop="1" thickBot="1" x14ac:dyDescent="0.25">
      <c r="A211" s="170"/>
      <c r="B211" s="175"/>
      <c r="C211" s="175"/>
      <c r="D211" s="166" t="s">
        <v>11</v>
      </c>
      <c r="E211" s="167"/>
      <c r="F211" s="168"/>
      <c r="G211" s="168"/>
      <c r="H211" s="168"/>
      <c r="I211" s="168"/>
      <c r="J211" s="168"/>
      <c r="K211" s="169"/>
      <c r="L211" s="169"/>
      <c r="M211" s="169"/>
      <c r="N211" s="169"/>
      <c r="O211" s="169"/>
      <c r="P211" s="169"/>
      <c r="Q211" s="169"/>
      <c r="R211" s="169"/>
      <c r="S211" s="169"/>
      <c r="T211" s="169"/>
      <c r="U211" s="169"/>
      <c r="V211" s="169"/>
      <c r="W211" s="169"/>
      <c r="X211" s="169"/>
      <c r="Y211" s="169"/>
      <c r="Z211" s="169"/>
      <c r="AA211" s="169"/>
      <c r="AB211" s="125"/>
      <c r="AC211" s="126"/>
    </row>
    <row r="212" spans="1:29" ht="15.75" customHeight="1" thickTop="1" thickBot="1" x14ac:dyDescent="0.25">
      <c r="A212" s="170"/>
      <c r="B212" s="175"/>
      <c r="C212" s="175"/>
      <c r="D212" s="162" t="s">
        <v>164</v>
      </c>
      <c r="E212" s="163"/>
      <c r="F212" s="168"/>
      <c r="G212" s="168"/>
      <c r="H212" s="168"/>
      <c r="I212" s="168"/>
      <c r="J212" s="168"/>
      <c r="K212" s="169"/>
      <c r="L212" s="169"/>
      <c r="M212" s="169"/>
      <c r="N212" s="169"/>
      <c r="O212" s="169"/>
      <c r="P212" s="169"/>
      <c r="Q212" s="169"/>
      <c r="R212" s="169"/>
      <c r="S212" s="169"/>
      <c r="T212" s="169"/>
      <c r="U212" s="169"/>
      <c r="V212" s="169"/>
      <c r="W212" s="169"/>
      <c r="X212" s="169"/>
      <c r="Y212" s="169"/>
      <c r="Z212" s="169"/>
      <c r="AA212" s="169"/>
      <c r="AB212" s="125"/>
      <c r="AC212" s="126"/>
    </row>
    <row r="213" spans="1:29" ht="15.75" customHeight="1" thickTop="1" thickBot="1" x14ac:dyDescent="0.25">
      <c r="A213" s="170">
        <f>A210+1</f>
        <v>69</v>
      </c>
      <c r="B213" s="175" t="s">
        <v>165</v>
      </c>
      <c r="C213" s="175"/>
      <c r="D213" s="164" t="s">
        <v>10</v>
      </c>
      <c r="E213" s="165"/>
      <c r="F213" s="168"/>
      <c r="G213" s="168"/>
      <c r="H213" s="168"/>
      <c r="I213" s="168"/>
      <c r="J213" s="168"/>
      <c r="K213" s="169"/>
      <c r="L213" s="169"/>
      <c r="M213" s="169"/>
      <c r="N213" s="169"/>
      <c r="O213" s="169"/>
      <c r="P213" s="169"/>
      <c r="Q213" s="169"/>
      <c r="R213" s="169"/>
      <c r="S213" s="169"/>
      <c r="T213" s="169"/>
      <c r="U213" s="169"/>
      <c r="V213" s="169"/>
      <c r="W213" s="169"/>
      <c r="X213" s="169"/>
      <c r="Y213" s="169"/>
      <c r="Z213" s="169"/>
      <c r="AA213" s="169"/>
      <c r="AB213" s="125"/>
      <c r="AC213" s="126"/>
    </row>
    <row r="214" spans="1:29" ht="15.75" customHeight="1" thickTop="1" thickBot="1" x14ac:dyDescent="0.25">
      <c r="A214" s="170"/>
      <c r="B214" s="175"/>
      <c r="C214" s="175"/>
      <c r="D214" s="166" t="s">
        <v>11</v>
      </c>
      <c r="E214" s="167"/>
      <c r="F214" s="168"/>
      <c r="G214" s="168"/>
      <c r="H214" s="168"/>
      <c r="I214" s="168"/>
      <c r="J214" s="168"/>
      <c r="K214" s="169"/>
      <c r="L214" s="169"/>
      <c r="M214" s="169"/>
      <c r="N214" s="169"/>
      <c r="O214" s="169"/>
      <c r="P214" s="169"/>
      <c r="Q214" s="169"/>
      <c r="R214" s="169"/>
      <c r="S214" s="169"/>
      <c r="T214" s="169"/>
      <c r="U214" s="169"/>
      <c r="V214" s="169"/>
      <c r="W214" s="169"/>
      <c r="X214" s="169"/>
      <c r="Y214" s="169"/>
      <c r="Z214" s="169"/>
      <c r="AA214" s="169"/>
      <c r="AB214" s="125"/>
      <c r="AC214" s="126"/>
    </row>
    <row r="215" spans="1:29" ht="15.75" customHeight="1" thickTop="1" thickBot="1" x14ac:dyDescent="0.25">
      <c r="A215" s="170"/>
      <c r="B215" s="175"/>
      <c r="C215" s="175"/>
      <c r="D215" s="162" t="s">
        <v>12</v>
      </c>
      <c r="E215" s="163"/>
      <c r="F215" s="168"/>
      <c r="G215" s="168"/>
      <c r="H215" s="168"/>
      <c r="I215" s="168"/>
      <c r="J215" s="168"/>
      <c r="K215" s="169"/>
      <c r="L215" s="169"/>
      <c r="M215" s="169"/>
      <c r="N215" s="169"/>
      <c r="O215" s="169"/>
      <c r="P215" s="169"/>
      <c r="Q215" s="169"/>
      <c r="R215" s="169"/>
      <c r="S215" s="169"/>
      <c r="T215" s="169"/>
      <c r="U215" s="169"/>
      <c r="V215" s="169"/>
      <c r="W215" s="169"/>
      <c r="X215" s="169"/>
      <c r="Y215" s="169"/>
      <c r="Z215" s="169"/>
      <c r="AA215" s="169"/>
      <c r="AB215" s="125"/>
      <c r="AC215" s="126"/>
    </row>
    <row r="216" spans="1:29" ht="15.75" customHeight="1" thickTop="1" thickBot="1" x14ac:dyDescent="0.25">
      <c r="A216" s="170">
        <f>A213+1</f>
        <v>70</v>
      </c>
      <c r="B216" s="175" t="s">
        <v>166</v>
      </c>
      <c r="C216" s="175"/>
      <c r="D216" s="164" t="s">
        <v>167</v>
      </c>
      <c r="E216" s="165"/>
      <c r="F216" s="168"/>
      <c r="G216" s="168"/>
      <c r="H216" s="168"/>
      <c r="I216" s="168"/>
      <c r="J216" s="168"/>
      <c r="K216" s="169"/>
      <c r="L216" s="169"/>
      <c r="M216" s="169"/>
      <c r="N216" s="169"/>
      <c r="O216" s="169"/>
      <c r="P216" s="169"/>
      <c r="Q216" s="169"/>
      <c r="R216" s="169"/>
      <c r="S216" s="169"/>
      <c r="T216" s="169"/>
      <c r="U216" s="169"/>
      <c r="V216" s="169"/>
      <c r="W216" s="169"/>
      <c r="X216" s="169"/>
      <c r="Y216" s="169"/>
      <c r="Z216" s="169"/>
      <c r="AA216" s="169"/>
      <c r="AB216" s="125"/>
      <c r="AC216" s="126"/>
    </row>
    <row r="217" spans="1:29" ht="15.75" customHeight="1" thickTop="1" thickBot="1" x14ac:dyDescent="0.25">
      <c r="A217" s="170"/>
      <c r="B217" s="175"/>
      <c r="C217" s="175"/>
      <c r="D217" s="166" t="s">
        <v>11</v>
      </c>
      <c r="E217" s="167"/>
      <c r="F217" s="168"/>
      <c r="G217" s="168"/>
      <c r="H217" s="168"/>
      <c r="I217" s="168"/>
      <c r="J217" s="168"/>
      <c r="K217" s="169"/>
      <c r="L217" s="169"/>
      <c r="M217" s="169"/>
      <c r="N217" s="169"/>
      <c r="O217" s="169"/>
      <c r="P217" s="169"/>
      <c r="Q217" s="169"/>
      <c r="R217" s="169"/>
      <c r="S217" s="169"/>
      <c r="T217" s="169"/>
      <c r="U217" s="169"/>
      <c r="V217" s="169"/>
      <c r="W217" s="169"/>
      <c r="X217" s="169"/>
      <c r="Y217" s="169"/>
      <c r="Z217" s="169"/>
      <c r="AA217" s="169"/>
      <c r="AB217" s="125"/>
      <c r="AC217" s="126"/>
    </row>
    <row r="218" spans="1:29" ht="15.75" customHeight="1" thickTop="1" thickBot="1" x14ac:dyDescent="0.25">
      <c r="A218" s="170"/>
      <c r="B218" s="175"/>
      <c r="C218" s="175"/>
      <c r="D218" s="162" t="s">
        <v>168</v>
      </c>
      <c r="E218" s="163"/>
      <c r="F218" s="168"/>
      <c r="G218" s="168"/>
      <c r="H218" s="168"/>
      <c r="I218" s="168"/>
      <c r="J218" s="168"/>
      <c r="K218" s="169"/>
      <c r="L218" s="169"/>
      <c r="M218" s="169"/>
      <c r="N218" s="169"/>
      <c r="O218" s="169"/>
      <c r="P218" s="169"/>
      <c r="Q218" s="169"/>
      <c r="R218" s="169"/>
      <c r="S218" s="169"/>
      <c r="T218" s="169"/>
      <c r="U218" s="169"/>
      <c r="V218" s="169"/>
      <c r="W218" s="169"/>
      <c r="X218" s="169"/>
      <c r="Y218" s="169"/>
      <c r="Z218" s="169"/>
      <c r="AA218" s="169"/>
      <c r="AB218" s="125"/>
      <c r="AC218" s="126"/>
    </row>
    <row r="219" spans="1:29" ht="15.75" customHeight="1" thickTop="1" thickBot="1" x14ac:dyDescent="0.25">
      <c r="A219" s="170">
        <f>A216+1</f>
        <v>71</v>
      </c>
      <c r="B219" s="175" t="s">
        <v>169</v>
      </c>
      <c r="C219" s="175"/>
      <c r="D219" s="164" t="s">
        <v>170</v>
      </c>
      <c r="E219" s="165"/>
      <c r="F219" s="168"/>
      <c r="G219" s="168"/>
      <c r="H219" s="168"/>
      <c r="I219" s="168"/>
      <c r="J219" s="168"/>
      <c r="K219" s="169"/>
      <c r="L219" s="169"/>
      <c r="M219" s="169"/>
      <c r="N219" s="169"/>
      <c r="O219" s="169"/>
      <c r="P219" s="169"/>
      <c r="Q219" s="169"/>
      <c r="R219" s="169"/>
      <c r="S219" s="169"/>
      <c r="T219" s="169"/>
      <c r="U219" s="169"/>
      <c r="V219" s="169"/>
      <c r="W219" s="169"/>
      <c r="X219" s="169"/>
      <c r="Y219" s="169"/>
      <c r="Z219" s="169"/>
      <c r="AA219" s="169"/>
      <c r="AB219" s="125"/>
      <c r="AC219" s="126"/>
    </row>
    <row r="220" spans="1:29" ht="15.75" customHeight="1" thickTop="1" thickBot="1" x14ac:dyDescent="0.25">
      <c r="A220" s="170"/>
      <c r="B220" s="175"/>
      <c r="C220" s="175"/>
      <c r="D220" s="166" t="s">
        <v>11</v>
      </c>
      <c r="E220" s="167"/>
      <c r="F220" s="168"/>
      <c r="G220" s="168"/>
      <c r="H220" s="168"/>
      <c r="I220" s="168"/>
      <c r="J220" s="168"/>
      <c r="K220" s="169"/>
      <c r="L220" s="169"/>
      <c r="M220" s="169"/>
      <c r="N220" s="169"/>
      <c r="O220" s="169"/>
      <c r="P220" s="169"/>
      <c r="Q220" s="169"/>
      <c r="R220" s="169"/>
      <c r="S220" s="169"/>
      <c r="T220" s="169"/>
      <c r="U220" s="169"/>
      <c r="V220" s="169"/>
      <c r="W220" s="169"/>
      <c r="X220" s="169"/>
      <c r="Y220" s="169"/>
      <c r="Z220" s="169"/>
      <c r="AA220" s="169"/>
      <c r="AB220" s="125"/>
      <c r="AC220" s="126"/>
    </row>
    <row r="221" spans="1:29" ht="15.75" customHeight="1" thickTop="1" thickBot="1" x14ac:dyDescent="0.25">
      <c r="A221" s="170"/>
      <c r="B221" s="175"/>
      <c r="C221" s="175"/>
      <c r="D221" s="162" t="s">
        <v>171</v>
      </c>
      <c r="E221" s="163"/>
      <c r="F221" s="168"/>
      <c r="G221" s="168"/>
      <c r="H221" s="168"/>
      <c r="I221" s="168"/>
      <c r="J221" s="168"/>
      <c r="K221" s="169"/>
      <c r="L221" s="169"/>
      <c r="M221" s="169"/>
      <c r="N221" s="169"/>
      <c r="O221" s="169"/>
      <c r="P221" s="169"/>
      <c r="Q221" s="169"/>
      <c r="R221" s="169"/>
      <c r="S221" s="169"/>
      <c r="T221" s="169"/>
      <c r="U221" s="169"/>
      <c r="V221" s="169"/>
      <c r="W221" s="169"/>
      <c r="X221" s="169"/>
      <c r="Y221" s="169"/>
      <c r="Z221" s="169"/>
      <c r="AA221" s="169"/>
      <c r="AB221" s="125"/>
      <c r="AC221" s="126"/>
    </row>
    <row r="222" spans="1:29" ht="15.75" customHeight="1" thickTop="1" thickBot="1" x14ac:dyDescent="0.25">
      <c r="A222" s="170">
        <f>A219+1</f>
        <v>72</v>
      </c>
      <c r="B222" s="175" t="s">
        <v>172</v>
      </c>
      <c r="C222" s="175"/>
      <c r="D222" s="164" t="s">
        <v>10</v>
      </c>
      <c r="E222" s="165"/>
      <c r="F222" s="168"/>
      <c r="G222" s="168"/>
      <c r="H222" s="168"/>
      <c r="I222" s="168"/>
      <c r="J222" s="168"/>
      <c r="K222" s="169"/>
      <c r="L222" s="169"/>
      <c r="M222" s="169"/>
      <c r="N222" s="169"/>
      <c r="O222" s="169"/>
      <c r="P222" s="169"/>
      <c r="Q222" s="169"/>
      <c r="R222" s="169"/>
      <c r="S222" s="169"/>
      <c r="T222" s="169"/>
      <c r="U222" s="169"/>
      <c r="V222" s="169"/>
      <c r="W222" s="169"/>
      <c r="X222" s="169"/>
      <c r="Y222" s="169"/>
      <c r="Z222" s="169"/>
      <c r="AA222" s="169"/>
      <c r="AB222" s="125"/>
      <c r="AC222" s="126"/>
    </row>
    <row r="223" spans="1:29" ht="15.75" customHeight="1" thickTop="1" thickBot="1" x14ac:dyDescent="0.25">
      <c r="A223" s="170"/>
      <c r="B223" s="175"/>
      <c r="C223" s="175"/>
      <c r="D223" s="166" t="s">
        <v>11</v>
      </c>
      <c r="E223" s="167"/>
      <c r="F223" s="168"/>
      <c r="G223" s="168"/>
      <c r="H223" s="168"/>
      <c r="I223" s="168"/>
      <c r="J223" s="168"/>
      <c r="K223" s="169"/>
      <c r="L223" s="169"/>
      <c r="M223" s="169"/>
      <c r="N223" s="169"/>
      <c r="O223" s="169"/>
      <c r="P223" s="169"/>
      <c r="Q223" s="169"/>
      <c r="R223" s="169"/>
      <c r="S223" s="169"/>
      <c r="T223" s="169"/>
      <c r="U223" s="169"/>
      <c r="V223" s="169"/>
      <c r="W223" s="169"/>
      <c r="X223" s="169"/>
      <c r="Y223" s="169"/>
      <c r="Z223" s="169"/>
      <c r="AA223" s="169"/>
      <c r="AB223" s="125"/>
      <c r="AC223" s="126"/>
    </row>
    <row r="224" spans="1:29" ht="15.75" customHeight="1" thickTop="1" thickBot="1" x14ac:dyDescent="0.25">
      <c r="A224" s="170"/>
      <c r="B224" s="175"/>
      <c r="C224" s="175"/>
      <c r="D224" s="162" t="s">
        <v>12</v>
      </c>
      <c r="E224" s="163"/>
      <c r="F224" s="168"/>
      <c r="G224" s="168"/>
      <c r="H224" s="168"/>
      <c r="I224" s="168"/>
      <c r="J224" s="168"/>
      <c r="K224" s="169"/>
      <c r="L224" s="169"/>
      <c r="M224" s="169"/>
      <c r="N224" s="169"/>
      <c r="O224" s="169"/>
      <c r="P224" s="169"/>
      <c r="Q224" s="169"/>
      <c r="R224" s="169"/>
      <c r="S224" s="169"/>
      <c r="T224" s="169"/>
      <c r="U224" s="169"/>
      <c r="V224" s="169"/>
      <c r="W224" s="169"/>
      <c r="X224" s="169"/>
      <c r="Y224" s="169"/>
      <c r="Z224" s="169"/>
      <c r="AA224" s="169"/>
      <c r="AB224" s="125"/>
      <c r="AC224" s="126"/>
    </row>
    <row r="225" spans="1:29" ht="15.75" customHeight="1" thickTop="1" thickBot="1" x14ac:dyDescent="0.25">
      <c r="A225" s="170">
        <f>A222+1</f>
        <v>73</v>
      </c>
      <c r="B225" s="175" t="s">
        <v>173</v>
      </c>
      <c r="C225" s="175"/>
      <c r="D225" s="164" t="s">
        <v>174</v>
      </c>
      <c r="E225" s="165"/>
      <c r="F225" s="168"/>
      <c r="G225" s="168"/>
      <c r="H225" s="168"/>
      <c r="I225" s="168"/>
      <c r="J225" s="168"/>
      <c r="K225" s="169"/>
      <c r="L225" s="169"/>
      <c r="M225" s="169"/>
      <c r="N225" s="169"/>
      <c r="O225" s="169"/>
      <c r="P225" s="169"/>
      <c r="Q225" s="169"/>
      <c r="R225" s="169"/>
      <c r="S225" s="169"/>
      <c r="T225" s="169"/>
      <c r="U225" s="169"/>
      <c r="V225" s="169"/>
      <c r="W225" s="169"/>
      <c r="X225" s="169"/>
      <c r="Y225" s="169"/>
      <c r="Z225" s="169"/>
      <c r="AA225" s="169"/>
      <c r="AB225" s="125"/>
      <c r="AC225" s="126"/>
    </row>
    <row r="226" spans="1:29" ht="15.75" customHeight="1" thickTop="1" thickBot="1" x14ac:dyDescent="0.25">
      <c r="A226" s="170"/>
      <c r="B226" s="175"/>
      <c r="C226" s="175"/>
      <c r="D226" s="166" t="s">
        <v>11</v>
      </c>
      <c r="E226" s="167"/>
      <c r="F226" s="168"/>
      <c r="G226" s="168"/>
      <c r="H226" s="168"/>
      <c r="I226" s="168"/>
      <c r="J226" s="168"/>
      <c r="K226" s="169"/>
      <c r="L226" s="169"/>
      <c r="M226" s="169"/>
      <c r="N226" s="169"/>
      <c r="O226" s="169"/>
      <c r="P226" s="169"/>
      <c r="Q226" s="169"/>
      <c r="R226" s="169"/>
      <c r="S226" s="169"/>
      <c r="T226" s="169"/>
      <c r="U226" s="169"/>
      <c r="V226" s="169"/>
      <c r="W226" s="169"/>
      <c r="X226" s="169"/>
      <c r="Y226" s="169"/>
      <c r="Z226" s="169"/>
      <c r="AA226" s="169"/>
      <c r="AB226" s="125"/>
      <c r="AC226" s="126"/>
    </row>
    <row r="227" spans="1:29" ht="15.75" customHeight="1" thickTop="1" thickBot="1" x14ac:dyDescent="0.25">
      <c r="A227" s="170"/>
      <c r="B227" s="175"/>
      <c r="C227" s="175"/>
      <c r="D227" s="162" t="s">
        <v>175</v>
      </c>
      <c r="E227" s="163"/>
      <c r="F227" s="168"/>
      <c r="G227" s="168"/>
      <c r="H227" s="168"/>
      <c r="I227" s="168"/>
      <c r="J227" s="168"/>
      <c r="K227" s="169"/>
      <c r="L227" s="169"/>
      <c r="M227" s="169"/>
      <c r="N227" s="169"/>
      <c r="O227" s="169"/>
      <c r="P227" s="169"/>
      <c r="Q227" s="169"/>
      <c r="R227" s="169"/>
      <c r="S227" s="169"/>
      <c r="T227" s="169"/>
      <c r="U227" s="169"/>
      <c r="V227" s="169"/>
      <c r="W227" s="169"/>
      <c r="X227" s="169"/>
      <c r="Y227" s="169"/>
      <c r="Z227" s="169"/>
      <c r="AA227" s="169"/>
      <c r="AB227" s="125"/>
      <c r="AC227" s="126"/>
    </row>
    <row r="228" spans="1:29" ht="15.75" customHeight="1" thickTop="1" thickBot="1" x14ac:dyDescent="0.25">
      <c r="A228" s="170">
        <f>A225+1</f>
        <v>74</v>
      </c>
      <c r="B228" s="175" t="s">
        <v>176</v>
      </c>
      <c r="C228" s="175"/>
      <c r="D228" s="164" t="s">
        <v>10</v>
      </c>
      <c r="E228" s="165"/>
      <c r="F228" s="168"/>
      <c r="G228" s="168"/>
      <c r="H228" s="168"/>
      <c r="I228" s="168"/>
      <c r="J228" s="168"/>
      <c r="K228" s="169"/>
      <c r="L228" s="169"/>
      <c r="M228" s="169"/>
      <c r="N228" s="169"/>
      <c r="O228" s="169"/>
      <c r="P228" s="169"/>
      <c r="Q228" s="169"/>
      <c r="R228" s="169"/>
      <c r="S228" s="169"/>
      <c r="T228" s="169"/>
      <c r="U228" s="169"/>
      <c r="V228" s="169"/>
      <c r="W228" s="169"/>
      <c r="X228" s="169"/>
      <c r="Y228" s="169"/>
      <c r="Z228" s="169"/>
      <c r="AA228" s="169"/>
      <c r="AB228" s="125"/>
      <c r="AC228" s="126"/>
    </row>
    <row r="229" spans="1:29" ht="15.75" customHeight="1" thickTop="1" thickBot="1" x14ac:dyDescent="0.25">
      <c r="A229" s="170"/>
      <c r="B229" s="175"/>
      <c r="C229" s="175"/>
      <c r="D229" s="166" t="s">
        <v>11</v>
      </c>
      <c r="E229" s="167"/>
      <c r="F229" s="168"/>
      <c r="G229" s="168"/>
      <c r="H229" s="168"/>
      <c r="I229" s="168"/>
      <c r="J229" s="168"/>
      <c r="K229" s="169"/>
      <c r="L229" s="169"/>
      <c r="M229" s="169"/>
      <c r="N229" s="169"/>
      <c r="O229" s="169"/>
      <c r="P229" s="169"/>
      <c r="Q229" s="169"/>
      <c r="R229" s="169"/>
      <c r="S229" s="169"/>
      <c r="T229" s="169"/>
      <c r="U229" s="169"/>
      <c r="V229" s="169"/>
      <c r="W229" s="169"/>
      <c r="X229" s="169"/>
      <c r="Y229" s="169"/>
      <c r="Z229" s="169"/>
      <c r="AA229" s="169"/>
      <c r="AB229" s="125"/>
      <c r="AC229" s="126"/>
    </row>
    <row r="230" spans="1:29" ht="15.75" customHeight="1" thickTop="1" thickBot="1" x14ac:dyDescent="0.25">
      <c r="A230" s="170"/>
      <c r="B230" s="175"/>
      <c r="C230" s="175"/>
      <c r="D230" s="162" t="s">
        <v>12</v>
      </c>
      <c r="E230" s="163"/>
      <c r="F230" s="168"/>
      <c r="G230" s="168"/>
      <c r="H230" s="168"/>
      <c r="I230" s="168"/>
      <c r="J230" s="168"/>
      <c r="K230" s="169"/>
      <c r="L230" s="169"/>
      <c r="M230" s="169"/>
      <c r="N230" s="169"/>
      <c r="O230" s="169"/>
      <c r="P230" s="169"/>
      <c r="Q230" s="169"/>
      <c r="R230" s="169"/>
      <c r="S230" s="169"/>
      <c r="T230" s="169"/>
      <c r="U230" s="169"/>
      <c r="V230" s="169"/>
      <c r="W230" s="169"/>
      <c r="X230" s="169"/>
      <c r="Y230" s="169"/>
      <c r="Z230" s="169"/>
      <c r="AA230" s="169"/>
      <c r="AB230" s="125"/>
      <c r="AC230" s="126"/>
    </row>
    <row r="231" spans="1:29" ht="15.75" customHeight="1" thickTop="1" thickBot="1" x14ac:dyDescent="0.25">
      <c r="A231" s="170">
        <f>A228+1</f>
        <v>75</v>
      </c>
      <c r="B231" s="175" t="s">
        <v>177</v>
      </c>
      <c r="C231" s="175"/>
      <c r="D231" s="164" t="s">
        <v>10</v>
      </c>
      <c r="E231" s="165"/>
      <c r="F231" s="168"/>
      <c r="G231" s="168"/>
      <c r="H231" s="168"/>
      <c r="I231" s="168"/>
      <c r="J231" s="168"/>
      <c r="K231" s="169"/>
      <c r="L231" s="169"/>
      <c r="M231" s="169"/>
      <c r="N231" s="169"/>
      <c r="O231" s="169"/>
      <c r="P231" s="169"/>
      <c r="Q231" s="169"/>
      <c r="R231" s="169"/>
      <c r="S231" s="169"/>
      <c r="T231" s="169"/>
      <c r="U231" s="169"/>
      <c r="V231" s="169"/>
      <c r="W231" s="169"/>
      <c r="X231" s="169"/>
      <c r="Y231" s="169"/>
      <c r="Z231" s="169"/>
      <c r="AA231" s="169"/>
      <c r="AB231" s="125"/>
      <c r="AC231" s="126"/>
    </row>
    <row r="232" spans="1:29" ht="15.75" customHeight="1" thickTop="1" thickBot="1" x14ac:dyDescent="0.25">
      <c r="A232" s="170"/>
      <c r="B232" s="175"/>
      <c r="C232" s="175"/>
      <c r="D232" s="166" t="s">
        <v>11</v>
      </c>
      <c r="E232" s="167"/>
      <c r="F232" s="168"/>
      <c r="G232" s="168"/>
      <c r="H232" s="168"/>
      <c r="I232" s="168"/>
      <c r="J232" s="168"/>
      <c r="K232" s="169"/>
      <c r="L232" s="169"/>
      <c r="M232" s="169"/>
      <c r="N232" s="169"/>
      <c r="O232" s="169"/>
      <c r="P232" s="169"/>
      <c r="Q232" s="169"/>
      <c r="R232" s="169"/>
      <c r="S232" s="169"/>
      <c r="T232" s="169"/>
      <c r="U232" s="169"/>
      <c r="V232" s="169"/>
      <c r="W232" s="169"/>
      <c r="X232" s="169"/>
      <c r="Y232" s="169"/>
      <c r="Z232" s="169"/>
      <c r="AA232" s="169"/>
      <c r="AB232" s="125"/>
      <c r="AC232" s="126"/>
    </row>
    <row r="233" spans="1:29" ht="15.75" customHeight="1" thickTop="1" thickBot="1" x14ac:dyDescent="0.25">
      <c r="A233" s="170"/>
      <c r="B233" s="175"/>
      <c r="C233" s="175"/>
      <c r="D233" s="162" t="s">
        <v>12</v>
      </c>
      <c r="E233" s="163"/>
      <c r="F233" s="168"/>
      <c r="G233" s="168"/>
      <c r="H233" s="168"/>
      <c r="I233" s="168"/>
      <c r="J233" s="168"/>
      <c r="K233" s="169"/>
      <c r="L233" s="169"/>
      <c r="M233" s="169"/>
      <c r="N233" s="169"/>
      <c r="O233" s="169"/>
      <c r="P233" s="169"/>
      <c r="Q233" s="169"/>
      <c r="R233" s="169"/>
      <c r="S233" s="169"/>
      <c r="T233" s="169"/>
      <c r="U233" s="169"/>
      <c r="V233" s="169"/>
      <c r="W233" s="169"/>
      <c r="X233" s="169"/>
      <c r="Y233" s="169"/>
      <c r="Z233" s="169"/>
      <c r="AA233" s="169"/>
      <c r="AB233" s="125"/>
      <c r="AC233" s="126"/>
    </row>
    <row r="234" spans="1:29" ht="15.75" customHeight="1" thickTop="1" thickBot="1" x14ac:dyDescent="0.25">
      <c r="A234" s="170">
        <f>A231+1</f>
        <v>76</v>
      </c>
      <c r="B234" s="175" t="s">
        <v>178</v>
      </c>
      <c r="C234" s="175"/>
      <c r="D234" s="164" t="s">
        <v>10</v>
      </c>
      <c r="E234" s="165"/>
      <c r="F234" s="168"/>
      <c r="G234" s="168"/>
      <c r="H234" s="168"/>
      <c r="I234" s="168"/>
      <c r="J234" s="168"/>
      <c r="K234" s="169"/>
      <c r="L234" s="169"/>
      <c r="M234" s="169"/>
      <c r="N234" s="169"/>
      <c r="O234" s="169"/>
      <c r="P234" s="169"/>
      <c r="Q234" s="169"/>
      <c r="R234" s="169"/>
      <c r="S234" s="169"/>
      <c r="T234" s="169"/>
      <c r="U234" s="169"/>
      <c r="V234" s="169"/>
      <c r="W234" s="169"/>
      <c r="X234" s="169"/>
      <c r="Y234" s="169"/>
      <c r="Z234" s="169"/>
      <c r="AA234" s="169"/>
      <c r="AB234" s="125"/>
      <c r="AC234" s="126"/>
    </row>
    <row r="235" spans="1:29" ht="15.75" customHeight="1" thickTop="1" thickBot="1" x14ac:dyDescent="0.25">
      <c r="A235" s="170"/>
      <c r="B235" s="175"/>
      <c r="C235" s="175"/>
      <c r="D235" s="166" t="s">
        <v>11</v>
      </c>
      <c r="E235" s="167"/>
      <c r="F235" s="168"/>
      <c r="G235" s="168"/>
      <c r="H235" s="168"/>
      <c r="I235" s="168"/>
      <c r="J235" s="168"/>
      <c r="K235" s="169"/>
      <c r="L235" s="169"/>
      <c r="M235" s="169"/>
      <c r="N235" s="169"/>
      <c r="O235" s="169"/>
      <c r="P235" s="169"/>
      <c r="Q235" s="169"/>
      <c r="R235" s="169"/>
      <c r="S235" s="169"/>
      <c r="T235" s="169"/>
      <c r="U235" s="169"/>
      <c r="V235" s="169"/>
      <c r="W235" s="169"/>
      <c r="X235" s="169"/>
      <c r="Y235" s="169"/>
      <c r="Z235" s="169"/>
      <c r="AA235" s="169"/>
      <c r="AB235" s="125"/>
      <c r="AC235" s="126"/>
    </row>
    <row r="236" spans="1:29" ht="15.75" customHeight="1" thickTop="1" thickBot="1" x14ac:dyDescent="0.25">
      <c r="A236" s="170"/>
      <c r="B236" s="175"/>
      <c r="C236" s="175"/>
      <c r="D236" s="162" t="s">
        <v>12</v>
      </c>
      <c r="E236" s="163"/>
      <c r="F236" s="168"/>
      <c r="G236" s="168"/>
      <c r="H236" s="168"/>
      <c r="I236" s="168"/>
      <c r="J236" s="168"/>
      <c r="K236" s="169"/>
      <c r="L236" s="169"/>
      <c r="M236" s="169"/>
      <c r="N236" s="169"/>
      <c r="O236" s="169"/>
      <c r="P236" s="169"/>
      <c r="Q236" s="169"/>
      <c r="R236" s="169"/>
      <c r="S236" s="169"/>
      <c r="T236" s="169"/>
      <c r="U236" s="169"/>
      <c r="V236" s="169"/>
      <c r="W236" s="169"/>
      <c r="X236" s="169"/>
      <c r="Y236" s="169"/>
      <c r="Z236" s="169"/>
      <c r="AA236" s="169"/>
      <c r="AB236" s="125"/>
      <c r="AC236" s="126"/>
    </row>
    <row r="237" spans="1:29" ht="15.75" customHeight="1" thickTop="1" thickBot="1" x14ac:dyDescent="0.25">
      <c r="A237" s="170">
        <f>A234+1</f>
        <v>77</v>
      </c>
      <c r="B237" s="175" t="s">
        <v>179</v>
      </c>
      <c r="C237" s="175"/>
      <c r="D237" s="164" t="s">
        <v>75</v>
      </c>
      <c r="E237" s="165"/>
      <c r="F237" s="168"/>
      <c r="G237" s="168"/>
      <c r="H237" s="168"/>
      <c r="I237" s="168"/>
      <c r="J237" s="168"/>
      <c r="K237" s="169"/>
      <c r="L237" s="169"/>
      <c r="M237" s="169"/>
      <c r="N237" s="169"/>
      <c r="O237" s="169"/>
      <c r="P237" s="169"/>
      <c r="Q237" s="169"/>
      <c r="R237" s="169"/>
      <c r="S237" s="169"/>
      <c r="T237" s="169"/>
      <c r="U237" s="169"/>
      <c r="V237" s="169"/>
      <c r="W237" s="169"/>
      <c r="X237" s="169"/>
      <c r="Y237" s="169"/>
      <c r="Z237" s="169"/>
      <c r="AA237" s="169"/>
      <c r="AB237" s="125"/>
      <c r="AC237" s="126"/>
    </row>
    <row r="238" spans="1:29" ht="15.75" customHeight="1" thickTop="1" thickBot="1" x14ac:dyDescent="0.25">
      <c r="A238" s="170"/>
      <c r="B238" s="175"/>
      <c r="C238" s="175"/>
      <c r="D238" s="166" t="s">
        <v>11</v>
      </c>
      <c r="E238" s="167"/>
      <c r="F238" s="168"/>
      <c r="G238" s="168"/>
      <c r="H238" s="168"/>
      <c r="I238" s="168"/>
      <c r="J238" s="168"/>
      <c r="K238" s="169"/>
      <c r="L238" s="169"/>
      <c r="M238" s="169"/>
      <c r="N238" s="169"/>
      <c r="O238" s="169"/>
      <c r="P238" s="169"/>
      <c r="Q238" s="169"/>
      <c r="R238" s="169"/>
      <c r="S238" s="169"/>
      <c r="T238" s="169"/>
      <c r="U238" s="169"/>
      <c r="V238" s="169"/>
      <c r="W238" s="169"/>
      <c r="X238" s="169"/>
      <c r="Y238" s="169"/>
      <c r="Z238" s="169"/>
      <c r="AA238" s="169"/>
      <c r="AB238" s="125"/>
      <c r="AC238" s="126"/>
    </row>
    <row r="239" spans="1:29" ht="15.75" customHeight="1" thickTop="1" thickBot="1" x14ac:dyDescent="0.25">
      <c r="A239" s="170"/>
      <c r="B239" s="175"/>
      <c r="C239" s="175"/>
      <c r="D239" s="162" t="s">
        <v>64</v>
      </c>
      <c r="E239" s="163"/>
      <c r="F239" s="168"/>
      <c r="G239" s="168"/>
      <c r="H239" s="168"/>
      <c r="I239" s="168"/>
      <c r="J239" s="168"/>
      <c r="K239" s="169"/>
      <c r="L239" s="169"/>
      <c r="M239" s="169"/>
      <c r="N239" s="169"/>
      <c r="O239" s="169"/>
      <c r="P239" s="169"/>
      <c r="Q239" s="169"/>
      <c r="R239" s="169"/>
      <c r="S239" s="169"/>
      <c r="T239" s="169"/>
      <c r="U239" s="169"/>
      <c r="V239" s="169"/>
      <c r="W239" s="169"/>
      <c r="X239" s="169"/>
      <c r="Y239" s="169"/>
      <c r="Z239" s="169"/>
      <c r="AA239" s="169"/>
      <c r="AB239" s="125"/>
      <c r="AC239" s="126"/>
    </row>
    <row r="240" spans="1:29" ht="15.75" customHeight="1" thickTop="1" thickBot="1" x14ac:dyDescent="0.25">
      <c r="A240" s="170">
        <f>A237+1</f>
        <v>78</v>
      </c>
      <c r="B240" s="175" t="s">
        <v>180</v>
      </c>
      <c r="C240" s="175"/>
      <c r="D240" s="164" t="s">
        <v>181</v>
      </c>
      <c r="E240" s="165"/>
      <c r="F240" s="168"/>
      <c r="G240" s="168"/>
      <c r="H240" s="168"/>
      <c r="I240" s="168"/>
      <c r="J240" s="168"/>
      <c r="K240" s="169"/>
      <c r="L240" s="169"/>
      <c r="M240" s="169"/>
      <c r="N240" s="169"/>
      <c r="O240" s="169"/>
      <c r="P240" s="169"/>
      <c r="Q240" s="169"/>
      <c r="R240" s="169"/>
      <c r="S240" s="169"/>
      <c r="T240" s="169"/>
      <c r="U240" s="169"/>
      <c r="V240" s="169"/>
      <c r="W240" s="169"/>
      <c r="X240" s="169"/>
      <c r="Y240" s="169"/>
      <c r="Z240" s="169"/>
      <c r="AA240" s="169"/>
      <c r="AB240" s="125"/>
      <c r="AC240" s="126"/>
    </row>
    <row r="241" spans="1:29" ht="15.75" customHeight="1" thickTop="1" thickBot="1" x14ac:dyDescent="0.25">
      <c r="A241" s="170"/>
      <c r="B241" s="175"/>
      <c r="C241" s="175"/>
      <c r="D241" s="166" t="s">
        <v>11</v>
      </c>
      <c r="E241" s="167"/>
      <c r="F241" s="168"/>
      <c r="G241" s="168"/>
      <c r="H241" s="168"/>
      <c r="I241" s="168"/>
      <c r="J241" s="168"/>
      <c r="K241" s="169"/>
      <c r="L241" s="169"/>
      <c r="M241" s="169"/>
      <c r="N241" s="169"/>
      <c r="O241" s="169"/>
      <c r="P241" s="169"/>
      <c r="Q241" s="169"/>
      <c r="R241" s="169"/>
      <c r="S241" s="169"/>
      <c r="T241" s="169"/>
      <c r="U241" s="169"/>
      <c r="V241" s="169"/>
      <c r="W241" s="169"/>
      <c r="X241" s="169"/>
      <c r="Y241" s="169"/>
      <c r="Z241" s="169"/>
      <c r="AA241" s="169"/>
      <c r="AB241" s="125"/>
      <c r="AC241" s="126"/>
    </row>
    <row r="242" spans="1:29" ht="15.75" customHeight="1" thickTop="1" thickBot="1" x14ac:dyDescent="0.25">
      <c r="A242" s="170"/>
      <c r="B242" s="175"/>
      <c r="C242" s="175"/>
      <c r="D242" s="162" t="s">
        <v>182</v>
      </c>
      <c r="E242" s="163"/>
      <c r="F242" s="168"/>
      <c r="G242" s="168"/>
      <c r="H242" s="168"/>
      <c r="I242" s="168"/>
      <c r="J242" s="168"/>
      <c r="K242" s="169"/>
      <c r="L242" s="169"/>
      <c r="M242" s="169"/>
      <c r="N242" s="169"/>
      <c r="O242" s="169"/>
      <c r="P242" s="169"/>
      <c r="Q242" s="169"/>
      <c r="R242" s="169"/>
      <c r="S242" s="169"/>
      <c r="T242" s="169"/>
      <c r="U242" s="169"/>
      <c r="V242" s="169"/>
      <c r="W242" s="169"/>
      <c r="X242" s="169"/>
      <c r="Y242" s="169"/>
      <c r="Z242" s="169"/>
      <c r="AA242" s="169"/>
      <c r="AB242" s="125"/>
      <c r="AC242" s="126"/>
    </row>
    <row r="243" spans="1:29" ht="15.75" customHeight="1" thickTop="1" thickBot="1" x14ac:dyDescent="0.25">
      <c r="A243" s="170">
        <f>A240+1</f>
        <v>79</v>
      </c>
      <c r="B243" s="175" t="s">
        <v>183</v>
      </c>
      <c r="C243" s="175"/>
      <c r="D243" s="164" t="s">
        <v>10</v>
      </c>
      <c r="E243" s="165"/>
      <c r="F243" s="168"/>
      <c r="G243" s="168"/>
      <c r="H243" s="168"/>
      <c r="I243" s="168"/>
      <c r="J243" s="168"/>
      <c r="K243" s="169"/>
      <c r="L243" s="169"/>
      <c r="M243" s="169"/>
      <c r="N243" s="169"/>
      <c r="O243" s="169"/>
      <c r="P243" s="169"/>
      <c r="Q243" s="169"/>
      <c r="R243" s="169"/>
      <c r="S243" s="169"/>
      <c r="T243" s="169"/>
      <c r="U243" s="169"/>
      <c r="V243" s="169"/>
      <c r="W243" s="169"/>
      <c r="X243" s="169"/>
      <c r="Y243" s="169"/>
      <c r="Z243" s="169"/>
      <c r="AA243" s="169"/>
      <c r="AB243" s="125"/>
      <c r="AC243" s="126"/>
    </row>
    <row r="244" spans="1:29" ht="15.75" customHeight="1" thickTop="1" thickBot="1" x14ac:dyDescent="0.25">
      <c r="A244" s="170"/>
      <c r="B244" s="175"/>
      <c r="C244" s="175"/>
      <c r="D244" s="166" t="s">
        <v>11</v>
      </c>
      <c r="E244" s="167"/>
      <c r="F244" s="168"/>
      <c r="G244" s="168"/>
      <c r="H244" s="168"/>
      <c r="I244" s="168"/>
      <c r="J244" s="168"/>
      <c r="K244" s="169"/>
      <c r="L244" s="169"/>
      <c r="M244" s="169"/>
      <c r="N244" s="169"/>
      <c r="O244" s="169"/>
      <c r="P244" s="169"/>
      <c r="Q244" s="169"/>
      <c r="R244" s="169"/>
      <c r="S244" s="169"/>
      <c r="T244" s="169"/>
      <c r="U244" s="169"/>
      <c r="V244" s="169"/>
      <c r="W244" s="169"/>
      <c r="X244" s="169"/>
      <c r="Y244" s="169"/>
      <c r="Z244" s="169"/>
      <c r="AA244" s="169"/>
      <c r="AB244" s="125"/>
      <c r="AC244" s="126"/>
    </row>
    <row r="245" spans="1:29" ht="15.75" customHeight="1" thickTop="1" thickBot="1" x14ac:dyDescent="0.25">
      <c r="A245" s="170"/>
      <c r="B245" s="175"/>
      <c r="C245" s="175"/>
      <c r="D245" s="162" t="s">
        <v>12</v>
      </c>
      <c r="E245" s="163"/>
      <c r="F245" s="168"/>
      <c r="G245" s="168"/>
      <c r="H245" s="168"/>
      <c r="I245" s="168"/>
      <c r="J245" s="168"/>
      <c r="K245" s="169"/>
      <c r="L245" s="169"/>
      <c r="M245" s="169"/>
      <c r="N245" s="169"/>
      <c r="O245" s="169"/>
      <c r="P245" s="169"/>
      <c r="Q245" s="169"/>
      <c r="R245" s="169"/>
      <c r="S245" s="169"/>
      <c r="T245" s="169"/>
      <c r="U245" s="169"/>
      <c r="V245" s="169"/>
      <c r="W245" s="169"/>
      <c r="X245" s="169"/>
      <c r="Y245" s="169"/>
      <c r="Z245" s="169"/>
      <c r="AA245" s="169"/>
      <c r="AB245" s="125"/>
      <c r="AC245" s="126"/>
    </row>
    <row r="246" spans="1:29" ht="15.75" customHeight="1" thickTop="1" thickBot="1" x14ac:dyDescent="0.25">
      <c r="A246" s="170">
        <f>A243+1</f>
        <v>80</v>
      </c>
      <c r="B246" s="175" t="s">
        <v>184</v>
      </c>
      <c r="C246" s="175"/>
      <c r="D246" s="164" t="s">
        <v>10</v>
      </c>
      <c r="E246" s="165"/>
      <c r="F246" s="168"/>
      <c r="G246" s="168"/>
      <c r="H246" s="168"/>
      <c r="I246" s="168"/>
      <c r="J246" s="168"/>
      <c r="K246" s="169"/>
      <c r="L246" s="169"/>
      <c r="M246" s="169"/>
      <c r="N246" s="169"/>
      <c r="O246" s="169"/>
      <c r="P246" s="169"/>
      <c r="Q246" s="169"/>
      <c r="R246" s="169"/>
      <c r="S246" s="169"/>
      <c r="T246" s="169"/>
      <c r="U246" s="169"/>
      <c r="V246" s="169"/>
      <c r="W246" s="169"/>
      <c r="X246" s="169"/>
      <c r="Y246" s="169"/>
      <c r="Z246" s="169"/>
      <c r="AA246" s="169"/>
      <c r="AB246" s="125"/>
      <c r="AC246" s="126"/>
    </row>
    <row r="247" spans="1:29" ht="15.75" customHeight="1" thickTop="1" thickBot="1" x14ac:dyDescent="0.25">
      <c r="A247" s="170"/>
      <c r="B247" s="175"/>
      <c r="C247" s="175"/>
      <c r="D247" s="166" t="s">
        <v>11</v>
      </c>
      <c r="E247" s="167"/>
      <c r="F247" s="168"/>
      <c r="G247" s="168"/>
      <c r="H247" s="168"/>
      <c r="I247" s="168"/>
      <c r="J247" s="168"/>
      <c r="K247" s="169"/>
      <c r="L247" s="169"/>
      <c r="M247" s="169"/>
      <c r="N247" s="169"/>
      <c r="O247" s="169"/>
      <c r="P247" s="169"/>
      <c r="Q247" s="169"/>
      <c r="R247" s="169"/>
      <c r="S247" s="169"/>
      <c r="T247" s="169"/>
      <c r="U247" s="169"/>
      <c r="V247" s="169"/>
      <c r="W247" s="169"/>
      <c r="X247" s="169"/>
      <c r="Y247" s="169"/>
      <c r="Z247" s="169"/>
      <c r="AA247" s="169"/>
      <c r="AB247" s="125"/>
      <c r="AC247" s="126"/>
    </row>
    <row r="248" spans="1:29" ht="15.75" customHeight="1" thickTop="1" thickBot="1" x14ac:dyDescent="0.25">
      <c r="A248" s="170"/>
      <c r="B248" s="175"/>
      <c r="C248" s="175"/>
      <c r="D248" s="162" t="s">
        <v>12</v>
      </c>
      <c r="E248" s="163"/>
      <c r="F248" s="168"/>
      <c r="G248" s="168"/>
      <c r="H248" s="168"/>
      <c r="I248" s="168"/>
      <c r="J248" s="168"/>
      <c r="K248" s="169"/>
      <c r="L248" s="169"/>
      <c r="M248" s="169"/>
      <c r="N248" s="169"/>
      <c r="O248" s="169"/>
      <c r="P248" s="169"/>
      <c r="Q248" s="169"/>
      <c r="R248" s="169"/>
      <c r="S248" s="169"/>
      <c r="T248" s="169"/>
      <c r="U248" s="169"/>
      <c r="V248" s="169"/>
      <c r="W248" s="169"/>
      <c r="X248" s="169"/>
      <c r="Y248" s="169"/>
      <c r="Z248" s="169"/>
      <c r="AA248" s="169"/>
      <c r="AB248" s="125"/>
      <c r="AC248" s="126"/>
    </row>
    <row r="249" spans="1:29" ht="15.75" customHeight="1" thickTop="1" thickBot="1" x14ac:dyDescent="0.25">
      <c r="A249" s="170">
        <f>A246+1</f>
        <v>81</v>
      </c>
      <c r="B249" s="175" t="s">
        <v>185</v>
      </c>
      <c r="C249" s="175"/>
      <c r="D249" s="164" t="s">
        <v>10</v>
      </c>
      <c r="E249" s="165"/>
      <c r="F249" s="168"/>
      <c r="G249" s="168"/>
      <c r="H249" s="168"/>
      <c r="I249" s="168"/>
      <c r="J249" s="168"/>
      <c r="K249" s="169"/>
      <c r="L249" s="169"/>
      <c r="M249" s="169"/>
      <c r="N249" s="169"/>
      <c r="O249" s="169"/>
      <c r="P249" s="169"/>
      <c r="Q249" s="169"/>
      <c r="R249" s="169"/>
      <c r="S249" s="169"/>
      <c r="T249" s="169"/>
      <c r="U249" s="169"/>
      <c r="V249" s="169"/>
      <c r="W249" s="169"/>
      <c r="X249" s="169"/>
      <c r="Y249" s="169"/>
      <c r="Z249" s="169"/>
      <c r="AA249" s="169"/>
      <c r="AB249" s="125"/>
      <c r="AC249" s="126"/>
    </row>
    <row r="250" spans="1:29" ht="15.75" customHeight="1" thickTop="1" thickBot="1" x14ac:dyDescent="0.25">
      <c r="A250" s="170"/>
      <c r="B250" s="175"/>
      <c r="C250" s="175"/>
      <c r="D250" s="166" t="s">
        <v>11</v>
      </c>
      <c r="E250" s="167"/>
      <c r="F250" s="168"/>
      <c r="G250" s="168"/>
      <c r="H250" s="168"/>
      <c r="I250" s="168"/>
      <c r="J250" s="168"/>
      <c r="K250" s="169"/>
      <c r="L250" s="169"/>
      <c r="M250" s="169"/>
      <c r="N250" s="169"/>
      <c r="O250" s="169"/>
      <c r="P250" s="169"/>
      <c r="Q250" s="169"/>
      <c r="R250" s="169"/>
      <c r="S250" s="169"/>
      <c r="T250" s="169"/>
      <c r="U250" s="169"/>
      <c r="V250" s="169"/>
      <c r="W250" s="169"/>
      <c r="X250" s="169"/>
      <c r="Y250" s="169"/>
      <c r="Z250" s="169"/>
      <c r="AA250" s="169"/>
      <c r="AB250" s="125"/>
      <c r="AC250" s="126"/>
    </row>
    <row r="251" spans="1:29" ht="15.75" customHeight="1" thickTop="1" thickBot="1" x14ac:dyDescent="0.25">
      <c r="A251" s="170"/>
      <c r="B251" s="175"/>
      <c r="C251" s="175"/>
      <c r="D251" s="162" t="s">
        <v>12</v>
      </c>
      <c r="E251" s="163"/>
      <c r="F251" s="168"/>
      <c r="G251" s="168"/>
      <c r="H251" s="168"/>
      <c r="I251" s="168"/>
      <c r="J251" s="168"/>
      <c r="K251" s="169"/>
      <c r="L251" s="169"/>
      <c r="M251" s="169"/>
      <c r="N251" s="169"/>
      <c r="O251" s="169"/>
      <c r="P251" s="169"/>
      <c r="Q251" s="169"/>
      <c r="R251" s="169"/>
      <c r="S251" s="169"/>
      <c r="T251" s="169"/>
      <c r="U251" s="169"/>
      <c r="V251" s="169"/>
      <c r="W251" s="169"/>
      <c r="X251" s="169"/>
      <c r="Y251" s="169"/>
      <c r="Z251" s="169"/>
      <c r="AA251" s="169"/>
      <c r="AB251" s="125"/>
      <c r="AC251" s="126"/>
    </row>
    <row r="252" spans="1:29" ht="15.75" customHeight="1" thickTop="1" thickBot="1" x14ac:dyDescent="0.25">
      <c r="A252" s="170">
        <f>A249+1</f>
        <v>82</v>
      </c>
      <c r="B252" s="175" t="s">
        <v>186</v>
      </c>
      <c r="C252" s="175"/>
      <c r="D252" s="164" t="s">
        <v>187</v>
      </c>
      <c r="E252" s="165"/>
      <c r="F252" s="168"/>
      <c r="G252" s="168"/>
      <c r="H252" s="168"/>
      <c r="I252" s="168"/>
      <c r="J252" s="168"/>
      <c r="K252" s="169"/>
      <c r="L252" s="169"/>
      <c r="M252" s="169"/>
      <c r="N252" s="169"/>
      <c r="O252" s="169"/>
      <c r="P252" s="169"/>
      <c r="Q252" s="169"/>
      <c r="R252" s="169"/>
      <c r="S252" s="169"/>
      <c r="T252" s="169"/>
      <c r="U252" s="169"/>
      <c r="V252" s="169"/>
      <c r="W252" s="169"/>
      <c r="X252" s="169"/>
      <c r="Y252" s="169"/>
      <c r="Z252" s="169"/>
      <c r="AA252" s="169"/>
      <c r="AB252" s="125"/>
      <c r="AC252" s="126"/>
    </row>
    <row r="253" spans="1:29" ht="15.75" customHeight="1" thickTop="1" thickBot="1" x14ac:dyDescent="0.25">
      <c r="A253" s="170"/>
      <c r="B253" s="175"/>
      <c r="C253" s="175"/>
      <c r="D253" s="166" t="s">
        <v>11</v>
      </c>
      <c r="E253" s="167"/>
      <c r="F253" s="168"/>
      <c r="G253" s="168"/>
      <c r="H253" s="168"/>
      <c r="I253" s="168"/>
      <c r="J253" s="168"/>
      <c r="K253" s="169"/>
      <c r="L253" s="169"/>
      <c r="M253" s="169"/>
      <c r="N253" s="169"/>
      <c r="O253" s="169"/>
      <c r="P253" s="169"/>
      <c r="Q253" s="169"/>
      <c r="R253" s="169"/>
      <c r="S253" s="169"/>
      <c r="T253" s="169"/>
      <c r="U253" s="169"/>
      <c r="V253" s="169"/>
      <c r="W253" s="169"/>
      <c r="X253" s="169"/>
      <c r="Y253" s="169"/>
      <c r="Z253" s="169"/>
      <c r="AA253" s="169"/>
      <c r="AB253" s="125"/>
      <c r="AC253" s="126"/>
    </row>
    <row r="254" spans="1:29" ht="15.75" customHeight="1" thickTop="1" thickBot="1" x14ac:dyDescent="0.25">
      <c r="A254" s="170"/>
      <c r="B254" s="175"/>
      <c r="C254" s="175"/>
      <c r="D254" s="162" t="s">
        <v>188</v>
      </c>
      <c r="E254" s="163"/>
      <c r="F254" s="168"/>
      <c r="G254" s="168"/>
      <c r="H254" s="168"/>
      <c r="I254" s="168"/>
      <c r="J254" s="168"/>
      <c r="K254" s="169"/>
      <c r="L254" s="169"/>
      <c r="M254" s="169"/>
      <c r="N254" s="169"/>
      <c r="O254" s="169"/>
      <c r="P254" s="169"/>
      <c r="Q254" s="169"/>
      <c r="R254" s="169"/>
      <c r="S254" s="169"/>
      <c r="T254" s="169"/>
      <c r="U254" s="169"/>
      <c r="V254" s="169"/>
      <c r="W254" s="169"/>
      <c r="X254" s="169"/>
      <c r="Y254" s="169"/>
      <c r="Z254" s="169"/>
      <c r="AA254" s="169"/>
      <c r="AB254" s="125"/>
      <c r="AC254" s="126"/>
    </row>
    <row r="255" spans="1:29" ht="15.75" customHeight="1" thickTop="1" thickBot="1" x14ac:dyDescent="0.25">
      <c r="A255" s="170">
        <f>A252+1</f>
        <v>83</v>
      </c>
      <c r="B255" s="175" t="s">
        <v>189</v>
      </c>
      <c r="C255" s="175"/>
      <c r="D255" s="164" t="s">
        <v>10</v>
      </c>
      <c r="E255" s="165"/>
      <c r="F255" s="168"/>
      <c r="G255" s="168"/>
      <c r="H255" s="168"/>
      <c r="I255" s="168"/>
      <c r="J255" s="168"/>
      <c r="K255" s="169"/>
      <c r="L255" s="169"/>
      <c r="M255" s="169"/>
      <c r="N255" s="169"/>
      <c r="O255" s="169"/>
      <c r="P255" s="169"/>
      <c r="Q255" s="169"/>
      <c r="R255" s="169"/>
      <c r="S255" s="169"/>
      <c r="T255" s="169"/>
      <c r="U255" s="169"/>
      <c r="V255" s="169"/>
      <c r="W255" s="169"/>
      <c r="X255" s="169"/>
      <c r="Y255" s="169"/>
      <c r="Z255" s="169"/>
      <c r="AA255" s="169"/>
      <c r="AB255" s="125"/>
      <c r="AC255" s="126"/>
    </row>
    <row r="256" spans="1:29" ht="15.75" customHeight="1" thickTop="1" thickBot="1" x14ac:dyDescent="0.25">
      <c r="A256" s="170"/>
      <c r="B256" s="175"/>
      <c r="C256" s="175"/>
      <c r="D256" s="166" t="s">
        <v>11</v>
      </c>
      <c r="E256" s="167"/>
      <c r="F256" s="168"/>
      <c r="G256" s="168"/>
      <c r="H256" s="168"/>
      <c r="I256" s="168"/>
      <c r="J256" s="168"/>
      <c r="K256" s="169"/>
      <c r="L256" s="169"/>
      <c r="M256" s="169"/>
      <c r="N256" s="169"/>
      <c r="O256" s="169"/>
      <c r="P256" s="169"/>
      <c r="Q256" s="169"/>
      <c r="R256" s="169"/>
      <c r="S256" s="169"/>
      <c r="T256" s="169"/>
      <c r="U256" s="169"/>
      <c r="V256" s="169"/>
      <c r="W256" s="169"/>
      <c r="X256" s="169"/>
      <c r="Y256" s="169"/>
      <c r="Z256" s="169"/>
      <c r="AA256" s="169"/>
      <c r="AB256" s="125"/>
      <c r="AC256" s="126"/>
    </row>
    <row r="257" spans="1:29" ht="15.75" customHeight="1" thickTop="1" thickBot="1" x14ac:dyDescent="0.25">
      <c r="A257" s="170"/>
      <c r="B257" s="175"/>
      <c r="C257" s="175"/>
      <c r="D257" s="162" t="s">
        <v>12</v>
      </c>
      <c r="E257" s="163"/>
      <c r="F257" s="168"/>
      <c r="G257" s="168"/>
      <c r="H257" s="168"/>
      <c r="I257" s="168"/>
      <c r="J257" s="168"/>
      <c r="K257" s="169"/>
      <c r="L257" s="169"/>
      <c r="M257" s="169"/>
      <c r="N257" s="169"/>
      <c r="O257" s="169"/>
      <c r="P257" s="169"/>
      <c r="Q257" s="169"/>
      <c r="R257" s="169"/>
      <c r="S257" s="169"/>
      <c r="T257" s="169"/>
      <c r="U257" s="169"/>
      <c r="V257" s="169"/>
      <c r="W257" s="169"/>
      <c r="X257" s="169"/>
      <c r="Y257" s="169"/>
      <c r="Z257" s="169"/>
      <c r="AA257" s="169"/>
      <c r="AB257" s="125"/>
      <c r="AC257" s="126"/>
    </row>
    <row r="258" spans="1:29" ht="15.75" customHeight="1" thickTop="1" thickBot="1" x14ac:dyDescent="0.25">
      <c r="A258" s="170">
        <f>A255+1</f>
        <v>84</v>
      </c>
      <c r="B258" s="175" t="s">
        <v>190</v>
      </c>
      <c r="C258" s="175"/>
      <c r="D258" s="164" t="s">
        <v>10</v>
      </c>
      <c r="E258" s="165"/>
      <c r="F258" s="168"/>
      <c r="G258" s="168"/>
      <c r="H258" s="168"/>
      <c r="I258" s="168"/>
      <c r="J258" s="168"/>
      <c r="K258" s="169"/>
      <c r="L258" s="169"/>
      <c r="M258" s="169"/>
      <c r="N258" s="169"/>
      <c r="O258" s="169"/>
      <c r="P258" s="169"/>
      <c r="Q258" s="169"/>
      <c r="R258" s="169"/>
      <c r="S258" s="169"/>
      <c r="T258" s="169"/>
      <c r="U258" s="169"/>
      <c r="V258" s="169"/>
      <c r="W258" s="169"/>
      <c r="X258" s="169"/>
      <c r="Y258" s="169"/>
      <c r="Z258" s="169"/>
      <c r="AA258" s="169"/>
      <c r="AB258" s="125"/>
      <c r="AC258" s="126"/>
    </row>
    <row r="259" spans="1:29" ht="15.75" customHeight="1" thickTop="1" thickBot="1" x14ac:dyDescent="0.25">
      <c r="A259" s="170"/>
      <c r="B259" s="175"/>
      <c r="C259" s="175"/>
      <c r="D259" s="166" t="s">
        <v>191</v>
      </c>
      <c r="E259" s="167"/>
      <c r="F259" s="168"/>
      <c r="G259" s="168"/>
      <c r="H259" s="168"/>
      <c r="I259" s="168"/>
      <c r="J259" s="168"/>
      <c r="K259" s="169"/>
      <c r="L259" s="169"/>
      <c r="M259" s="169"/>
      <c r="N259" s="169"/>
      <c r="O259" s="169"/>
      <c r="P259" s="169"/>
      <c r="Q259" s="169"/>
      <c r="R259" s="169"/>
      <c r="S259" s="169"/>
      <c r="T259" s="169"/>
      <c r="U259" s="169"/>
      <c r="V259" s="169"/>
      <c r="W259" s="169"/>
      <c r="X259" s="169"/>
      <c r="Y259" s="169"/>
      <c r="Z259" s="169"/>
      <c r="AA259" s="169"/>
      <c r="AB259" s="125"/>
      <c r="AC259" s="126"/>
    </row>
    <row r="260" spans="1:29" ht="15.75" customHeight="1" thickTop="1" thickBot="1" x14ac:dyDescent="0.25">
      <c r="A260" s="170"/>
      <c r="B260" s="175"/>
      <c r="C260" s="175"/>
      <c r="D260" s="162" t="s">
        <v>12</v>
      </c>
      <c r="E260" s="163"/>
      <c r="F260" s="168"/>
      <c r="G260" s="168"/>
      <c r="H260" s="168"/>
      <c r="I260" s="168"/>
      <c r="J260" s="168"/>
      <c r="K260" s="169"/>
      <c r="L260" s="169"/>
      <c r="M260" s="169"/>
      <c r="N260" s="169"/>
      <c r="O260" s="169"/>
      <c r="P260" s="169"/>
      <c r="Q260" s="169"/>
      <c r="R260" s="169"/>
      <c r="S260" s="169"/>
      <c r="T260" s="169"/>
      <c r="U260" s="169"/>
      <c r="V260" s="169"/>
      <c r="W260" s="169"/>
      <c r="X260" s="169"/>
      <c r="Y260" s="169"/>
      <c r="Z260" s="169"/>
      <c r="AA260" s="169"/>
      <c r="AB260" s="125"/>
      <c r="AC260" s="126"/>
    </row>
    <row r="261" spans="1:29" ht="15.75" customHeight="1" thickTop="1" thickBot="1" x14ac:dyDescent="0.25">
      <c r="A261" s="170">
        <f>A258+1</f>
        <v>85</v>
      </c>
      <c r="B261" s="175" t="s">
        <v>192</v>
      </c>
      <c r="C261" s="175"/>
      <c r="D261" s="164" t="s">
        <v>193</v>
      </c>
      <c r="E261" s="165"/>
      <c r="F261" s="168"/>
      <c r="G261" s="168"/>
      <c r="H261" s="168"/>
      <c r="I261" s="168"/>
      <c r="J261" s="168"/>
      <c r="K261" s="169"/>
      <c r="L261" s="169"/>
      <c r="M261" s="169"/>
      <c r="N261" s="169"/>
      <c r="O261" s="169"/>
      <c r="P261" s="169"/>
      <c r="Q261" s="169"/>
      <c r="R261" s="169"/>
      <c r="S261" s="169"/>
      <c r="T261" s="169"/>
      <c r="U261" s="169"/>
      <c r="V261" s="169"/>
      <c r="W261" s="169"/>
      <c r="X261" s="169"/>
      <c r="Y261" s="169"/>
      <c r="Z261" s="169"/>
      <c r="AA261" s="169"/>
      <c r="AB261" s="125"/>
      <c r="AC261" s="126"/>
    </row>
    <row r="262" spans="1:29" ht="15.75" customHeight="1" thickTop="1" thickBot="1" x14ac:dyDescent="0.25">
      <c r="A262" s="170"/>
      <c r="B262" s="175"/>
      <c r="C262" s="175"/>
      <c r="D262" s="166" t="s">
        <v>11</v>
      </c>
      <c r="E262" s="167"/>
      <c r="F262" s="168"/>
      <c r="G262" s="168"/>
      <c r="H262" s="168"/>
      <c r="I262" s="168"/>
      <c r="J262" s="168"/>
      <c r="K262" s="169"/>
      <c r="L262" s="169"/>
      <c r="M262" s="169"/>
      <c r="N262" s="169"/>
      <c r="O262" s="169"/>
      <c r="P262" s="169"/>
      <c r="Q262" s="169"/>
      <c r="R262" s="169"/>
      <c r="S262" s="169"/>
      <c r="T262" s="169"/>
      <c r="U262" s="169"/>
      <c r="V262" s="169"/>
      <c r="W262" s="169"/>
      <c r="X262" s="169"/>
      <c r="Y262" s="169"/>
      <c r="Z262" s="169"/>
      <c r="AA262" s="169"/>
      <c r="AB262" s="125"/>
      <c r="AC262" s="126"/>
    </row>
    <row r="263" spans="1:29" ht="15.75" customHeight="1" thickTop="1" thickBot="1" x14ac:dyDescent="0.25">
      <c r="A263" s="170"/>
      <c r="B263" s="175"/>
      <c r="C263" s="175"/>
      <c r="D263" s="162" t="s">
        <v>194</v>
      </c>
      <c r="E263" s="163"/>
      <c r="F263" s="168"/>
      <c r="G263" s="168"/>
      <c r="H263" s="168"/>
      <c r="I263" s="168"/>
      <c r="J263" s="168"/>
      <c r="K263" s="169"/>
      <c r="L263" s="169"/>
      <c r="M263" s="169"/>
      <c r="N263" s="169"/>
      <c r="O263" s="169"/>
      <c r="P263" s="169"/>
      <c r="Q263" s="169"/>
      <c r="R263" s="169"/>
      <c r="S263" s="169"/>
      <c r="T263" s="169"/>
      <c r="U263" s="169"/>
      <c r="V263" s="169"/>
      <c r="W263" s="169"/>
      <c r="X263" s="169"/>
      <c r="Y263" s="169"/>
      <c r="Z263" s="169"/>
      <c r="AA263" s="169"/>
      <c r="AB263" s="125"/>
      <c r="AC263" s="126"/>
    </row>
    <row r="264" spans="1:29" ht="15.75" customHeight="1" thickTop="1" thickBot="1" x14ac:dyDescent="0.25">
      <c r="A264" s="170">
        <f>A261+1</f>
        <v>86</v>
      </c>
      <c r="B264" s="175" t="s">
        <v>195</v>
      </c>
      <c r="C264" s="175"/>
      <c r="D264" s="164" t="s">
        <v>196</v>
      </c>
      <c r="E264" s="165"/>
      <c r="F264" s="168"/>
      <c r="G264" s="168"/>
      <c r="H264" s="168"/>
      <c r="I264" s="168"/>
      <c r="J264" s="168"/>
      <c r="K264" s="169"/>
      <c r="L264" s="169"/>
      <c r="M264" s="169"/>
      <c r="N264" s="169"/>
      <c r="O264" s="169"/>
      <c r="P264" s="169"/>
      <c r="Q264" s="169"/>
      <c r="R264" s="169"/>
      <c r="S264" s="169"/>
      <c r="T264" s="169"/>
      <c r="U264" s="169"/>
      <c r="V264" s="169"/>
      <c r="W264" s="169"/>
      <c r="X264" s="169"/>
      <c r="Y264" s="169"/>
      <c r="Z264" s="169"/>
      <c r="AA264" s="169"/>
      <c r="AB264" s="125"/>
      <c r="AC264" s="126"/>
    </row>
    <row r="265" spans="1:29" ht="15.75" customHeight="1" thickTop="1" thickBot="1" x14ac:dyDescent="0.25">
      <c r="A265" s="170"/>
      <c r="B265" s="175"/>
      <c r="C265" s="175"/>
      <c r="D265" s="166" t="s">
        <v>11</v>
      </c>
      <c r="E265" s="167"/>
      <c r="F265" s="168"/>
      <c r="G265" s="168"/>
      <c r="H265" s="168"/>
      <c r="I265" s="168"/>
      <c r="J265" s="168"/>
      <c r="K265" s="169"/>
      <c r="L265" s="169"/>
      <c r="M265" s="169"/>
      <c r="N265" s="169"/>
      <c r="O265" s="169"/>
      <c r="P265" s="169"/>
      <c r="Q265" s="169"/>
      <c r="R265" s="169"/>
      <c r="S265" s="169"/>
      <c r="T265" s="169"/>
      <c r="U265" s="169"/>
      <c r="V265" s="169"/>
      <c r="W265" s="169"/>
      <c r="X265" s="169"/>
      <c r="Y265" s="169"/>
      <c r="Z265" s="169"/>
      <c r="AA265" s="169"/>
      <c r="AB265" s="125"/>
      <c r="AC265" s="126"/>
    </row>
    <row r="266" spans="1:29" ht="20.25" thickTop="1" thickBot="1" x14ac:dyDescent="0.25">
      <c r="A266" s="170"/>
      <c r="B266" s="175"/>
      <c r="C266" s="175"/>
      <c r="D266" s="162" t="s">
        <v>197</v>
      </c>
      <c r="E266" s="163"/>
      <c r="F266" s="168"/>
      <c r="G266" s="168"/>
      <c r="H266" s="168"/>
      <c r="I266" s="168"/>
      <c r="J266" s="168"/>
      <c r="K266" s="169"/>
      <c r="L266" s="169"/>
      <c r="M266" s="169"/>
      <c r="N266" s="169"/>
      <c r="O266" s="169"/>
      <c r="P266" s="169"/>
      <c r="Q266" s="169"/>
      <c r="R266" s="169"/>
      <c r="S266" s="169"/>
      <c r="T266" s="169"/>
      <c r="U266" s="169"/>
      <c r="V266" s="169"/>
      <c r="W266" s="169"/>
      <c r="X266" s="169"/>
      <c r="Y266" s="169"/>
      <c r="Z266" s="169"/>
      <c r="AA266" s="169"/>
      <c r="AB266" s="125"/>
      <c r="AC266" s="126"/>
    </row>
    <row r="267" spans="1:29" ht="15.75" customHeight="1" thickTop="1" thickBot="1" x14ac:dyDescent="0.25">
      <c r="A267" s="170">
        <f>A264+1</f>
        <v>87</v>
      </c>
      <c r="B267" s="175" t="s">
        <v>198</v>
      </c>
      <c r="C267" s="175"/>
      <c r="D267" s="164" t="s">
        <v>10</v>
      </c>
      <c r="E267" s="165"/>
      <c r="F267" s="168"/>
      <c r="G267" s="168"/>
      <c r="H267" s="168"/>
      <c r="I267" s="168"/>
      <c r="J267" s="168"/>
      <c r="K267" s="169"/>
      <c r="L267" s="169"/>
      <c r="M267" s="169"/>
      <c r="N267" s="169"/>
      <c r="O267" s="169"/>
      <c r="P267" s="169"/>
      <c r="Q267" s="169"/>
      <c r="R267" s="169"/>
      <c r="S267" s="169"/>
      <c r="T267" s="169"/>
      <c r="U267" s="169"/>
      <c r="V267" s="169"/>
      <c r="W267" s="169"/>
      <c r="X267" s="169"/>
      <c r="Y267" s="169"/>
      <c r="Z267" s="169"/>
      <c r="AA267" s="169"/>
      <c r="AB267" s="125"/>
      <c r="AC267" s="126"/>
    </row>
    <row r="268" spans="1:29" ht="15.75" customHeight="1" thickTop="1" thickBot="1" x14ac:dyDescent="0.25">
      <c r="A268" s="170"/>
      <c r="B268" s="175"/>
      <c r="C268" s="175"/>
      <c r="D268" s="166" t="s">
        <v>11</v>
      </c>
      <c r="E268" s="167"/>
      <c r="F268" s="168"/>
      <c r="G268" s="168"/>
      <c r="H268" s="168"/>
      <c r="I268" s="168"/>
      <c r="J268" s="168"/>
      <c r="K268" s="169"/>
      <c r="L268" s="169"/>
      <c r="M268" s="169"/>
      <c r="N268" s="169"/>
      <c r="O268" s="169"/>
      <c r="P268" s="169"/>
      <c r="Q268" s="169"/>
      <c r="R268" s="169"/>
      <c r="S268" s="169"/>
      <c r="T268" s="169"/>
      <c r="U268" s="169"/>
      <c r="V268" s="169"/>
      <c r="W268" s="169"/>
      <c r="X268" s="169"/>
      <c r="Y268" s="169"/>
      <c r="Z268" s="169"/>
      <c r="AA268" s="169"/>
      <c r="AB268" s="125"/>
      <c r="AC268" s="126"/>
    </row>
    <row r="269" spans="1:29" ht="15.75" customHeight="1" thickTop="1" thickBot="1" x14ac:dyDescent="0.25">
      <c r="A269" s="170"/>
      <c r="B269" s="175"/>
      <c r="C269" s="175"/>
      <c r="D269" s="162" t="s">
        <v>12</v>
      </c>
      <c r="E269" s="163"/>
      <c r="F269" s="168"/>
      <c r="G269" s="168"/>
      <c r="H269" s="168"/>
      <c r="I269" s="168"/>
      <c r="J269" s="168"/>
      <c r="K269" s="169"/>
      <c r="L269" s="169"/>
      <c r="M269" s="169"/>
      <c r="N269" s="169"/>
      <c r="O269" s="169"/>
      <c r="P269" s="169"/>
      <c r="Q269" s="169"/>
      <c r="R269" s="169"/>
      <c r="S269" s="169"/>
      <c r="T269" s="169"/>
      <c r="U269" s="169"/>
      <c r="V269" s="169"/>
      <c r="W269" s="169"/>
      <c r="X269" s="169"/>
      <c r="Y269" s="169"/>
      <c r="Z269" s="169"/>
      <c r="AA269" s="169"/>
      <c r="AB269" s="125"/>
      <c r="AC269" s="126"/>
    </row>
    <row r="270" spans="1:29" ht="15.75" customHeight="1" thickTop="1" thickBot="1" x14ac:dyDescent="0.25">
      <c r="A270" s="170">
        <f>A267+1</f>
        <v>88</v>
      </c>
      <c r="B270" s="175" t="s">
        <v>199</v>
      </c>
      <c r="C270" s="175"/>
      <c r="D270" s="164" t="s">
        <v>10</v>
      </c>
      <c r="E270" s="165"/>
      <c r="F270" s="168"/>
      <c r="G270" s="168"/>
      <c r="H270" s="168"/>
      <c r="I270" s="168"/>
      <c r="J270" s="168"/>
      <c r="K270" s="169"/>
      <c r="L270" s="169"/>
      <c r="M270" s="169"/>
      <c r="N270" s="169"/>
      <c r="O270" s="169"/>
      <c r="P270" s="169"/>
      <c r="Q270" s="169"/>
      <c r="R270" s="169"/>
      <c r="S270" s="169"/>
      <c r="T270" s="169"/>
      <c r="U270" s="169"/>
      <c r="V270" s="169"/>
      <c r="W270" s="169"/>
      <c r="X270" s="169"/>
      <c r="Y270" s="169"/>
      <c r="Z270" s="169"/>
      <c r="AA270" s="169"/>
      <c r="AB270" s="125"/>
      <c r="AC270" s="126"/>
    </row>
    <row r="271" spans="1:29" ht="15.75" customHeight="1" thickTop="1" thickBot="1" x14ac:dyDescent="0.25">
      <c r="A271" s="170"/>
      <c r="B271" s="175"/>
      <c r="C271" s="175"/>
      <c r="D271" s="166" t="s">
        <v>11</v>
      </c>
      <c r="E271" s="167"/>
      <c r="F271" s="168"/>
      <c r="G271" s="168"/>
      <c r="H271" s="168"/>
      <c r="I271" s="168"/>
      <c r="J271" s="168"/>
      <c r="K271" s="169"/>
      <c r="L271" s="169"/>
      <c r="M271" s="169"/>
      <c r="N271" s="169"/>
      <c r="O271" s="169"/>
      <c r="P271" s="169"/>
      <c r="Q271" s="169"/>
      <c r="R271" s="169"/>
      <c r="S271" s="169"/>
      <c r="T271" s="169"/>
      <c r="U271" s="169"/>
      <c r="V271" s="169"/>
      <c r="W271" s="169"/>
      <c r="X271" s="169"/>
      <c r="Y271" s="169"/>
      <c r="Z271" s="169"/>
      <c r="AA271" s="169"/>
      <c r="AB271" s="125"/>
      <c r="AC271" s="126"/>
    </row>
    <row r="272" spans="1:29" ht="15.75" customHeight="1" thickTop="1" thickBot="1" x14ac:dyDescent="0.25">
      <c r="A272" s="170"/>
      <c r="B272" s="175"/>
      <c r="C272" s="175"/>
      <c r="D272" s="162" t="s">
        <v>12</v>
      </c>
      <c r="E272" s="163"/>
      <c r="F272" s="168"/>
      <c r="G272" s="168"/>
      <c r="H272" s="168"/>
      <c r="I272" s="168"/>
      <c r="J272" s="168"/>
      <c r="K272" s="169"/>
      <c r="L272" s="169"/>
      <c r="M272" s="169"/>
      <c r="N272" s="169"/>
      <c r="O272" s="169"/>
      <c r="P272" s="169"/>
      <c r="Q272" s="169"/>
      <c r="R272" s="169"/>
      <c r="S272" s="169"/>
      <c r="T272" s="169"/>
      <c r="U272" s="169"/>
      <c r="V272" s="169"/>
      <c r="W272" s="169"/>
      <c r="X272" s="169"/>
      <c r="Y272" s="169"/>
      <c r="Z272" s="169"/>
      <c r="AA272" s="169"/>
      <c r="AB272" s="125"/>
      <c r="AC272" s="126"/>
    </row>
    <row r="273" spans="1:29" ht="15.75" customHeight="1" thickTop="1" thickBot="1" x14ac:dyDescent="0.25">
      <c r="A273" s="170">
        <f>A270+1</f>
        <v>89</v>
      </c>
      <c r="B273" s="175" t="s">
        <v>200</v>
      </c>
      <c r="C273" s="175"/>
      <c r="D273" s="164" t="s">
        <v>10</v>
      </c>
      <c r="E273" s="165"/>
      <c r="F273" s="168"/>
      <c r="G273" s="168"/>
      <c r="H273" s="168"/>
      <c r="I273" s="168"/>
      <c r="J273" s="168"/>
      <c r="K273" s="169"/>
      <c r="L273" s="169"/>
      <c r="M273" s="169"/>
      <c r="N273" s="169"/>
      <c r="O273" s="169"/>
      <c r="P273" s="169"/>
      <c r="Q273" s="169"/>
      <c r="R273" s="169"/>
      <c r="S273" s="169"/>
      <c r="T273" s="169"/>
      <c r="U273" s="169"/>
      <c r="V273" s="169"/>
      <c r="W273" s="169"/>
      <c r="X273" s="169"/>
      <c r="Y273" s="169"/>
      <c r="Z273" s="169"/>
      <c r="AA273" s="169"/>
      <c r="AB273" s="125"/>
      <c r="AC273" s="126"/>
    </row>
    <row r="274" spans="1:29" ht="15.75" customHeight="1" thickTop="1" thickBot="1" x14ac:dyDescent="0.25">
      <c r="A274" s="170"/>
      <c r="B274" s="175"/>
      <c r="C274" s="175"/>
      <c r="D274" s="166" t="s">
        <v>11</v>
      </c>
      <c r="E274" s="167"/>
      <c r="F274" s="168"/>
      <c r="G274" s="168"/>
      <c r="H274" s="168"/>
      <c r="I274" s="168"/>
      <c r="J274" s="168"/>
      <c r="K274" s="169"/>
      <c r="L274" s="169"/>
      <c r="M274" s="169"/>
      <c r="N274" s="169"/>
      <c r="O274" s="169"/>
      <c r="P274" s="169"/>
      <c r="Q274" s="169"/>
      <c r="R274" s="169"/>
      <c r="S274" s="169"/>
      <c r="T274" s="169"/>
      <c r="U274" s="169"/>
      <c r="V274" s="169"/>
      <c r="W274" s="169"/>
      <c r="X274" s="169"/>
      <c r="Y274" s="169"/>
      <c r="Z274" s="169"/>
      <c r="AA274" s="169"/>
      <c r="AB274" s="125"/>
      <c r="AC274" s="126"/>
    </row>
    <row r="275" spans="1:29" ht="15.75" customHeight="1" thickTop="1" thickBot="1" x14ac:dyDescent="0.25">
      <c r="A275" s="170"/>
      <c r="B275" s="175"/>
      <c r="C275" s="175"/>
      <c r="D275" s="162" t="s">
        <v>12</v>
      </c>
      <c r="E275" s="163"/>
      <c r="F275" s="168"/>
      <c r="G275" s="168"/>
      <c r="H275" s="168"/>
      <c r="I275" s="168"/>
      <c r="J275" s="168"/>
      <c r="K275" s="169"/>
      <c r="L275" s="169"/>
      <c r="M275" s="169"/>
      <c r="N275" s="169"/>
      <c r="O275" s="169"/>
      <c r="P275" s="169"/>
      <c r="Q275" s="169"/>
      <c r="R275" s="169"/>
      <c r="S275" s="169"/>
      <c r="T275" s="169"/>
      <c r="U275" s="169"/>
      <c r="V275" s="169"/>
      <c r="W275" s="169"/>
      <c r="X275" s="169"/>
      <c r="Y275" s="169"/>
      <c r="Z275" s="169"/>
      <c r="AA275" s="169"/>
      <c r="AB275" s="125"/>
      <c r="AC275" s="126"/>
    </row>
    <row r="276" spans="1:29" ht="15.75" customHeight="1" thickTop="1" thickBot="1" x14ac:dyDescent="0.25">
      <c r="A276" s="170">
        <f>A273+1</f>
        <v>90</v>
      </c>
      <c r="B276" s="175" t="s">
        <v>201</v>
      </c>
      <c r="C276" s="175"/>
      <c r="D276" s="164" t="s">
        <v>202</v>
      </c>
      <c r="E276" s="165"/>
      <c r="F276" s="168"/>
      <c r="G276" s="168"/>
      <c r="H276" s="168"/>
      <c r="I276" s="168"/>
      <c r="J276" s="168"/>
      <c r="K276" s="169"/>
      <c r="L276" s="169"/>
      <c r="M276" s="169"/>
      <c r="N276" s="169"/>
      <c r="O276" s="169"/>
      <c r="P276" s="169"/>
      <c r="Q276" s="169"/>
      <c r="R276" s="169"/>
      <c r="S276" s="169"/>
      <c r="T276" s="169"/>
      <c r="U276" s="169"/>
      <c r="V276" s="169"/>
      <c r="W276" s="169"/>
      <c r="X276" s="169"/>
      <c r="Y276" s="169"/>
      <c r="Z276" s="169"/>
      <c r="AA276" s="169"/>
      <c r="AB276" s="125"/>
      <c r="AC276" s="126"/>
    </row>
    <row r="277" spans="1:29" ht="15.75" customHeight="1" thickTop="1" thickBot="1" x14ac:dyDescent="0.25">
      <c r="A277" s="170"/>
      <c r="B277" s="175"/>
      <c r="C277" s="175"/>
      <c r="D277" s="166" t="s">
        <v>11</v>
      </c>
      <c r="E277" s="167"/>
      <c r="F277" s="168"/>
      <c r="G277" s="168"/>
      <c r="H277" s="168"/>
      <c r="I277" s="168"/>
      <c r="J277" s="168"/>
      <c r="K277" s="169"/>
      <c r="L277" s="169"/>
      <c r="M277" s="169"/>
      <c r="N277" s="169"/>
      <c r="O277" s="169"/>
      <c r="P277" s="169"/>
      <c r="Q277" s="169"/>
      <c r="R277" s="169"/>
      <c r="S277" s="169"/>
      <c r="T277" s="169"/>
      <c r="U277" s="169"/>
      <c r="V277" s="169"/>
      <c r="W277" s="169"/>
      <c r="X277" s="169"/>
      <c r="Y277" s="169"/>
      <c r="Z277" s="169"/>
      <c r="AA277" s="169"/>
      <c r="AB277" s="125"/>
      <c r="AC277" s="126"/>
    </row>
    <row r="278" spans="1:29" ht="20.25" thickTop="1" thickBot="1" x14ac:dyDescent="0.25">
      <c r="A278" s="170"/>
      <c r="B278" s="175"/>
      <c r="C278" s="175"/>
      <c r="D278" s="162" t="s">
        <v>203</v>
      </c>
      <c r="E278" s="163"/>
      <c r="F278" s="168"/>
      <c r="G278" s="168"/>
      <c r="H278" s="168"/>
      <c r="I278" s="168"/>
      <c r="J278" s="168"/>
      <c r="K278" s="169"/>
      <c r="L278" s="169"/>
      <c r="M278" s="169"/>
      <c r="N278" s="169"/>
      <c r="O278" s="169"/>
      <c r="P278" s="169"/>
      <c r="Q278" s="169"/>
      <c r="R278" s="169"/>
      <c r="S278" s="169"/>
      <c r="T278" s="169"/>
      <c r="U278" s="169"/>
      <c r="V278" s="169"/>
      <c r="W278" s="169"/>
      <c r="X278" s="169"/>
      <c r="Y278" s="169"/>
      <c r="Z278" s="169"/>
      <c r="AA278" s="169"/>
      <c r="AB278" s="125"/>
      <c r="AC278" s="126"/>
    </row>
    <row r="279" spans="1:29" ht="15.75" customHeight="1" thickTop="1" thickBot="1" x14ac:dyDescent="0.25">
      <c r="A279" s="170">
        <f>A276+1</f>
        <v>91</v>
      </c>
      <c r="B279" s="175" t="s">
        <v>204</v>
      </c>
      <c r="C279" s="175"/>
      <c r="D279" s="164" t="s">
        <v>10</v>
      </c>
      <c r="E279" s="165"/>
      <c r="F279" s="168"/>
      <c r="G279" s="168"/>
      <c r="H279" s="168"/>
      <c r="I279" s="168"/>
      <c r="J279" s="168"/>
      <c r="K279" s="169"/>
      <c r="L279" s="169"/>
      <c r="M279" s="169"/>
      <c r="N279" s="169"/>
      <c r="O279" s="169"/>
      <c r="P279" s="169"/>
      <c r="Q279" s="169"/>
      <c r="R279" s="169"/>
      <c r="S279" s="169"/>
      <c r="T279" s="169"/>
      <c r="U279" s="169"/>
      <c r="V279" s="169"/>
      <c r="W279" s="169"/>
      <c r="X279" s="169"/>
      <c r="Y279" s="169"/>
      <c r="Z279" s="169"/>
      <c r="AA279" s="169"/>
      <c r="AB279" s="125"/>
      <c r="AC279" s="126"/>
    </row>
    <row r="280" spans="1:29" ht="15.75" customHeight="1" thickTop="1" thickBot="1" x14ac:dyDescent="0.25">
      <c r="A280" s="170"/>
      <c r="B280" s="175"/>
      <c r="C280" s="175"/>
      <c r="D280" s="166" t="s">
        <v>11</v>
      </c>
      <c r="E280" s="167"/>
      <c r="F280" s="168"/>
      <c r="G280" s="168"/>
      <c r="H280" s="168"/>
      <c r="I280" s="168"/>
      <c r="J280" s="168"/>
      <c r="K280" s="169"/>
      <c r="L280" s="169"/>
      <c r="M280" s="169"/>
      <c r="N280" s="169"/>
      <c r="O280" s="169"/>
      <c r="P280" s="169"/>
      <c r="Q280" s="169"/>
      <c r="R280" s="169"/>
      <c r="S280" s="169"/>
      <c r="T280" s="169"/>
      <c r="U280" s="169"/>
      <c r="V280" s="169"/>
      <c r="W280" s="169"/>
      <c r="X280" s="169"/>
      <c r="Y280" s="169"/>
      <c r="Z280" s="169"/>
      <c r="AA280" s="169"/>
      <c r="AB280" s="125"/>
      <c r="AC280" s="126"/>
    </row>
    <row r="281" spans="1:29" ht="15.75" customHeight="1" thickTop="1" thickBot="1" x14ac:dyDescent="0.25">
      <c r="A281" s="170"/>
      <c r="B281" s="175"/>
      <c r="C281" s="175"/>
      <c r="D281" s="162" t="s">
        <v>12</v>
      </c>
      <c r="E281" s="163"/>
      <c r="F281" s="168"/>
      <c r="G281" s="168"/>
      <c r="H281" s="168"/>
      <c r="I281" s="168"/>
      <c r="J281" s="168"/>
      <c r="K281" s="169"/>
      <c r="L281" s="169"/>
      <c r="M281" s="169"/>
      <c r="N281" s="169"/>
      <c r="O281" s="169"/>
      <c r="P281" s="169"/>
      <c r="Q281" s="169"/>
      <c r="R281" s="169"/>
      <c r="S281" s="169"/>
      <c r="T281" s="169"/>
      <c r="U281" s="169"/>
      <c r="V281" s="169"/>
      <c r="W281" s="169"/>
      <c r="X281" s="169"/>
      <c r="Y281" s="169"/>
      <c r="Z281" s="169"/>
      <c r="AA281" s="169"/>
      <c r="AB281" s="125"/>
      <c r="AC281" s="126"/>
    </row>
    <row r="282" spans="1:29" ht="15.75" customHeight="1" thickTop="1" thickBot="1" x14ac:dyDescent="0.25">
      <c r="A282" s="170">
        <f>A279+1</f>
        <v>92</v>
      </c>
      <c r="B282" s="175" t="s">
        <v>205</v>
      </c>
      <c r="C282" s="175"/>
      <c r="D282" s="164" t="s">
        <v>10</v>
      </c>
      <c r="E282" s="165"/>
      <c r="F282" s="168"/>
      <c r="G282" s="168"/>
      <c r="H282" s="168"/>
      <c r="I282" s="168"/>
      <c r="J282" s="168"/>
      <c r="K282" s="169"/>
      <c r="L282" s="169"/>
      <c r="M282" s="169"/>
      <c r="N282" s="169"/>
      <c r="O282" s="169"/>
      <c r="P282" s="169"/>
      <c r="Q282" s="169"/>
      <c r="R282" s="169"/>
      <c r="S282" s="169"/>
      <c r="T282" s="169"/>
      <c r="U282" s="169"/>
      <c r="V282" s="169"/>
      <c r="W282" s="169"/>
      <c r="X282" s="169"/>
      <c r="Y282" s="169"/>
      <c r="Z282" s="169"/>
      <c r="AA282" s="169"/>
      <c r="AB282" s="125"/>
      <c r="AC282" s="126"/>
    </row>
    <row r="283" spans="1:29" ht="15.75" customHeight="1" thickTop="1" thickBot="1" x14ac:dyDescent="0.25">
      <c r="A283" s="170"/>
      <c r="B283" s="175"/>
      <c r="C283" s="175"/>
      <c r="D283" s="166" t="s">
        <v>11</v>
      </c>
      <c r="E283" s="167"/>
      <c r="F283" s="168"/>
      <c r="G283" s="168"/>
      <c r="H283" s="168"/>
      <c r="I283" s="168"/>
      <c r="J283" s="168"/>
      <c r="K283" s="169"/>
      <c r="L283" s="169"/>
      <c r="M283" s="169"/>
      <c r="N283" s="169"/>
      <c r="O283" s="169"/>
      <c r="P283" s="169"/>
      <c r="Q283" s="169"/>
      <c r="R283" s="169"/>
      <c r="S283" s="169"/>
      <c r="T283" s="169"/>
      <c r="U283" s="169"/>
      <c r="V283" s="169"/>
      <c r="W283" s="169"/>
      <c r="X283" s="169"/>
      <c r="Y283" s="169"/>
      <c r="Z283" s="169"/>
      <c r="AA283" s="169"/>
      <c r="AB283" s="125"/>
      <c r="AC283" s="126"/>
    </row>
    <row r="284" spans="1:29" ht="15.75" customHeight="1" thickTop="1" thickBot="1" x14ac:dyDescent="0.25">
      <c r="A284" s="170"/>
      <c r="B284" s="175"/>
      <c r="C284" s="175"/>
      <c r="D284" s="162" t="s">
        <v>12</v>
      </c>
      <c r="E284" s="163"/>
      <c r="F284" s="168"/>
      <c r="G284" s="168"/>
      <c r="H284" s="168"/>
      <c r="I284" s="168"/>
      <c r="J284" s="168"/>
      <c r="K284" s="169"/>
      <c r="L284" s="169"/>
      <c r="M284" s="169"/>
      <c r="N284" s="169"/>
      <c r="O284" s="169"/>
      <c r="P284" s="169"/>
      <c r="Q284" s="169"/>
      <c r="R284" s="169"/>
      <c r="S284" s="169"/>
      <c r="T284" s="169"/>
      <c r="U284" s="169"/>
      <c r="V284" s="169"/>
      <c r="W284" s="169"/>
      <c r="X284" s="169"/>
      <c r="Y284" s="169"/>
      <c r="Z284" s="169"/>
      <c r="AA284" s="169"/>
      <c r="AB284" s="125"/>
      <c r="AC284" s="126"/>
    </row>
    <row r="285" spans="1:29" ht="15.75" customHeight="1" thickTop="1" thickBot="1" x14ac:dyDescent="0.25">
      <c r="A285" s="170">
        <f>A282+1</f>
        <v>93</v>
      </c>
      <c r="B285" s="175" t="s">
        <v>206</v>
      </c>
      <c r="C285" s="175"/>
      <c r="D285" s="164" t="s">
        <v>207</v>
      </c>
      <c r="E285" s="165"/>
      <c r="F285" s="168"/>
      <c r="G285" s="168"/>
      <c r="H285" s="168"/>
      <c r="I285" s="168"/>
      <c r="J285" s="168"/>
      <c r="K285" s="169"/>
      <c r="L285" s="169"/>
      <c r="M285" s="169"/>
      <c r="N285" s="169"/>
      <c r="O285" s="169"/>
      <c r="P285" s="169"/>
      <c r="Q285" s="169"/>
      <c r="R285" s="169"/>
      <c r="S285" s="169"/>
      <c r="T285" s="169"/>
      <c r="U285" s="169"/>
      <c r="V285" s="169"/>
      <c r="W285" s="169"/>
      <c r="X285" s="169"/>
      <c r="Y285" s="169"/>
      <c r="Z285" s="169"/>
      <c r="AA285" s="169"/>
      <c r="AB285" s="125"/>
      <c r="AC285" s="126"/>
    </row>
    <row r="286" spans="1:29" ht="15.75" customHeight="1" thickTop="1" thickBot="1" x14ac:dyDescent="0.25">
      <c r="A286" s="170"/>
      <c r="B286" s="175"/>
      <c r="C286" s="175"/>
      <c r="D286" s="166" t="s">
        <v>11</v>
      </c>
      <c r="E286" s="167"/>
      <c r="F286" s="168"/>
      <c r="G286" s="168"/>
      <c r="H286" s="168"/>
      <c r="I286" s="168"/>
      <c r="J286" s="168"/>
      <c r="K286" s="169"/>
      <c r="L286" s="169"/>
      <c r="M286" s="169"/>
      <c r="N286" s="169"/>
      <c r="O286" s="169"/>
      <c r="P286" s="169"/>
      <c r="Q286" s="169"/>
      <c r="R286" s="169"/>
      <c r="S286" s="169"/>
      <c r="T286" s="169"/>
      <c r="U286" s="169"/>
      <c r="V286" s="169"/>
      <c r="W286" s="169"/>
      <c r="X286" s="169"/>
      <c r="Y286" s="169"/>
      <c r="Z286" s="169"/>
      <c r="AA286" s="169"/>
      <c r="AB286" s="125"/>
      <c r="AC286" s="126"/>
    </row>
    <row r="287" spans="1:29" ht="15.75" customHeight="1" thickTop="1" thickBot="1" x14ac:dyDescent="0.25">
      <c r="A287" s="170"/>
      <c r="B287" s="175"/>
      <c r="C287" s="175"/>
      <c r="D287" s="162" t="s">
        <v>208</v>
      </c>
      <c r="E287" s="163"/>
      <c r="F287" s="168"/>
      <c r="G287" s="168"/>
      <c r="H287" s="168"/>
      <c r="I287" s="168"/>
      <c r="J287" s="168"/>
      <c r="K287" s="169"/>
      <c r="L287" s="169"/>
      <c r="M287" s="169"/>
      <c r="N287" s="169"/>
      <c r="O287" s="169"/>
      <c r="P287" s="169"/>
      <c r="Q287" s="169"/>
      <c r="R287" s="169"/>
      <c r="S287" s="169"/>
      <c r="T287" s="169"/>
      <c r="U287" s="169"/>
      <c r="V287" s="169"/>
      <c r="W287" s="169"/>
      <c r="X287" s="169"/>
      <c r="Y287" s="169"/>
      <c r="Z287" s="169"/>
      <c r="AA287" s="169"/>
      <c r="AB287" s="125"/>
      <c r="AC287" s="126"/>
    </row>
    <row r="288" spans="1:29" ht="15.75" customHeight="1" thickTop="1" thickBot="1" x14ac:dyDescent="0.25">
      <c r="A288" s="170">
        <f>A285+1</f>
        <v>94</v>
      </c>
      <c r="B288" s="175" t="s">
        <v>209</v>
      </c>
      <c r="C288" s="175"/>
      <c r="D288" s="164" t="s">
        <v>210</v>
      </c>
      <c r="E288" s="165"/>
      <c r="F288" s="168"/>
      <c r="G288" s="168"/>
      <c r="H288" s="168"/>
      <c r="I288" s="168"/>
      <c r="J288" s="168"/>
      <c r="K288" s="169"/>
      <c r="L288" s="169"/>
      <c r="M288" s="169"/>
      <c r="N288" s="169"/>
      <c r="O288" s="169"/>
      <c r="P288" s="169"/>
      <c r="Q288" s="169"/>
      <c r="R288" s="169"/>
      <c r="S288" s="169"/>
      <c r="T288" s="169"/>
      <c r="U288" s="169"/>
      <c r="V288" s="169"/>
      <c r="W288" s="169"/>
      <c r="X288" s="169"/>
      <c r="Y288" s="169"/>
      <c r="Z288" s="169"/>
      <c r="AA288" s="169"/>
      <c r="AB288" s="125"/>
      <c r="AC288" s="126"/>
    </row>
    <row r="289" spans="1:29" ht="15.75" customHeight="1" thickTop="1" thickBot="1" x14ac:dyDescent="0.25">
      <c r="A289" s="170"/>
      <c r="B289" s="175"/>
      <c r="C289" s="175"/>
      <c r="D289" s="166" t="s">
        <v>11</v>
      </c>
      <c r="E289" s="167"/>
      <c r="F289" s="168"/>
      <c r="G289" s="168"/>
      <c r="H289" s="168"/>
      <c r="I289" s="168"/>
      <c r="J289" s="168"/>
      <c r="K289" s="169"/>
      <c r="L289" s="169"/>
      <c r="M289" s="169"/>
      <c r="N289" s="169"/>
      <c r="O289" s="169"/>
      <c r="P289" s="169"/>
      <c r="Q289" s="169"/>
      <c r="R289" s="169"/>
      <c r="S289" s="169"/>
      <c r="T289" s="169"/>
      <c r="U289" s="169"/>
      <c r="V289" s="169"/>
      <c r="W289" s="169"/>
      <c r="X289" s="169"/>
      <c r="Y289" s="169"/>
      <c r="Z289" s="169"/>
      <c r="AA289" s="169"/>
      <c r="AB289" s="125"/>
      <c r="AC289" s="126"/>
    </row>
    <row r="290" spans="1:29" ht="15.75" customHeight="1" thickTop="1" thickBot="1" x14ac:dyDescent="0.25">
      <c r="A290" s="170"/>
      <c r="B290" s="175"/>
      <c r="C290" s="175"/>
      <c r="D290" s="162" t="s">
        <v>211</v>
      </c>
      <c r="E290" s="163"/>
      <c r="F290" s="168"/>
      <c r="G290" s="168"/>
      <c r="H290" s="168"/>
      <c r="I290" s="168"/>
      <c r="J290" s="168"/>
      <c r="K290" s="169"/>
      <c r="L290" s="169"/>
      <c r="M290" s="169"/>
      <c r="N290" s="169"/>
      <c r="O290" s="169"/>
      <c r="P290" s="169"/>
      <c r="Q290" s="169"/>
      <c r="R290" s="169"/>
      <c r="S290" s="169"/>
      <c r="T290" s="169"/>
      <c r="U290" s="169"/>
      <c r="V290" s="169"/>
      <c r="W290" s="169"/>
      <c r="X290" s="169"/>
      <c r="Y290" s="169"/>
      <c r="Z290" s="169"/>
      <c r="AA290" s="169"/>
      <c r="AB290" s="125"/>
      <c r="AC290" s="126"/>
    </row>
    <row r="291" spans="1:29" ht="15.75" customHeight="1" thickTop="1" thickBot="1" x14ac:dyDescent="0.25">
      <c r="A291" s="170">
        <f>A288+1</f>
        <v>95</v>
      </c>
      <c r="B291" s="175" t="s">
        <v>212</v>
      </c>
      <c r="C291" s="175"/>
      <c r="D291" s="164" t="s">
        <v>10</v>
      </c>
      <c r="E291" s="165"/>
      <c r="F291" s="168"/>
      <c r="G291" s="168"/>
      <c r="H291" s="168"/>
      <c r="I291" s="168"/>
      <c r="J291" s="168"/>
      <c r="K291" s="169"/>
      <c r="L291" s="169"/>
      <c r="M291" s="169"/>
      <c r="N291" s="169"/>
      <c r="O291" s="169"/>
      <c r="P291" s="169"/>
      <c r="Q291" s="169"/>
      <c r="R291" s="169"/>
      <c r="S291" s="169"/>
      <c r="T291" s="169"/>
      <c r="U291" s="169"/>
      <c r="V291" s="169"/>
      <c r="W291" s="169"/>
      <c r="X291" s="169"/>
      <c r="Y291" s="169"/>
      <c r="Z291" s="169"/>
      <c r="AA291" s="169"/>
      <c r="AB291" s="125"/>
      <c r="AC291" s="126"/>
    </row>
    <row r="292" spans="1:29" ht="15.75" customHeight="1" thickTop="1" thickBot="1" x14ac:dyDescent="0.25">
      <c r="A292" s="170"/>
      <c r="B292" s="175"/>
      <c r="C292" s="175"/>
      <c r="D292" s="166" t="s">
        <v>11</v>
      </c>
      <c r="E292" s="167"/>
      <c r="F292" s="168"/>
      <c r="G292" s="168"/>
      <c r="H292" s="168"/>
      <c r="I292" s="168"/>
      <c r="J292" s="168"/>
      <c r="K292" s="169"/>
      <c r="L292" s="169"/>
      <c r="M292" s="169"/>
      <c r="N292" s="169"/>
      <c r="O292" s="169"/>
      <c r="P292" s="169"/>
      <c r="Q292" s="169"/>
      <c r="R292" s="169"/>
      <c r="S292" s="169"/>
      <c r="T292" s="169"/>
      <c r="U292" s="169"/>
      <c r="V292" s="169"/>
      <c r="W292" s="169"/>
      <c r="X292" s="169"/>
      <c r="Y292" s="169"/>
      <c r="Z292" s="169"/>
      <c r="AA292" s="169"/>
      <c r="AB292" s="125"/>
      <c r="AC292" s="126"/>
    </row>
    <row r="293" spans="1:29" ht="15.75" customHeight="1" thickTop="1" thickBot="1" x14ac:dyDescent="0.25">
      <c r="A293" s="170"/>
      <c r="B293" s="175"/>
      <c r="C293" s="175"/>
      <c r="D293" s="162" t="s">
        <v>12</v>
      </c>
      <c r="E293" s="163"/>
      <c r="F293" s="168"/>
      <c r="G293" s="168"/>
      <c r="H293" s="168"/>
      <c r="I293" s="168"/>
      <c r="J293" s="168"/>
      <c r="K293" s="169"/>
      <c r="L293" s="169"/>
      <c r="M293" s="169"/>
      <c r="N293" s="169"/>
      <c r="O293" s="169"/>
      <c r="P293" s="169"/>
      <c r="Q293" s="169"/>
      <c r="R293" s="169"/>
      <c r="S293" s="169"/>
      <c r="T293" s="169"/>
      <c r="U293" s="169"/>
      <c r="V293" s="169"/>
      <c r="W293" s="169"/>
      <c r="X293" s="169"/>
      <c r="Y293" s="169"/>
      <c r="Z293" s="169"/>
      <c r="AA293" s="169"/>
      <c r="AB293" s="125"/>
      <c r="AC293" s="126"/>
    </row>
    <row r="294" spans="1:29" ht="15.75" customHeight="1" thickTop="1" thickBot="1" x14ac:dyDescent="0.25">
      <c r="A294" s="170">
        <f>A291+1</f>
        <v>96</v>
      </c>
      <c r="B294" s="175" t="s">
        <v>213</v>
      </c>
      <c r="C294" s="175"/>
      <c r="D294" s="164" t="s">
        <v>10</v>
      </c>
      <c r="E294" s="165"/>
      <c r="F294" s="168"/>
      <c r="G294" s="168"/>
      <c r="H294" s="168"/>
      <c r="I294" s="168"/>
      <c r="J294" s="168"/>
      <c r="K294" s="169"/>
      <c r="L294" s="169"/>
      <c r="M294" s="169"/>
      <c r="N294" s="169"/>
      <c r="O294" s="169"/>
      <c r="P294" s="169"/>
      <c r="Q294" s="169"/>
      <c r="R294" s="169"/>
      <c r="S294" s="169"/>
      <c r="T294" s="169"/>
      <c r="U294" s="169"/>
      <c r="V294" s="169"/>
      <c r="W294" s="169"/>
      <c r="X294" s="169"/>
      <c r="Y294" s="169"/>
      <c r="Z294" s="169"/>
      <c r="AA294" s="169"/>
      <c r="AB294" s="125"/>
      <c r="AC294" s="126"/>
    </row>
    <row r="295" spans="1:29" ht="15.75" customHeight="1" thickTop="1" thickBot="1" x14ac:dyDescent="0.25">
      <c r="A295" s="170"/>
      <c r="B295" s="175"/>
      <c r="C295" s="175"/>
      <c r="D295" s="166" t="s">
        <v>11</v>
      </c>
      <c r="E295" s="167"/>
      <c r="F295" s="168"/>
      <c r="G295" s="168"/>
      <c r="H295" s="168"/>
      <c r="I295" s="168"/>
      <c r="J295" s="168"/>
      <c r="K295" s="169"/>
      <c r="L295" s="169"/>
      <c r="M295" s="169"/>
      <c r="N295" s="169"/>
      <c r="O295" s="169"/>
      <c r="P295" s="169"/>
      <c r="Q295" s="169"/>
      <c r="R295" s="169"/>
      <c r="S295" s="169"/>
      <c r="T295" s="169"/>
      <c r="U295" s="169"/>
      <c r="V295" s="169"/>
      <c r="W295" s="169"/>
      <c r="X295" s="169"/>
      <c r="Y295" s="169"/>
      <c r="Z295" s="169"/>
      <c r="AA295" s="169"/>
      <c r="AB295" s="125"/>
      <c r="AC295" s="126"/>
    </row>
    <row r="296" spans="1:29" ht="15.75" customHeight="1" thickTop="1" thickBot="1" x14ac:dyDescent="0.25">
      <c r="A296" s="170"/>
      <c r="B296" s="175"/>
      <c r="C296" s="175"/>
      <c r="D296" s="162" t="s">
        <v>12</v>
      </c>
      <c r="E296" s="163"/>
      <c r="F296" s="168"/>
      <c r="G296" s="168"/>
      <c r="H296" s="168"/>
      <c r="I296" s="168"/>
      <c r="J296" s="168"/>
      <c r="K296" s="169"/>
      <c r="L296" s="169"/>
      <c r="M296" s="169"/>
      <c r="N296" s="169"/>
      <c r="O296" s="169"/>
      <c r="P296" s="169"/>
      <c r="Q296" s="169"/>
      <c r="R296" s="169"/>
      <c r="S296" s="169"/>
      <c r="T296" s="169"/>
      <c r="U296" s="169"/>
      <c r="V296" s="169"/>
      <c r="W296" s="169"/>
      <c r="X296" s="169"/>
      <c r="Y296" s="169"/>
      <c r="Z296" s="169"/>
      <c r="AA296" s="169"/>
      <c r="AB296" s="125"/>
      <c r="AC296" s="126"/>
    </row>
    <row r="297" spans="1:29" ht="15.75" customHeight="1" thickTop="1" thickBot="1" x14ac:dyDescent="0.25">
      <c r="A297" s="170">
        <f>A294+1</f>
        <v>97</v>
      </c>
      <c r="B297" s="175" t="s">
        <v>214</v>
      </c>
      <c r="C297" s="175"/>
      <c r="D297" s="164" t="s">
        <v>10</v>
      </c>
      <c r="E297" s="165"/>
      <c r="F297" s="168"/>
      <c r="G297" s="168"/>
      <c r="H297" s="168"/>
      <c r="I297" s="168"/>
      <c r="J297" s="168"/>
      <c r="K297" s="169"/>
      <c r="L297" s="169"/>
      <c r="M297" s="169"/>
      <c r="N297" s="169"/>
      <c r="O297" s="169"/>
      <c r="P297" s="169"/>
      <c r="Q297" s="169"/>
      <c r="R297" s="169"/>
      <c r="S297" s="169"/>
      <c r="T297" s="169"/>
      <c r="U297" s="169"/>
      <c r="V297" s="169"/>
      <c r="W297" s="169"/>
      <c r="X297" s="169"/>
      <c r="Y297" s="169"/>
      <c r="Z297" s="169"/>
      <c r="AA297" s="169"/>
      <c r="AB297" s="125"/>
      <c r="AC297" s="126"/>
    </row>
    <row r="298" spans="1:29" ht="15.75" customHeight="1" thickTop="1" thickBot="1" x14ac:dyDescent="0.25">
      <c r="A298" s="170"/>
      <c r="B298" s="175"/>
      <c r="C298" s="175"/>
      <c r="D298" s="166" t="s">
        <v>11</v>
      </c>
      <c r="E298" s="167"/>
      <c r="F298" s="168"/>
      <c r="G298" s="168"/>
      <c r="H298" s="168"/>
      <c r="I298" s="168"/>
      <c r="J298" s="168"/>
      <c r="K298" s="169"/>
      <c r="L298" s="169"/>
      <c r="M298" s="169"/>
      <c r="N298" s="169"/>
      <c r="O298" s="169"/>
      <c r="P298" s="169"/>
      <c r="Q298" s="169"/>
      <c r="R298" s="169"/>
      <c r="S298" s="169"/>
      <c r="T298" s="169"/>
      <c r="U298" s="169"/>
      <c r="V298" s="169"/>
      <c r="W298" s="169"/>
      <c r="X298" s="169"/>
      <c r="Y298" s="169"/>
      <c r="Z298" s="169"/>
      <c r="AA298" s="169"/>
      <c r="AB298" s="125"/>
      <c r="AC298" s="126"/>
    </row>
    <row r="299" spans="1:29" ht="15.75" customHeight="1" thickTop="1" thickBot="1" x14ac:dyDescent="0.25">
      <c r="A299" s="170"/>
      <c r="B299" s="175"/>
      <c r="C299" s="175"/>
      <c r="D299" s="162" t="s">
        <v>12</v>
      </c>
      <c r="E299" s="163"/>
      <c r="F299" s="168"/>
      <c r="G299" s="168"/>
      <c r="H299" s="168"/>
      <c r="I299" s="168"/>
      <c r="J299" s="168"/>
      <c r="K299" s="169"/>
      <c r="L299" s="169"/>
      <c r="M299" s="169"/>
      <c r="N299" s="169"/>
      <c r="O299" s="169"/>
      <c r="P299" s="169"/>
      <c r="Q299" s="169"/>
      <c r="R299" s="169"/>
      <c r="S299" s="169"/>
      <c r="T299" s="169"/>
      <c r="U299" s="169"/>
      <c r="V299" s="169"/>
      <c r="W299" s="169"/>
      <c r="X299" s="169"/>
      <c r="Y299" s="169"/>
      <c r="Z299" s="169"/>
      <c r="AA299" s="169"/>
      <c r="AB299" s="125"/>
      <c r="AC299" s="126"/>
    </row>
    <row r="300" spans="1:29" ht="15.75" customHeight="1" thickTop="1" thickBot="1" x14ac:dyDescent="0.25">
      <c r="A300" s="170">
        <f>A297+1</f>
        <v>98</v>
      </c>
      <c r="B300" s="175" t="s">
        <v>215</v>
      </c>
      <c r="C300" s="175"/>
      <c r="D300" s="164" t="s">
        <v>216</v>
      </c>
      <c r="E300" s="165"/>
      <c r="F300" s="168"/>
      <c r="G300" s="168"/>
      <c r="H300" s="168"/>
      <c r="I300" s="168"/>
      <c r="J300" s="168"/>
      <c r="K300" s="169"/>
      <c r="L300" s="169"/>
      <c r="M300" s="169"/>
      <c r="N300" s="169"/>
      <c r="O300" s="169"/>
      <c r="P300" s="169"/>
      <c r="Q300" s="169"/>
      <c r="R300" s="169"/>
      <c r="S300" s="169"/>
      <c r="T300" s="169"/>
      <c r="U300" s="169"/>
      <c r="V300" s="169"/>
      <c r="W300" s="169"/>
      <c r="X300" s="169"/>
      <c r="Y300" s="169"/>
      <c r="Z300" s="169"/>
      <c r="AA300" s="169"/>
      <c r="AB300" s="125"/>
      <c r="AC300" s="126"/>
    </row>
    <row r="301" spans="1:29" ht="15.75" customHeight="1" thickTop="1" thickBot="1" x14ac:dyDescent="0.25">
      <c r="A301" s="170"/>
      <c r="B301" s="175"/>
      <c r="C301" s="175"/>
      <c r="D301" s="166" t="s">
        <v>11</v>
      </c>
      <c r="E301" s="167"/>
      <c r="F301" s="168"/>
      <c r="G301" s="168"/>
      <c r="H301" s="168"/>
      <c r="I301" s="168"/>
      <c r="J301" s="168"/>
      <c r="K301" s="169"/>
      <c r="L301" s="169"/>
      <c r="M301" s="169"/>
      <c r="N301" s="169"/>
      <c r="O301" s="169"/>
      <c r="P301" s="169"/>
      <c r="Q301" s="169"/>
      <c r="R301" s="169"/>
      <c r="S301" s="169"/>
      <c r="T301" s="169"/>
      <c r="U301" s="169"/>
      <c r="V301" s="169"/>
      <c r="W301" s="169"/>
      <c r="X301" s="169"/>
      <c r="Y301" s="169"/>
      <c r="Z301" s="169"/>
      <c r="AA301" s="169"/>
      <c r="AB301" s="125"/>
      <c r="AC301" s="126"/>
    </row>
    <row r="302" spans="1:29" ht="15.75" customHeight="1" thickTop="1" thickBot="1" x14ac:dyDescent="0.25">
      <c r="A302" s="170"/>
      <c r="B302" s="175"/>
      <c r="C302" s="175"/>
      <c r="D302" s="162" t="s">
        <v>217</v>
      </c>
      <c r="E302" s="163"/>
      <c r="F302" s="168"/>
      <c r="G302" s="168"/>
      <c r="H302" s="168"/>
      <c r="I302" s="168"/>
      <c r="J302" s="168"/>
      <c r="K302" s="169"/>
      <c r="L302" s="169"/>
      <c r="M302" s="169"/>
      <c r="N302" s="169"/>
      <c r="O302" s="169"/>
      <c r="P302" s="169"/>
      <c r="Q302" s="169"/>
      <c r="R302" s="169"/>
      <c r="S302" s="169"/>
      <c r="T302" s="169"/>
      <c r="U302" s="169"/>
      <c r="V302" s="169"/>
      <c r="W302" s="169"/>
      <c r="X302" s="169"/>
      <c r="Y302" s="169"/>
      <c r="Z302" s="169"/>
      <c r="AA302" s="169"/>
      <c r="AB302" s="125"/>
      <c r="AC302" s="126"/>
    </row>
    <row r="303" spans="1:29" ht="15.75" customHeight="1" thickTop="1" thickBot="1" x14ac:dyDescent="0.25">
      <c r="A303" s="170">
        <f>A300+1</f>
        <v>99</v>
      </c>
      <c r="B303" s="175" t="s">
        <v>218</v>
      </c>
      <c r="C303" s="175"/>
      <c r="D303" s="164" t="s">
        <v>10</v>
      </c>
      <c r="E303" s="165"/>
      <c r="F303" s="168"/>
      <c r="G303" s="168"/>
      <c r="H303" s="168"/>
      <c r="I303" s="168"/>
      <c r="J303" s="168"/>
      <c r="K303" s="169"/>
      <c r="L303" s="169"/>
      <c r="M303" s="169"/>
      <c r="N303" s="169"/>
      <c r="O303" s="169"/>
      <c r="P303" s="169"/>
      <c r="Q303" s="169"/>
      <c r="R303" s="169"/>
      <c r="S303" s="169"/>
      <c r="T303" s="169"/>
      <c r="U303" s="169"/>
      <c r="V303" s="169"/>
      <c r="W303" s="169"/>
      <c r="X303" s="169"/>
      <c r="Y303" s="169"/>
      <c r="Z303" s="169"/>
      <c r="AA303" s="169"/>
      <c r="AB303" s="125"/>
      <c r="AC303" s="126"/>
    </row>
    <row r="304" spans="1:29" ht="15.75" customHeight="1" thickTop="1" thickBot="1" x14ac:dyDescent="0.25">
      <c r="A304" s="170"/>
      <c r="B304" s="175"/>
      <c r="C304" s="175"/>
      <c r="D304" s="166" t="s">
        <v>11</v>
      </c>
      <c r="E304" s="167"/>
      <c r="F304" s="168"/>
      <c r="G304" s="168"/>
      <c r="H304" s="168"/>
      <c r="I304" s="168"/>
      <c r="J304" s="168"/>
      <c r="K304" s="169"/>
      <c r="L304" s="169"/>
      <c r="M304" s="169"/>
      <c r="N304" s="169"/>
      <c r="O304" s="169"/>
      <c r="P304" s="169"/>
      <c r="Q304" s="169"/>
      <c r="R304" s="169"/>
      <c r="S304" s="169"/>
      <c r="T304" s="169"/>
      <c r="U304" s="169"/>
      <c r="V304" s="169"/>
      <c r="W304" s="169"/>
      <c r="X304" s="169"/>
      <c r="Y304" s="169"/>
      <c r="Z304" s="169"/>
      <c r="AA304" s="169"/>
      <c r="AB304" s="125"/>
      <c r="AC304" s="126"/>
    </row>
    <row r="305" spans="1:29" ht="15.75" customHeight="1" thickTop="1" thickBot="1" x14ac:dyDescent="0.25">
      <c r="A305" s="170"/>
      <c r="B305" s="175"/>
      <c r="C305" s="175"/>
      <c r="D305" s="162" t="s">
        <v>12</v>
      </c>
      <c r="E305" s="163"/>
      <c r="F305" s="168"/>
      <c r="G305" s="168"/>
      <c r="H305" s="168"/>
      <c r="I305" s="168"/>
      <c r="J305" s="168"/>
      <c r="K305" s="169"/>
      <c r="L305" s="169"/>
      <c r="M305" s="169"/>
      <c r="N305" s="169"/>
      <c r="O305" s="169"/>
      <c r="P305" s="169"/>
      <c r="Q305" s="169"/>
      <c r="R305" s="169"/>
      <c r="S305" s="169"/>
      <c r="T305" s="169"/>
      <c r="U305" s="169"/>
      <c r="V305" s="169"/>
      <c r="W305" s="169"/>
      <c r="X305" s="169"/>
      <c r="Y305" s="169"/>
      <c r="Z305" s="169"/>
      <c r="AA305" s="169"/>
      <c r="AB305" s="125"/>
      <c r="AC305" s="126"/>
    </row>
    <row r="306" spans="1:29" ht="15.75" customHeight="1" thickTop="1" thickBot="1" x14ac:dyDescent="0.25">
      <c r="A306" s="170">
        <f>A303+1</f>
        <v>100</v>
      </c>
      <c r="B306" s="175" t="s">
        <v>219</v>
      </c>
      <c r="C306" s="175"/>
      <c r="D306" s="164" t="s">
        <v>220</v>
      </c>
      <c r="E306" s="165"/>
      <c r="F306" s="168"/>
      <c r="G306" s="168"/>
      <c r="H306" s="168"/>
      <c r="I306" s="168"/>
      <c r="J306" s="168"/>
      <c r="K306" s="169"/>
      <c r="L306" s="169"/>
      <c r="M306" s="169"/>
      <c r="N306" s="169"/>
      <c r="O306" s="169"/>
      <c r="P306" s="169"/>
      <c r="Q306" s="169"/>
      <c r="R306" s="169"/>
      <c r="S306" s="169"/>
      <c r="T306" s="169"/>
      <c r="U306" s="169"/>
      <c r="V306" s="169"/>
      <c r="W306" s="169"/>
      <c r="X306" s="169"/>
      <c r="Y306" s="169"/>
      <c r="Z306" s="169"/>
      <c r="AA306" s="169"/>
      <c r="AB306" s="125"/>
      <c r="AC306" s="126"/>
    </row>
    <row r="307" spans="1:29" ht="15.75" customHeight="1" thickTop="1" thickBot="1" x14ac:dyDescent="0.25">
      <c r="A307" s="170"/>
      <c r="B307" s="175"/>
      <c r="C307" s="175"/>
      <c r="D307" s="166" t="s">
        <v>11</v>
      </c>
      <c r="E307" s="167"/>
      <c r="F307" s="168"/>
      <c r="G307" s="168"/>
      <c r="H307" s="168"/>
      <c r="I307" s="168"/>
      <c r="J307" s="168"/>
      <c r="K307" s="169"/>
      <c r="L307" s="169"/>
      <c r="M307" s="169"/>
      <c r="N307" s="169"/>
      <c r="O307" s="169"/>
      <c r="P307" s="169"/>
      <c r="Q307" s="169"/>
      <c r="R307" s="169"/>
      <c r="S307" s="169"/>
      <c r="T307" s="169"/>
      <c r="U307" s="169"/>
      <c r="V307" s="169"/>
      <c r="W307" s="169"/>
      <c r="X307" s="169"/>
      <c r="Y307" s="169"/>
      <c r="Z307" s="169"/>
      <c r="AA307" s="169"/>
      <c r="AB307" s="125"/>
      <c r="AC307" s="126"/>
    </row>
    <row r="308" spans="1:29" ht="15.75" customHeight="1" thickTop="1" thickBot="1" x14ac:dyDescent="0.25">
      <c r="A308" s="170"/>
      <c r="B308" s="175"/>
      <c r="C308" s="175"/>
      <c r="D308" s="162" t="s">
        <v>221</v>
      </c>
      <c r="E308" s="163"/>
      <c r="F308" s="168"/>
      <c r="G308" s="168"/>
      <c r="H308" s="168"/>
      <c r="I308" s="168"/>
      <c r="J308" s="168"/>
      <c r="K308" s="169"/>
      <c r="L308" s="169"/>
      <c r="M308" s="169"/>
      <c r="N308" s="169"/>
      <c r="O308" s="169"/>
      <c r="P308" s="169"/>
      <c r="Q308" s="169"/>
      <c r="R308" s="169"/>
      <c r="S308" s="169"/>
      <c r="T308" s="169"/>
      <c r="U308" s="169"/>
      <c r="V308" s="169"/>
      <c r="W308" s="169"/>
      <c r="X308" s="169"/>
      <c r="Y308" s="169"/>
      <c r="Z308" s="169"/>
      <c r="AA308" s="169"/>
      <c r="AB308" s="125"/>
      <c r="AC308" s="126"/>
    </row>
    <row r="309" spans="1:29" ht="15.75" customHeight="1" thickTop="1" thickBot="1" x14ac:dyDescent="0.25">
      <c r="A309" s="170">
        <f>A306+1</f>
        <v>101</v>
      </c>
      <c r="B309" s="175" t="s">
        <v>222</v>
      </c>
      <c r="C309" s="175"/>
      <c r="D309" s="164" t="s">
        <v>10</v>
      </c>
      <c r="E309" s="165"/>
      <c r="F309" s="168"/>
      <c r="G309" s="168"/>
      <c r="H309" s="168"/>
      <c r="I309" s="168"/>
      <c r="J309" s="168"/>
      <c r="K309" s="169"/>
      <c r="L309" s="169"/>
      <c r="M309" s="169"/>
      <c r="N309" s="169"/>
      <c r="O309" s="169"/>
      <c r="P309" s="169"/>
      <c r="Q309" s="169"/>
      <c r="R309" s="169"/>
      <c r="S309" s="169"/>
      <c r="T309" s="169"/>
      <c r="U309" s="169"/>
      <c r="V309" s="169"/>
      <c r="W309" s="169"/>
      <c r="X309" s="169"/>
      <c r="Y309" s="169"/>
      <c r="Z309" s="169"/>
      <c r="AA309" s="169"/>
      <c r="AB309" s="125"/>
      <c r="AC309" s="126"/>
    </row>
    <row r="310" spans="1:29" ht="15.75" customHeight="1" thickTop="1" thickBot="1" x14ac:dyDescent="0.25">
      <c r="A310" s="170"/>
      <c r="B310" s="175"/>
      <c r="C310" s="175"/>
      <c r="D310" s="166" t="s">
        <v>11</v>
      </c>
      <c r="E310" s="167"/>
      <c r="F310" s="168"/>
      <c r="G310" s="168"/>
      <c r="H310" s="168"/>
      <c r="I310" s="168"/>
      <c r="J310" s="168"/>
      <c r="K310" s="169"/>
      <c r="L310" s="169"/>
      <c r="M310" s="169"/>
      <c r="N310" s="169"/>
      <c r="O310" s="169"/>
      <c r="P310" s="169"/>
      <c r="Q310" s="169"/>
      <c r="R310" s="169"/>
      <c r="S310" s="169"/>
      <c r="T310" s="169"/>
      <c r="U310" s="169"/>
      <c r="V310" s="169"/>
      <c r="W310" s="169"/>
      <c r="X310" s="169"/>
      <c r="Y310" s="169"/>
      <c r="Z310" s="169"/>
      <c r="AA310" s="169"/>
      <c r="AB310" s="125"/>
      <c r="AC310" s="126"/>
    </row>
    <row r="311" spans="1:29" ht="15.75" customHeight="1" thickTop="1" thickBot="1" x14ac:dyDescent="0.25">
      <c r="A311" s="170"/>
      <c r="B311" s="175"/>
      <c r="C311" s="175"/>
      <c r="D311" s="162" t="s">
        <v>12</v>
      </c>
      <c r="E311" s="163"/>
      <c r="F311" s="168"/>
      <c r="G311" s="168"/>
      <c r="H311" s="168"/>
      <c r="I311" s="168"/>
      <c r="J311" s="168"/>
      <c r="K311" s="169"/>
      <c r="L311" s="169"/>
      <c r="M311" s="169"/>
      <c r="N311" s="169"/>
      <c r="O311" s="169"/>
      <c r="P311" s="169"/>
      <c r="Q311" s="169"/>
      <c r="R311" s="169"/>
      <c r="S311" s="169"/>
      <c r="T311" s="169"/>
      <c r="U311" s="169"/>
      <c r="V311" s="169"/>
      <c r="W311" s="169"/>
      <c r="X311" s="169"/>
      <c r="Y311" s="169"/>
      <c r="Z311" s="169"/>
      <c r="AA311" s="169"/>
      <c r="AB311" s="125"/>
      <c r="AC311" s="126"/>
    </row>
    <row r="312" spans="1:29" ht="15.75" customHeight="1" thickTop="1" thickBot="1" x14ac:dyDescent="0.25">
      <c r="A312" s="170">
        <f>A309+1</f>
        <v>102</v>
      </c>
      <c r="B312" s="175" t="s">
        <v>223</v>
      </c>
      <c r="C312" s="175"/>
      <c r="D312" s="164" t="s">
        <v>224</v>
      </c>
      <c r="E312" s="165"/>
      <c r="F312" s="168"/>
      <c r="G312" s="168"/>
      <c r="H312" s="168"/>
      <c r="I312" s="168"/>
      <c r="J312" s="168"/>
      <c r="K312" s="169"/>
      <c r="L312" s="169"/>
      <c r="M312" s="169"/>
      <c r="N312" s="169"/>
      <c r="O312" s="169"/>
      <c r="P312" s="169"/>
      <c r="Q312" s="169"/>
      <c r="R312" s="169"/>
      <c r="S312" s="169"/>
      <c r="T312" s="169"/>
      <c r="U312" s="169"/>
      <c r="V312" s="169"/>
      <c r="W312" s="169"/>
      <c r="X312" s="169"/>
      <c r="Y312" s="169"/>
      <c r="Z312" s="169"/>
      <c r="AA312" s="169"/>
      <c r="AB312" s="125"/>
      <c r="AC312" s="126"/>
    </row>
    <row r="313" spans="1:29" ht="15.75" customHeight="1" thickTop="1" thickBot="1" x14ac:dyDescent="0.25">
      <c r="A313" s="170"/>
      <c r="B313" s="175"/>
      <c r="C313" s="175"/>
      <c r="D313" s="166" t="s">
        <v>11</v>
      </c>
      <c r="E313" s="167"/>
      <c r="F313" s="168"/>
      <c r="G313" s="168"/>
      <c r="H313" s="168"/>
      <c r="I313" s="168"/>
      <c r="J313" s="168"/>
      <c r="K313" s="169"/>
      <c r="L313" s="169"/>
      <c r="M313" s="169"/>
      <c r="N313" s="169"/>
      <c r="O313" s="169"/>
      <c r="P313" s="169"/>
      <c r="Q313" s="169"/>
      <c r="R313" s="169"/>
      <c r="S313" s="169"/>
      <c r="T313" s="169"/>
      <c r="U313" s="169"/>
      <c r="V313" s="169"/>
      <c r="W313" s="169"/>
      <c r="X313" s="169"/>
      <c r="Y313" s="169"/>
      <c r="Z313" s="169"/>
      <c r="AA313" s="169"/>
      <c r="AB313" s="125"/>
      <c r="AC313" s="126"/>
    </row>
    <row r="314" spans="1:29" ht="20.25" thickTop="1" thickBot="1" x14ac:dyDescent="0.25">
      <c r="A314" s="170"/>
      <c r="B314" s="175"/>
      <c r="C314" s="175"/>
      <c r="D314" s="181" t="s">
        <v>225</v>
      </c>
      <c r="E314" s="182"/>
      <c r="F314" s="168"/>
      <c r="G314" s="168"/>
      <c r="H314" s="168"/>
      <c r="I314" s="168"/>
      <c r="J314" s="168"/>
      <c r="K314" s="169"/>
      <c r="L314" s="169"/>
      <c r="M314" s="169"/>
      <c r="N314" s="169"/>
      <c r="O314" s="169"/>
      <c r="P314" s="169"/>
      <c r="Q314" s="169"/>
      <c r="R314" s="169"/>
      <c r="S314" s="169"/>
      <c r="T314" s="169"/>
      <c r="U314" s="169"/>
      <c r="V314" s="169"/>
      <c r="W314" s="169"/>
      <c r="X314" s="169"/>
      <c r="Y314" s="169"/>
      <c r="Z314" s="169"/>
      <c r="AA314" s="169"/>
      <c r="AB314" s="125"/>
      <c r="AC314" s="126"/>
    </row>
    <row r="315" spans="1:29" ht="15.75" customHeight="1" thickTop="1" thickBot="1" x14ac:dyDescent="0.25">
      <c r="A315" s="170">
        <f>A312+1</f>
        <v>103</v>
      </c>
      <c r="B315" s="175" t="s">
        <v>226</v>
      </c>
      <c r="C315" s="175"/>
      <c r="D315" s="164" t="s">
        <v>103</v>
      </c>
      <c r="E315" s="165"/>
      <c r="F315" s="168"/>
      <c r="G315" s="168"/>
      <c r="H315" s="168"/>
      <c r="I315" s="168"/>
      <c r="J315" s="168"/>
      <c r="K315" s="169"/>
      <c r="L315" s="169"/>
      <c r="M315" s="169"/>
      <c r="N315" s="169"/>
      <c r="O315" s="169"/>
      <c r="P315" s="169"/>
      <c r="Q315" s="169"/>
      <c r="R315" s="169"/>
      <c r="S315" s="169"/>
      <c r="T315" s="169"/>
      <c r="U315" s="169"/>
      <c r="V315" s="169"/>
      <c r="W315" s="169"/>
      <c r="X315" s="169"/>
      <c r="Y315" s="169"/>
      <c r="Z315" s="169"/>
      <c r="AA315" s="169"/>
      <c r="AB315" s="125"/>
      <c r="AC315" s="126"/>
    </row>
    <row r="316" spans="1:29" ht="15.75" customHeight="1" thickTop="1" thickBot="1" x14ac:dyDescent="0.25">
      <c r="A316" s="170"/>
      <c r="B316" s="175"/>
      <c r="C316" s="175"/>
      <c r="D316" s="166" t="s">
        <v>11</v>
      </c>
      <c r="E316" s="167"/>
      <c r="F316" s="168"/>
      <c r="G316" s="168"/>
      <c r="H316" s="168"/>
      <c r="I316" s="168"/>
      <c r="J316" s="168"/>
      <c r="K316" s="169"/>
      <c r="L316" s="169"/>
      <c r="M316" s="169"/>
      <c r="N316" s="169"/>
      <c r="O316" s="169"/>
      <c r="P316" s="169"/>
      <c r="Q316" s="169"/>
      <c r="R316" s="169"/>
      <c r="S316" s="169"/>
      <c r="T316" s="169"/>
      <c r="U316" s="169"/>
      <c r="V316" s="169"/>
      <c r="W316" s="169"/>
      <c r="X316" s="169"/>
      <c r="Y316" s="169"/>
      <c r="Z316" s="169"/>
      <c r="AA316" s="169"/>
      <c r="AB316" s="125"/>
      <c r="AC316" s="126"/>
    </row>
    <row r="317" spans="1:29" ht="15.75" customHeight="1" thickTop="1" thickBot="1" x14ac:dyDescent="0.25">
      <c r="A317" s="170"/>
      <c r="B317" s="175"/>
      <c r="C317" s="175"/>
      <c r="D317" s="162" t="s">
        <v>227</v>
      </c>
      <c r="E317" s="163"/>
      <c r="F317" s="168"/>
      <c r="G317" s="168"/>
      <c r="H317" s="168"/>
      <c r="I317" s="168"/>
      <c r="J317" s="168"/>
      <c r="K317" s="169"/>
      <c r="L317" s="169"/>
      <c r="M317" s="169"/>
      <c r="N317" s="169"/>
      <c r="O317" s="169"/>
      <c r="P317" s="169"/>
      <c r="Q317" s="169"/>
      <c r="R317" s="169"/>
      <c r="S317" s="169"/>
      <c r="T317" s="169"/>
      <c r="U317" s="169"/>
      <c r="V317" s="169"/>
      <c r="W317" s="169"/>
      <c r="X317" s="169"/>
      <c r="Y317" s="169"/>
      <c r="Z317" s="169"/>
      <c r="AA317" s="169"/>
      <c r="AB317" s="125"/>
      <c r="AC317" s="126"/>
    </row>
    <row r="318" spans="1:29" ht="15.75" customHeight="1" thickTop="1" thickBot="1" x14ac:dyDescent="0.25">
      <c r="A318" s="170">
        <f>A315+1</f>
        <v>104</v>
      </c>
      <c r="B318" s="175" t="s">
        <v>228</v>
      </c>
      <c r="C318" s="175"/>
      <c r="D318" s="164" t="s">
        <v>10</v>
      </c>
      <c r="E318" s="165"/>
      <c r="F318" s="168"/>
      <c r="G318" s="168"/>
      <c r="H318" s="168"/>
      <c r="I318" s="168"/>
      <c r="J318" s="168"/>
      <c r="K318" s="169"/>
      <c r="L318" s="169"/>
      <c r="M318" s="169"/>
      <c r="N318" s="169"/>
      <c r="O318" s="169"/>
      <c r="P318" s="169"/>
      <c r="Q318" s="169"/>
      <c r="R318" s="169"/>
      <c r="S318" s="169"/>
      <c r="T318" s="169"/>
      <c r="U318" s="169"/>
      <c r="V318" s="169"/>
      <c r="W318" s="169"/>
      <c r="X318" s="169"/>
      <c r="Y318" s="169"/>
      <c r="Z318" s="169"/>
      <c r="AA318" s="169"/>
      <c r="AB318" s="125"/>
      <c r="AC318" s="126"/>
    </row>
    <row r="319" spans="1:29" ht="15.75" customHeight="1" thickTop="1" thickBot="1" x14ac:dyDescent="0.25">
      <c r="A319" s="170"/>
      <c r="B319" s="175"/>
      <c r="C319" s="175"/>
      <c r="D319" s="166" t="s">
        <v>11</v>
      </c>
      <c r="E319" s="167"/>
      <c r="F319" s="168"/>
      <c r="G319" s="168"/>
      <c r="H319" s="168"/>
      <c r="I319" s="168"/>
      <c r="J319" s="168"/>
      <c r="K319" s="169"/>
      <c r="L319" s="169"/>
      <c r="M319" s="169"/>
      <c r="N319" s="169"/>
      <c r="O319" s="169"/>
      <c r="P319" s="169"/>
      <c r="Q319" s="169"/>
      <c r="R319" s="169"/>
      <c r="S319" s="169"/>
      <c r="T319" s="169"/>
      <c r="U319" s="169"/>
      <c r="V319" s="169"/>
      <c r="W319" s="169"/>
      <c r="X319" s="169"/>
      <c r="Y319" s="169"/>
      <c r="Z319" s="169"/>
      <c r="AA319" s="169"/>
      <c r="AB319" s="125"/>
      <c r="AC319" s="126"/>
    </row>
    <row r="320" spans="1:29" ht="15.75" customHeight="1" thickTop="1" thickBot="1" x14ac:dyDescent="0.25">
      <c r="A320" s="170"/>
      <c r="B320" s="175"/>
      <c r="C320" s="175"/>
      <c r="D320" s="162" t="s">
        <v>12</v>
      </c>
      <c r="E320" s="163"/>
      <c r="F320" s="168"/>
      <c r="G320" s="168"/>
      <c r="H320" s="168"/>
      <c r="I320" s="168"/>
      <c r="J320" s="168"/>
      <c r="K320" s="169"/>
      <c r="L320" s="169"/>
      <c r="M320" s="169"/>
      <c r="N320" s="169"/>
      <c r="O320" s="169"/>
      <c r="P320" s="169"/>
      <c r="Q320" s="169"/>
      <c r="R320" s="169"/>
      <c r="S320" s="169"/>
      <c r="T320" s="169"/>
      <c r="U320" s="169"/>
      <c r="V320" s="169"/>
      <c r="W320" s="169"/>
      <c r="X320" s="169"/>
      <c r="Y320" s="169"/>
      <c r="Z320" s="169"/>
      <c r="AA320" s="169"/>
      <c r="AB320" s="125"/>
      <c r="AC320" s="126"/>
    </row>
    <row r="321" spans="1:29" ht="15.75" customHeight="1" thickTop="1" thickBot="1" x14ac:dyDescent="0.25">
      <c r="A321" s="170">
        <f>A318+1</f>
        <v>105</v>
      </c>
      <c r="B321" s="175" t="s">
        <v>229</v>
      </c>
      <c r="C321" s="175"/>
      <c r="D321" s="164" t="s">
        <v>230</v>
      </c>
      <c r="E321" s="165"/>
      <c r="F321" s="168"/>
      <c r="G321" s="168"/>
      <c r="H321" s="168"/>
      <c r="I321" s="168"/>
      <c r="J321" s="168"/>
      <c r="K321" s="169"/>
      <c r="L321" s="169"/>
      <c r="M321" s="169"/>
      <c r="N321" s="169"/>
      <c r="O321" s="169"/>
      <c r="P321" s="169"/>
      <c r="Q321" s="169"/>
      <c r="R321" s="169"/>
      <c r="S321" s="169"/>
      <c r="T321" s="169"/>
      <c r="U321" s="169"/>
      <c r="V321" s="169"/>
      <c r="W321" s="169"/>
      <c r="X321" s="169"/>
      <c r="Y321" s="169"/>
      <c r="Z321" s="169"/>
      <c r="AA321" s="169"/>
      <c r="AB321" s="125"/>
      <c r="AC321" s="126"/>
    </row>
    <row r="322" spans="1:29" ht="15.75" customHeight="1" thickTop="1" thickBot="1" x14ac:dyDescent="0.25">
      <c r="A322" s="170"/>
      <c r="B322" s="175"/>
      <c r="C322" s="175"/>
      <c r="D322" s="166" t="s">
        <v>11</v>
      </c>
      <c r="E322" s="167"/>
      <c r="F322" s="168"/>
      <c r="G322" s="168"/>
      <c r="H322" s="168"/>
      <c r="I322" s="168"/>
      <c r="J322" s="168"/>
      <c r="K322" s="169"/>
      <c r="L322" s="169"/>
      <c r="M322" s="169"/>
      <c r="N322" s="169"/>
      <c r="O322" s="169"/>
      <c r="P322" s="169"/>
      <c r="Q322" s="169"/>
      <c r="R322" s="169"/>
      <c r="S322" s="169"/>
      <c r="T322" s="169"/>
      <c r="U322" s="169"/>
      <c r="V322" s="169"/>
      <c r="W322" s="169"/>
      <c r="X322" s="169"/>
      <c r="Y322" s="169"/>
      <c r="Z322" s="169"/>
      <c r="AA322" s="169"/>
      <c r="AB322" s="125"/>
      <c r="AC322" s="126"/>
    </row>
    <row r="323" spans="1:29" ht="15.75" customHeight="1" thickTop="1" thickBot="1" x14ac:dyDescent="0.25">
      <c r="A323" s="170"/>
      <c r="B323" s="175"/>
      <c r="C323" s="175"/>
      <c r="D323" s="162" t="s">
        <v>231</v>
      </c>
      <c r="E323" s="163"/>
      <c r="F323" s="168"/>
      <c r="G323" s="168"/>
      <c r="H323" s="168"/>
      <c r="I323" s="168"/>
      <c r="J323" s="168"/>
      <c r="K323" s="169"/>
      <c r="L323" s="169"/>
      <c r="M323" s="169"/>
      <c r="N323" s="169"/>
      <c r="O323" s="169"/>
      <c r="P323" s="169"/>
      <c r="Q323" s="169"/>
      <c r="R323" s="169"/>
      <c r="S323" s="169"/>
      <c r="T323" s="169"/>
      <c r="U323" s="169"/>
      <c r="V323" s="169"/>
      <c r="W323" s="169"/>
      <c r="X323" s="169"/>
      <c r="Y323" s="169"/>
      <c r="Z323" s="169"/>
      <c r="AA323" s="169"/>
      <c r="AB323" s="125"/>
      <c r="AC323" s="126"/>
    </row>
    <row r="324" spans="1:29" ht="15.75" customHeight="1" thickTop="1" thickBot="1" x14ac:dyDescent="0.25">
      <c r="A324" s="170">
        <f>A321+1</f>
        <v>106</v>
      </c>
      <c r="B324" s="175" t="s">
        <v>232</v>
      </c>
      <c r="C324" s="175"/>
      <c r="D324" s="164" t="s">
        <v>10</v>
      </c>
      <c r="E324" s="165"/>
      <c r="F324" s="168"/>
      <c r="G324" s="168"/>
      <c r="H324" s="168"/>
      <c r="I324" s="168"/>
      <c r="J324" s="168"/>
      <c r="K324" s="169"/>
      <c r="L324" s="169"/>
      <c r="M324" s="169"/>
      <c r="N324" s="169"/>
      <c r="O324" s="169"/>
      <c r="P324" s="169"/>
      <c r="Q324" s="169"/>
      <c r="R324" s="169"/>
      <c r="S324" s="169"/>
      <c r="T324" s="169"/>
      <c r="U324" s="169"/>
      <c r="V324" s="169"/>
      <c r="W324" s="169"/>
      <c r="X324" s="169"/>
      <c r="Y324" s="169"/>
      <c r="Z324" s="169"/>
      <c r="AA324" s="169"/>
      <c r="AB324" s="125"/>
      <c r="AC324" s="126"/>
    </row>
    <row r="325" spans="1:29" ht="15.75" customHeight="1" thickTop="1" thickBot="1" x14ac:dyDescent="0.25">
      <c r="A325" s="170"/>
      <c r="B325" s="175"/>
      <c r="C325" s="175"/>
      <c r="D325" s="166" t="s">
        <v>11</v>
      </c>
      <c r="E325" s="167"/>
      <c r="F325" s="168"/>
      <c r="G325" s="168"/>
      <c r="H325" s="168"/>
      <c r="I325" s="168"/>
      <c r="J325" s="168"/>
      <c r="K325" s="169"/>
      <c r="L325" s="169"/>
      <c r="M325" s="169"/>
      <c r="N325" s="169"/>
      <c r="O325" s="169"/>
      <c r="P325" s="169"/>
      <c r="Q325" s="169"/>
      <c r="R325" s="169"/>
      <c r="S325" s="169"/>
      <c r="T325" s="169"/>
      <c r="U325" s="169"/>
      <c r="V325" s="169"/>
      <c r="W325" s="169"/>
      <c r="X325" s="169"/>
      <c r="Y325" s="169"/>
      <c r="Z325" s="169"/>
      <c r="AA325" s="169"/>
      <c r="AB325" s="125"/>
      <c r="AC325" s="126"/>
    </row>
    <row r="326" spans="1:29" ht="15.75" customHeight="1" thickTop="1" thickBot="1" x14ac:dyDescent="0.25">
      <c r="A326" s="170"/>
      <c r="B326" s="175"/>
      <c r="C326" s="175"/>
      <c r="D326" s="162" t="s">
        <v>12</v>
      </c>
      <c r="E326" s="163"/>
      <c r="F326" s="168"/>
      <c r="G326" s="168"/>
      <c r="H326" s="168"/>
      <c r="I326" s="168"/>
      <c r="J326" s="168"/>
      <c r="K326" s="169"/>
      <c r="L326" s="169"/>
      <c r="M326" s="169"/>
      <c r="N326" s="169"/>
      <c r="O326" s="169"/>
      <c r="P326" s="169"/>
      <c r="Q326" s="169"/>
      <c r="R326" s="169"/>
      <c r="S326" s="169"/>
      <c r="T326" s="169"/>
      <c r="U326" s="169"/>
      <c r="V326" s="169"/>
      <c r="W326" s="169"/>
      <c r="X326" s="169"/>
      <c r="Y326" s="169"/>
      <c r="Z326" s="169"/>
      <c r="AA326" s="169"/>
      <c r="AB326" s="125"/>
      <c r="AC326" s="126"/>
    </row>
    <row r="327" spans="1:29" ht="15.75" customHeight="1" thickTop="1" thickBot="1" x14ac:dyDescent="0.25">
      <c r="A327" s="170">
        <f>A324+1</f>
        <v>107</v>
      </c>
      <c r="B327" s="175" t="s">
        <v>233</v>
      </c>
      <c r="C327" s="175"/>
      <c r="D327" s="164" t="s">
        <v>10</v>
      </c>
      <c r="E327" s="165"/>
      <c r="F327" s="168"/>
      <c r="G327" s="168"/>
      <c r="H327" s="168"/>
      <c r="I327" s="168"/>
      <c r="J327" s="168"/>
      <c r="K327" s="169"/>
      <c r="L327" s="169"/>
      <c r="M327" s="169"/>
      <c r="N327" s="169"/>
      <c r="O327" s="169"/>
      <c r="P327" s="169"/>
      <c r="Q327" s="169"/>
      <c r="R327" s="169"/>
      <c r="S327" s="169"/>
      <c r="T327" s="169"/>
      <c r="U327" s="169"/>
      <c r="V327" s="169"/>
      <c r="W327" s="169"/>
      <c r="X327" s="169"/>
      <c r="Y327" s="169"/>
      <c r="Z327" s="169"/>
      <c r="AA327" s="169"/>
      <c r="AB327" s="125"/>
      <c r="AC327" s="126"/>
    </row>
    <row r="328" spans="1:29" ht="15.75" customHeight="1" thickTop="1" thickBot="1" x14ac:dyDescent="0.25">
      <c r="A328" s="170"/>
      <c r="B328" s="175"/>
      <c r="C328" s="175"/>
      <c r="D328" s="166" t="s">
        <v>11</v>
      </c>
      <c r="E328" s="167"/>
      <c r="F328" s="168"/>
      <c r="G328" s="168"/>
      <c r="H328" s="168"/>
      <c r="I328" s="168"/>
      <c r="J328" s="168"/>
      <c r="K328" s="169"/>
      <c r="L328" s="169"/>
      <c r="M328" s="169"/>
      <c r="N328" s="169"/>
      <c r="O328" s="169"/>
      <c r="P328" s="169"/>
      <c r="Q328" s="169"/>
      <c r="R328" s="169"/>
      <c r="S328" s="169"/>
      <c r="T328" s="169"/>
      <c r="U328" s="169"/>
      <c r="V328" s="169"/>
      <c r="W328" s="169"/>
      <c r="X328" s="169"/>
      <c r="Y328" s="169"/>
      <c r="Z328" s="169"/>
      <c r="AA328" s="169"/>
      <c r="AB328" s="125"/>
      <c r="AC328" s="126"/>
    </row>
    <row r="329" spans="1:29" ht="15.75" customHeight="1" thickTop="1" thickBot="1" x14ac:dyDescent="0.25">
      <c r="A329" s="170"/>
      <c r="B329" s="175"/>
      <c r="C329" s="175"/>
      <c r="D329" s="162" t="s">
        <v>12</v>
      </c>
      <c r="E329" s="163"/>
      <c r="F329" s="168"/>
      <c r="G329" s="168"/>
      <c r="H329" s="168"/>
      <c r="I329" s="168"/>
      <c r="J329" s="168"/>
      <c r="K329" s="169"/>
      <c r="L329" s="169"/>
      <c r="M329" s="169"/>
      <c r="N329" s="169"/>
      <c r="O329" s="169"/>
      <c r="P329" s="169"/>
      <c r="Q329" s="169"/>
      <c r="R329" s="169"/>
      <c r="S329" s="169"/>
      <c r="T329" s="169"/>
      <c r="U329" s="169"/>
      <c r="V329" s="169"/>
      <c r="W329" s="169"/>
      <c r="X329" s="169"/>
      <c r="Y329" s="169"/>
      <c r="Z329" s="169"/>
      <c r="AA329" s="169"/>
      <c r="AB329" s="125"/>
      <c r="AC329" s="126"/>
    </row>
    <row r="330" spans="1:29" ht="15.75" customHeight="1" thickTop="1" thickBot="1" x14ac:dyDescent="0.25">
      <c r="A330" s="170">
        <f>A327+1</f>
        <v>108</v>
      </c>
      <c r="B330" s="175" t="s">
        <v>234</v>
      </c>
      <c r="C330" s="175"/>
      <c r="D330" s="164" t="s">
        <v>235</v>
      </c>
      <c r="E330" s="165"/>
      <c r="F330" s="168"/>
      <c r="G330" s="168"/>
      <c r="H330" s="168"/>
      <c r="I330" s="168"/>
      <c r="J330" s="168"/>
      <c r="K330" s="169"/>
      <c r="L330" s="169"/>
      <c r="M330" s="169"/>
      <c r="N330" s="169"/>
      <c r="O330" s="169"/>
      <c r="P330" s="169"/>
      <c r="Q330" s="169"/>
      <c r="R330" s="169"/>
      <c r="S330" s="169"/>
      <c r="T330" s="169"/>
      <c r="U330" s="169"/>
      <c r="V330" s="169"/>
      <c r="W330" s="169"/>
      <c r="X330" s="169"/>
      <c r="Y330" s="169"/>
      <c r="Z330" s="169"/>
      <c r="AA330" s="169"/>
      <c r="AB330" s="125"/>
      <c r="AC330" s="126"/>
    </row>
    <row r="331" spans="1:29" ht="15.75" customHeight="1" thickTop="1" thickBot="1" x14ac:dyDescent="0.25">
      <c r="A331" s="170"/>
      <c r="B331" s="175"/>
      <c r="C331" s="175"/>
      <c r="D331" s="166" t="s">
        <v>11</v>
      </c>
      <c r="E331" s="167"/>
      <c r="F331" s="168"/>
      <c r="G331" s="168"/>
      <c r="H331" s="168"/>
      <c r="I331" s="168"/>
      <c r="J331" s="168"/>
      <c r="K331" s="169"/>
      <c r="L331" s="169"/>
      <c r="M331" s="169"/>
      <c r="N331" s="169"/>
      <c r="O331" s="169"/>
      <c r="P331" s="169"/>
      <c r="Q331" s="169"/>
      <c r="R331" s="169"/>
      <c r="S331" s="169"/>
      <c r="T331" s="169"/>
      <c r="U331" s="169"/>
      <c r="V331" s="169"/>
      <c r="W331" s="169"/>
      <c r="X331" s="169"/>
      <c r="Y331" s="169"/>
      <c r="Z331" s="169"/>
      <c r="AA331" s="169"/>
      <c r="AB331" s="125"/>
      <c r="AC331" s="126"/>
    </row>
    <row r="332" spans="1:29" ht="15.75" customHeight="1" thickTop="1" thickBot="1" x14ac:dyDescent="0.25">
      <c r="A332" s="170"/>
      <c r="B332" s="175"/>
      <c r="C332" s="175"/>
      <c r="D332" s="162" t="s">
        <v>236</v>
      </c>
      <c r="E332" s="163"/>
      <c r="F332" s="168"/>
      <c r="G332" s="168"/>
      <c r="H332" s="168"/>
      <c r="I332" s="168"/>
      <c r="J332" s="168"/>
      <c r="K332" s="169"/>
      <c r="L332" s="169"/>
      <c r="M332" s="169"/>
      <c r="N332" s="169"/>
      <c r="O332" s="169"/>
      <c r="P332" s="169"/>
      <c r="Q332" s="169"/>
      <c r="R332" s="169"/>
      <c r="S332" s="169"/>
      <c r="T332" s="169"/>
      <c r="U332" s="169"/>
      <c r="V332" s="169"/>
      <c r="W332" s="169"/>
      <c r="X332" s="169"/>
      <c r="Y332" s="169"/>
      <c r="Z332" s="169"/>
      <c r="AA332" s="169"/>
      <c r="AB332" s="125"/>
      <c r="AC332" s="126"/>
    </row>
    <row r="333" spans="1:29" ht="15.75" customHeight="1" thickTop="1" thickBot="1" x14ac:dyDescent="0.25">
      <c r="A333" s="170">
        <f>A330+1</f>
        <v>109</v>
      </c>
      <c r="B333" s="175" t="s">
        <v>237</v>
      </c>
      <c r="C333" s="175"/>
      <c r="D333" s="164" t="s">
        <v>238</v>
      </c>
      <c r="E333" s="165"/>
      <c r="F333" s="168"/>
      <c r="G333" s="168"/>
      <c r="H333" s="168"/>
      <c r="I333" s="168"/>
      <c r="J333" s="168"/>
      <c r="K333" s="169"/>
      <c r="L333" s="169"/>
      <c r="M333" s="169"/>
      <c r="N333" s="169"/>
      <c r="O333" s="169"/>
      <c r="P333" s="169"/>
      <c r="Q333" s="169"/>
      <c r="R333" s="169"/>
      <c r="S333" s="169"/>
      <c r="T333" s="169"/>
      <c r="U333" s="169"/>
      <c r="V333" s="169"/>
      <c r="W333" s="169"/>
      <c r="X333" s="169"/>
      <c r="Y333" s="169"/>
      <c r="Z333" s="169"/>
      <c r="AA333" s="169"/>
      <c r="AB333" s="125"/>
      <c r="AC333" s="126"/>
    </row>
    <row r="334" spans="1:29" ht="15.75" customHeight="1" thickTop="1" thickBot="1" x14ac:dyDescent="0.25">
      <c r="A334" s="170"/>
      <c r="B334" s="175"/>
      <c r="C334" s="175"/>
      <c r="D334" s="166" t="s">
        <v>11</v>
      </c>
      <c r="E334" s="167"/>
      <c r="F334" s="168"/>
      <c r="G334" s="168"/>
      <c r="H334" s="168"/>
      <c r="I334" s="168"/>
      <c r="J334" s="168"/>
      <c r="K334" s="169"/>
      <c r="L334" s="169"/>
      <c r="M334" s="169"/>
      <c r="N334" s="169"/>
      <c r="O334" s="169"/>
      <c r="P334" s="169"/>
      <c r="Q334" s="169"/>
      <c r="R334" s="169"/>
      <c r="S334" s="169"/>
      <c r="T334" s="169"/>
      <c r="U334" s="169"/>
      <c r="V334" s="169"/>
      <c r="W334" s="169"/>
      <c r="X334" s="169"/>
      <c r="Y334" s="169"/>
      <c r="Z334" s="169"/>
      <c r="AA334" s="169"/>
      <c r="AB334" s="125"/>
      <c r="AC334" s="126"/>
    </row>
    <row r="335" spans="1:29" ht="15.75" customHeight="1" thickTop="1" thickBot="1" x14ac:dyDescent="0.25">
      <c r="A335" s="170"/>
      <c r="B335" s="175"/>
      <c r="C335" s="175"/>
      <c r="D335" s="162" t="s">
        <v>239</v>
      </c>
      <c r="E335" s="163"/>
      <c r="F335" s="168"/>
      <c r="G335" s="168"/>
      <c r="H335" s="168"/>
      <c r="I335" s="168"/>
      <c r="J335" s="168"/>
      <c r="K335" s="169"/>
      <c r="L335" s="169"/>
      <c r="M335" s="169"/>
      <c r="N335" s="169"/>
      <c r="O335" s="169"/>
      <c r="P335" s="169"/>
      <c r="Q335" s="169"/>
      <c r="R335" s="169"/>
      <c r="S335" s="169"/>
      <c r="T335" s="169"/>
      <c r="U335" s="169"/>
      <c r="V335" s="169"/>
      <c r="W335" s="169"/>
      <c r="X335" s="169"/>
      <c r="Y335" s="169"/>
      <c r="Z335" s="169"/>
      <c r="AA335" s="169"/>
      <c r="AB335" s="125"/>
      <c r="AC335" s="126"/>
    </row>
    <row r="336" spans="1:29" ht="15.75" customHeight="1" thickTop="1" thickBot="1" x14ac:dyDescent="0.25">
      <c r="A336" s="170">
        <f>A333+1</f>
        <v>110</v>
      </c>
      <c r="B336" s="175" t="s">
        <v>240</v>
      </c>
      <c r="C336" s="175"/>
      <c r="D336" s="164" t="s">
        <v>241</v>
      </c>
      <c r="E336" s="165"/>
      <c r="F336" s="168"/>
      <c r="G336" s="168"/>
      <c r="H336" s="168"/>
      <c r="I336" s="168"/>
      <c r="J336" s="168"/>
      <c r="K336" s="169"/>
      <c r="L336" s="169"/>
      <c r="M336" s="169"/>
      <c r="N336" s="169"/>
      <c r="O336" s="169"/>
      <c r="P336" s="169"/>
      <c r="Q336" s="169"/>
      <c r="R336" s="169"/>
      <c r="S336" s="169"/>
      <c r="T336" s="169"/>
      <c r="U336" s="169"/>
      <c r="V336" s="169"/>
      <c r="W336" s="169"/>
      <c r="X336" s="169"/>
      <c r="Y336" s="169"/>
      <c r="Z336" s="169"/>
      <c r="AA336" s="169"/>
      <c r="AB336" s="125"/>
      <c r="AC336" s="126"/>
    </row>
    <row r="337" spans="1:29" ht="15.75" customHeight="1" thickTop="1" thickBot="1" x14ac:dyDescent="0.25">
      <c r="A337" s="170"/>
      <c r="B337" s="175"/>
      <c r="C337" s="175"/>
      <c r="D337" s="166" t="s">
        <v>11</v>
      </c>
      <c r="E337" s="167"/>
      <c r="F337" s="168"/>
      <c r="G337" s="168"/>
      <c r="H337" s="168"/>
      <c r="I337" s="168"/>
      <c r="J337" s="168"/>
      <c r="K337" s="169"/>
      <c r="L337" s="169"/>
      <c r="M337" s="169"/>
      <c r="N337" s="169"/>
      <c r="O337" s="169"/>
      <c r="P337" s="169"/>
      <c r="Q337" s="169"/>
      <c r="R337" s="169"/>
      <c r="S337" s="169"/>
      <c r="T337" s="169"/>
      <c r="U337" s="169"/>
      <c r="V337" s="169"/>
      <c r="W337" s="169"/>
      <c r="X337" s="169"/>
      <c r="Y337" s="169"/>
      <c r="Z337" s="169"/>
      <c r="AA337" s="169"/>
      <c r="AB337" s="125"/>
      <c r="AC337" s="126"/>
    </row>
    <row r="338" spans="1:29" ht="15.75" customHeight="1" thickTop="1" thickBot="1" x14ac:dyDescent="0.25">
      <c r="A338" s="170"/>
      <c r="B338" s="175"/>
      <c r="C338" s="175"/>
      <c r="D338" s="162" t="s">
        <v>242</v>
      </c>
      <c r="E338" s="163"/>
      <c r="F338" s="168"/>
      <c r="G338" s="168"/>
      <c r="H338" s="168"/>
      <c r="I338" s="168"/>
      <c r="J338" s="168"/>
      <c r="K338" s="169"/>
      <c r="L338" s="169"/>
      <c r="M338" s="169"/>
      <c r="N338" s="169"/>
      <c r="O338" s="169"/>
      <c r="P338" s="169"/>
      <c r="Q338" s="169"/>
      <c r="R338" s="169"/>
      <c r="S338" s="169"/>
      <c r="T338" s="169"/>
      <c r="U338" s="169"/>
      <c r="V338" s="169"/>
      <c r="W338" s="169"/>
      <c r="X338" s="169"/>
      <c r="Y338" s="169"/>
      <c r="Z338" s="169"/>
      <c r="AA338" s="169"/>
      <c r="AB338" s="125"/>
      <c r="AC338" s="126"/>
    </row>
    <row r="339" spans="1:29" ht="15.75" customHeight="1" thickTop="1" thickBot="1" x14ac:dyDescent="0.25">
      <c r="A339" s="170">
        <f>A336+1</f>
        <v>111</v>
      </c>
      <c r="B339" s="175" t="s">
        <v>243</v>
      </c>
      <c r="C339" s="175"/>
      <c r="D339" s="164" t="s">
        <v>244</v>
      </c>
      <c r="E339" s="165"/>
      <c r="F339" s="168"/>
      <c r="G339" s="168"/>
      <c r="H339" s="168"/>
      <c r="I339" s="168"/>
      <c r="J339" s="168"/>
      <c r="K339" s="169"/>
      <c r="L339" s="169"/>
      <c r="M339" s="169"/>
      <c r="N339" s="169"/>
      <c r="O339" s="169"/>
      <c r="P339" s="169"/>
      <c r="Q339" s="169"/>
      <c r="R339" s="169"/>
      <c r="S339" s="169"/>
      <c r="T339" s="169"/>
      <c r="U339" s="169"/>
      <c r="V339" s="169"/>
      <c r="W339" s="169"/>
      <c r="X339" s="169"/>
      <c r="Y339" s="169"/>
      <c r="Z339" s="169"/>
      <c r="AA339" s="169"/>
      <c r="AB339" s="125"/>
      <c r="AC339" s="126"/>
    </row>
    <row r="340" spans="1:29" ht="15.75" customHeight="1" thickTop="1" thickBot="1" x14ac:dyDescent="0.25">
      <c r="A340" s="170"/>
      <c r="B340" s="175"/>
      <c r="C340" s="175"/>
      <c r="D340" s="166" t="s">
        <v>11</v>
      </c>
      <c r="E340" s="167"/>
      <c r="F340" s="168"/>
      <c r="G340" s="168"/>
      <c r="H340" s="168"/>
      <c r="I340" s="168"/>
      <c r="J340" s="168"/>
      <c r="K340" s="169"/>
      <c r="L340" s="169"/>
      <c r="M340" s="169"/>
      <c r="N340" s="169"/>
      <c r="O340" s="169"/>
      <c r="P340" s="169"/>
      <c r="Q340" s="169"/>
      <c r="R340" s="169"/>
      <c r="S340" s="169"/>
      <c r="T340" s="169"/>
      <c r="U340" s="169"/>
      <c r="V340" s="169"/>
      <c r="W340" s="169"/>
      <c r="X340" s="169"/>
      <c r="Y340" s="169"/>
      <c r="Z340" s="169"/>
      <c r="AA340" s="169"/>
      <c r="AB340" s="125"/>
      <c r="AC340" s="126"/>
    </row>
    <row r="341" spans="1:29" ht="15.75" customHeight="1" thickTop="1" thickBot="1" x14ac:dyDescent="0.25">
      <c r="A341" s="170"/>
      <c r="B341" s="175"/>
      <c r="C341" s="175"/>
      <c r="D341" s="162" t="s">
        <v>245</v>
      </c>
      <c r="E341" s="163"/>
      <c r="F341" s="168"/>
      <c r="G341" s="168"/>
      <c r="H341" s="168"/>
      <c r="I341" s="168"/>
      <c r="J341" s="168"/>
      <c r="K341" s="169"/>
      <c r="L341" s="169"/>
      <c r="M341" s="169"/>
      <c r="N341" s="169"/>
      <c r="O341" s="169"/>
      <c r="P341" s="169"/>
      <c r="Q341" s="169"/>
      <c r="R341" s="169"/>
      <c r="S341" s="169"/>
      <c r="T341" s="169"/>
      <c r="U341" s="169"/>
      <c r="V341" s="169"/>
      <c r="W341" s="169"/>
      <c r="X341" s="169"/>
      <c r="Y341" s="169"/>
      <c r="Z341" s="169"/>
      <c r="AA341" s="169"/>
      <c r="AB341" s="125"/>
      <c r="AC341" s="126"/>
    </row>
    <row r="342" spans="1:29" ht="15.75" customHeight="1" thickTop="1" thickBot="1" x14ac:dyDescent="0.25">
      <c r="A342" s="170">
        <f>A339+1</f>
        <v>112</v>
      </c>
      <c r="B342" s="175" t="s">
        <v>246</v>
      </c>
      <c r="C342" s="175"/>
      <c r="D342" s="164" t="s">
        <v>247</v>
      </c>
      <c r="E342" s="165"/>
      <c r="F342" s="168"/>
      <c r="G342" s="168"/>
      <c r="H342" s="168"/>
      <c r="I342" s="168"/>
      <c r="J342" s="168"/>
      <c r="K342" s="169"/>
      <c r="L342" s="169"/>
      <c r="M342" s="169"/>
      <c r="N342" s="169"/>
      <c r="O342" s="169"/>
      <c r="P342" s="169"/>
      <c r="Q342" s="169"/>
      <c r="R342" s="169"/>
      <c r="S342" s="169"/>
      <c r="T342" s="169"/>
      <c r="U342" s="169"/>
      <c r="V342" s="169"/>
      <c r="W342" s="169"/>
      <c r="X342" s="169"/>
      <c r="Y342" s="169"/>
      <c r="Z342" s="169"/>
      <c r="AA342" s="169"/>
      <c r="AB342" s="125"/>
      <c r="AC342" s="126"/>
    </row>
    <row r="343" spans="1:29" ht="15.75" customHeight="1" thickTop="1" thickBot="1" x14ac:dyDescent="0.25">
      <c r="A343" s="170"/>
      <c r="B343" s="175"/>
      <c r="C343" s="175"/>
      <c r="D343" s="166" t="s">
        <v>11</v>
      </c>
      <c r="E343" s="167"/>
      <c r="F343" s="168"/>
      <c r="G343" s="168"/>
      <c r="H343" s="168"/>
      <c r="I343" s="168"/>
      <c r="J343" s="168"/>
      <c r="K343" s="169"/>
      <c r="L343" s="169"/>
      <c r="M343" s="169"/>
      <c r="N343" s="169"/>
      <c r="O343" s="169"/>
      <c r="P343" s="169"/>
      <c r="Q343" s="169"/>
      <c r="R343" s="169"/>
      <c r="S343" s="169"/>
      <c r="T343" s="169"/>
      <c r="U343" s="169"/>
      <c r="V343" s="169"/>
      <c r="W343" s="169"/>
      <c r="X343" s="169"/>
      <c r="Y343" s="169"/>
      <c r="Z343" s="169"/>
      <c r="AA343" s="169"/>
      <c r="AB343" s="125"/>
      <c r="AC343" s="126"/>
    </row>
    <row r="344" spans="1:29" ht="15.75" customHeight="1" thickTop="1" thickBot="1" x14ac:dyDescent="0.25">
      <c r="A344" s="170"/>
      <c r="B344" s="175"/>
      <c r="C344" s="175"/>
      <c r="D344" s="162" t="s">
        <v>248</v>
      </c>
      <c r="E344" s="163"/>
      <c r="F344" s="168"/>
      <c r="G344" s="168"/>
      <c r="H344" s="168"/>
      <c r="I344" s="168"/>
      <c r="J344" s="168"/>
      <c r="K344" s="169"/>
      <c r="L344" s="169"/>
      <c r="M344" s="169"/>
      <c r="N344" s="169"/>
      <c r="O344" s="169"/>
      <c r="P344" s="169"/>
      <c r="Q344" s="169"/>
      <c r="R344" s="169"/>
      <c r="S344" s="169"/>
      <c r="T344" s="169"/>
      <c r="U344" s="169"/>
      <c r="V344" s="169"/>
      <c r="W344" s="169"/>
      <c r="X344" s="169"/>
      <c r="Y344" s="169"/>
      <c r="Z344" s="169"/>
      <c r="AA344" s="169"/>
      <c r="AB344" s="125"/>
      <c r="AC344" s="126"/>
    </row>
    <row r="345" spans="1:29" ht="15.75" customHeight="1" thickTop="1" thickBot="1" x14ac:dyDescent="0.25">
      <c r="A345" s="170">
        <f>A342+1</f>
        <v>113</v>
      </c>
      <c r="B345" s="175" t="s">
        <v>249</v>
      </c>
      <c r="C345" s="175"/>
      <c r="D345" s="164" t="s">
        <v>10</v>
      </c>
      <c r="E345" s="165"/>
      <c r="F345" s="168"/>
      <c r="G345" s="168"/>
      <c r="H345" s="168"/>
      <c r="I345" s="168"/>
      <c r="J345" s="168"/>
      <c r="K345" s="169"/>
      <c r="L345" s="169"/>
      <c r="M345" s="169"/>
      <c r="N345" s="169"/>
      <c r="O345" s="169"/>
      <c r="P345" s="169"/>
      <c r="Q345" s="169"/>
      <c r="R345" s="169"/>
      <c r="S345" s="169"/>
      <c r="T345" s="169"/>
      <c r="U345" s="169"/>
      <c r="V345" s="169"/>
      <c r="W345" s="169"/>
      <c r="X345" s="169"/>
      <c r="Y345" s="169"/>
      <c r="Z345" s="169"/>
      <c r="AA345" s="169"/>
      <c r="AB345" s="125"/>
      <c r="AC345" s="126"/>
    </row>
    <row r="346" spans="1:29" ht="15.75" customHeight="1" thickTop="1" thickBot="1" x14ac:dyDescent="0.25">
      <c r="A346" s="170"/>
      <c r="B346" s="175"/>
      <c r="C346" s="175"/>
      <c r="D346" s="166" t="s">
        <v>11</v>
      </c>
      <c r="E346" s="167"/>
      <c r="F346" s="168"/>
      <c r="G346" s="168"/>
      <c r="H346" s="168"/>
      <c r="I346" s="168"/>
      <c r="J346" s="168"/>
      <c r="K346" s="169"/>
      <c r="L346" s="169"/>
      <c r="M346" s="169"/>
      <c r="N346" s="169"/>
      <c r="O346" s="169"/>
      <c r="P346" s="169"/>
      <c r="Q346" s="169"/>
      <c r="R346" s="169"/>
      <c r="S346" s="169"/>
      <c r="T346" s="169"/>
      <c r="U346" s="169"/>
      <c r="V346" s="169"/>
      <c r="W346" s="169"/>
      <c r="X346" s="169"/>
      <c r="Y346" s="169"/>
      <c r="Z346" s="169"/>
      <c r="AA346" s="169"/>
      <c r="AB346" s="125"/>
      <c r="AC346" s="126"/>
    </row>
    <row r="347" spans="1:29" ht="15.75" customHeight="1" thickTop="1" thickBot="1" x14ac:dyDescent="0.25">
      <c r="A347" s="170"/>
      <c r="B347" s="175"/>
      <c r="C347" s="175"/>
      <c r="D347" s="162" t="s">
        <v>12</v>
      </c>
      <c r="E347" s="163"/>
      <c r="F347" s="168"/>
      <c r="G347" s="168"/>
      <c r="H347" s="168"/>
      <c r="I347" s="168"/>
      <c r="J347" s="168"/>
      <c r="K347" s="169"/>
      <c r="L347" s="169"/>
      <c r="M347" s="169"/>
      <c r="N347" s="169"/>
      <c r="O347" s="169"/>
      <c r="P347" s="169"/>
      <c r="Q347" s="169"/>
      <c r="R347" s="169"/>
      <c r="S347" s="169"/>
      <c r="T347" s="169"/>
      <c r="U347" s="169"/>
      <c r="V347" s="169"/>
      <c r="W347" s="169"/>
      <c r="X347" s="169"/>
      <c r="Y347" s="169"/>
      <c r="Z347" s="169"/>
      <c r="AA347" s="169"/>
      <c r="AB347" s="125"/>
      <c r="AC347" s="126"/>
    </row>
    <row r="348" spans="1:29" ht="15.75" customHeight="1" thickTop="1" thickBot="1" x14ac:dyDescent="0.25">
      <c r="A348" s="170">
        <f>A345+1</f>
        <v>114</v>
      </c>
      <c r="B348" s="175" t="s">
        <v>250</v>
      </c>
      <c r="C348" s="175"/>
      <c r="D348" s="164" t="s">
        <v>10</v>
      </c>
      <c r="E348" s="165"/>
      <c r="F348" s="168"/>
      <c r="G348" s="168"/>
      <c r="H348" s="168"/>
      <c r="I348" s="168"/>
      <c r="J348" s="168"/>
      <c r="K348" s="169"/>
      <c r="L348" s="169"/>
      <c r="M348" s="169"/>
      <c r="N348" s="169"/>
      <c r="O348" s="169"/>
      <c r="P348" s="169"/>
      <c r="Q348" s="169"/>
      <c r="R348" s="169"/>
      <c r="S348" s="169"/>
      <c r="T348" s="169"/>
      <c r="U348" s="169"/>
      <c r="V348" s="169"/>
      <c r="W348" s="169"/>
      <c r="X348" s="169"/>
      <c r="Y348" s="169"/>
      <c r="Z348" s="169"/>
      <c r="AA348" s="169"/>
      <c r="AB348" s="125"/>
      <c r="AC348" s="126"/>
    </row>
    <row r="349" spans="1:29" ht="15.75" customHeight="1" thickTop="1" thickBot="1" x14ac:dyDescent="0.25">
      <c r="A349" s="170"/>
      <c r="B349" s="175"/>
      <c r="C349" s="175"/>
      <c r="D349" s="166" t="s">
        <v>11</v>
      </c>
      <c r="E349" s="167"/>
      <c r="F349" s="168"/>
      <c r="G349" s="168"/>
      <c r="H349" s="168"/>
      <c r="I349" s="168"/>
      <c r="J349" s="168"/>
      <c r="K349" s="169"/>
      <c r="L349" s="169"/>
      <c r="M349" s="169"/>
      <c r="N349" s="169"/>
      <c r="O349" s="169"/>
      <c r="P349" s="169"/>
      <c r="Q349" s="169"/>
      <c r="R349" s="169"/>
      <c r="S349" s="169"/>
      <c r="T349" s="169"/>
      <c r="U349" s="169"/>
      <c r="V349" s="169"/>
      <c r="W349" s="169"/>
      <c r="X349" s="169"/>
      <c r="Y349" s="169"/>
      <c r="Z349" s="169"/>
      <c r="AA349" s="169"/>
      <c r="AB349" s="125"/>
      <c r="AC349" s="126"/>
    </row>
    <row r="350" spans="1:29" ht="15.75" customHeight="1" thickTop="1" thickBot="1" x14ac:dyDescent="0.25">
      <c r="A350" s="170"/>
      <c r="B350" s="175"/>
      <c r="C350" s="175"/>
      <c r="D350" s="162" t="s">
        <v>12</v>
      </c>
      <c r="E350" s="163"/>
      <c r="F350" s="168"/>
      <c r="G350" s="168"/>
      <c r="H350" s="168"/>
      <c r="I350" s="168"/>
      <c r="J350" s="168"/>
      <c r="K350" s="169"/>
      <c r="L350" s="169"/>
      <c r="M350" s="169"/>
      <c r="N350" s="169"/>
      <c r="O350" s="169"/>
      <c r="P350" s="169"/>
      <c r="Q350" s="169"/>
      <c r="R350" s="169"/>
      <c r="S350" s="169"/>
      <c r="T350" s="169"/>
      <c r="U350" s="169"/>
      <c r="V350" s="169"/>
      <c r="W350" s="169"/>
      <c r="X350" s="169"/>
      <c r="Y350" s="169"/>
      <c r="Z350" s="169"/>
      <c r="AA350" s="169"/>
      <c r="AB350" s="125"/>
      <c r="AC350" s="126"/>
    </row>
    <row r="351" spans="1:29" ht="15.75" customHeight="1" thickTop="1" thickBot="1" x14ac:dyDescent="0.25">
      <c r="A351" s="170">
        <f>A348+1</f>
        <v>115</v>
      </c>
      <c r="B351" s="175" t="s">
        <v>251</v>
      </c>
      <c r="C351" s="175"/>
      <c r="D351" s="164" t="s">
        <v>10</v>
      </c>
      <c r="E351" s="165"/>
      <c r="F351" s="168"/>
      <c r="G351" s="168"/>
      <c r="H351" s="168"/>
      <c r="I351" s="168"/>
      <c r="J351" s="168"/>
      <c r="K351" s="169"/>
      <c r="L351" s="169"/>
      <c r="M351" s="169"/>
      <c r="N351" s="169"/>
      <c r="O351" s="169"/>
      <c r="P351" s="169"/>
      <c r="Q351" s="169"/>
      <c r="R351" s="169"/>
      <c r="S351" s="169"/>
      <c r="T351" s="169"/>
      <c r="U351" s="169"/>
      <c r="V351" s="169"/>
      <c r="W351" s="169"/>
      <c r="X351" s="169"/>
      <c r="Y351" s="169"/>
      <c r="Z351" s="169"/>
      <c r="AA351" s="169"/>
      <c r="AB351" s="125"/>
      <c r="AC351" s="126"/>
    </row>
    <row r="352" spans="1:29" ht="15.75" customHeight="1" thickTop="1" thickBot="1" x14ac:dyDescent="0.25">
      <c r="A352" s="170"/>
      <c r="B352" s="175"/>
      <c r="C352" s="175"/>
      <c r="D352" s="166" t="s">
        <v>11</v>
      </c>
      <c r="E352" s="167"/>
      <c r="F352" s="168"/>
      <c r="G352" s="168"/>
      <c r="H352" s="168"/>
      <c r="I352" s="168"/>
      <c r="J352" s="168"/>
      <c r="K352" s="169"/>
      <c r="L352" s="169"/>
      <c r="M352" s="169"/>
      <c r="N352" s="169"/>
      <c r="O352" s="169"/>
      <c r="P352" s="169"/>
      <c r="Q352" s="169"/>
      <c r="R352" s="169"/>
      <c r="S352" s="169"/>
      <c r="T352" s="169"/>
      <c r="U352" s="169"/>
      <c r="V352" s="169"/>
      <c r="W352" s="169"/>
      <c r="X352" s="169"/>
      <c r="Y352" s="169"/>
      <c r="Z352" s="169"/>
      <c r="AA352" s="169"/>
      <c r="AB352" s="125"/>
      <c r="AC352" s="126"/>
    </row>
    <row r="353" spans="1:29" ht="15.75" customHeight="1" thickTop="1" thickBot="1" x14ac:dyDescent="0.25">
      <c r="A353" s="170"/>
      <c r="B353" s="175"/>
      <c r="C353" s="175"/>
      <c r="D353" s="162" t="s">
        <v>12</v>
      </c>
      <c r="E353" s="163"/>
      <c r="F353" s="168"/>
      <c r="G353" s="168"/>
      <c r="H353" s="168"/>
      <c r="I353" s="168"/>
      <c r="J353" s="168"/>
      <c r="K353" s="169"/>
      <c r="L353" s="169"/>
      <c r="M353" s="169"/>
      <c r="N353" s="169"/>
      <c r="O353" s="169"/>
      <c r="P353" s="169"/>
      <c r="Q353" s="169"/>
      <c r="R353" s="169"/>
      <c r="S353" s="169"/>
      <c r="T353" s="169"/>
      <c r="U353" s="169"/>
      <c r="V353" s="169"/>
      <c r="W353" s="169"/>
      <c r="X353" s="169"/>
      <c r="Y353" s="169"/>
      <c r="Z353" s="169"/>
      <c r="AA353" s="169"/>
      <c r="AB353" s="125"/>
      <c r="AC353" s="126"/>
    </row>
    <row r="354" spans="1:29" ht="15.75" customHeight="1" thickTop="1" thickBot="1" x14ac:dyDescent="0.25">
      <c r="A354" s="170">
        <f>A351+1</f>
        <v>116</v>
      </c>
      <c r="B354" s="175" t="s">
        <v>252</v>
      </c>
      <c r="C354" s="175"/>
      <c r="D354" s="164" t="s">
        <v>253</v>
      </c>
      <c r="E354" s="165"/>
      <c r="F354" s="168"/>
      <c r="G354" s="168"/>
      <c r="H354" s="168"/>
      <c r="I354" s="168"/>
      <c r="J354" s="168"/>
      <c r="K354" s="169"/>
      <c r="L354" s="169"/>
      <c r="M354" s="169"/>
      <c r="N354" s="169"/>
      <c r="O354" s="169"/>
      <c r="P354" s="169"/>
      <c r="Q354" s="169"/>
      <c r="R354" s="169"/>
      <c r="S354" s="169"/>
      <c r="T354" s="169"/>
      <c r="U354" s="169"/>
      <c r="V354" s="169"/>
      <c r="W354" s="169"/>
      <c r="X354" s="169"/>
      <c r="Y354" s="169"/>
      <c r="Z354" s="169"/>
      <c r="AA354" s="169"/>
      <c r="AB354" s="125"/>
      <c r="AC354" s="126"/>
    </row>
    <row r="355" spans="1:29" ht="15.75" customHeight="1" thickTop="1" thickBot="1" x14ac:dyDescent="0.25">
      <c r="A355" s="170"/>
      <c r="B355" s="175"/>
      <c r="C355" s="175"/>
      <c r="D355" s="166" t="s">
        <v>11</v>
      </c>
      <c r="E355" s="167"/>
      <c r="F355" s="168"/>
      <c r="G355" s="168"/>
      <c r="H355" s="168"/>
      <c r="I355" s="168"/>
      <c r="J355" s="168"/>
      <c r="K355" s="169"/>
      <c r="L355" s="169"/>
      <c r="M355" s="169"/>
      <c r="N355" s="169"/>
      <c r="O355" s="169"/>
      <c r="P355" s="169"/>
      <c r="Q355" s="169"/>
      <c r="R355" s="169"/>
      <c r="S355" s="169"/>
      <c r="T355" s="169"/>
      <c r="U355" s="169"/>
      <c r="V355" s="169"/>
      <c r="W355" s="169"/>
      <c r="X355" s="169"/>
      <c r="Y355" s="169"/>
      <c r="Z355" s="169"/>
      <c r="AA355" s="169"/>
      <c r="AB355" s="125"/>
      <c r="AC355" s="126"/>
    </row>
    <row r="356" spans="1:29" ht="15.75" customHeight="1" thickTop="1" thickBot="1" x14ac:dyDescent="0.25">
      <c r="A356" s="170"/>
      <c r="B356" s="175"/>
      <c r="C356" s="175"/>
      <c r="D356" s="162" t="s">
        <v>254</v>
      </c>
      <c r="E356" s="163"/>
      <c r="F356" s="168"/>
      <c r="G356" s="168"/>
      <c r="H356" s="168"/>
      <c r="I356" s="168"/>
      <c r="J356" s="168"/>
      <c r="K356" s="169"/>
      <c r="L356" s="169"/>
      <c r="M356" s="169"/>
      <c r="N356" s="169"/>
      <c r="O356" s="169"/>
      <c r="P356" s="169"/>
      <c r="Q356" s="169"/>
      <c r="R356" s="169"/>
      <c r="S356" s="169"/>
      <c r="T356" s="169"/>
      <c r="U356" s="169"/>
      <c r="V356" s="169"/>
      <c r="W356" s="169"/>
      <c r="X356" s="169"/>
      <c r="Y356" s="169"/>
      <c r="Z356" s="169"/>
      <c r="AA356" s="169"/>
      <c r="AB356" s="125"/>
      <c r="AC356" s="126"/>
    </row>
    <row r="357" spans="1:29" ht="15.75" customHeight="1" thickTop="1" thickBot="1" x14ac:dyDescent="0.25">
      <c r="A357" s="170">
        <f>A354+1</f>
        <v>117</v>
      </c>
      <c r="B357" s="175" t="s">
        <v>255</v>
      </c>
      <c r="C357" s="175"/>
      <c r="D357" s="164" t="s">
        <v>139</v>
      </c>
      <c r="E357" s="165"/>
      <c r="F357" s="168"/>
      <c r="G357" s="168"/>
      <c r="H357" s="168"/>
      <c r="I357" s="168"/>
      <c r="J357" s="168"/>
      <c r="K357" s="169"/>
      <c r="L357" s="169"/>
      <c r="M357" s="169"/>
      <c r="N357" s="169"/>
      <c r="O357" s="169"/>
      <c r="P357" s="169"/>
      <c r="Q357" s="169"/>
      <c r="R357" s="169"/>
      <c r="S357" s="169"/>
      <c r="T357" s="169"/>
      <c r="U357" s="169"/>
      <c r="V357" s="169"/>
      <c r="W357" s="169"/>
      <c r="X357" s="169"/>
      <c r="Y357" s="169"/>
      <c r="Z357" s="169"/>
      <c r="AA357" s="169"/>
      <c r="AB357" s="125"/>
      <c r="AC357" s="126"/>
    </row>
    <row r="358" spans="1:29" ht="15.75" customHeight="1" thickTop="1" thickBot="1" x14ac:dyDescent="0.25">
      <c r="A358" s="170"/>
      <c r="B358" s="175"/>
      <c r="C358" s="175"/>
      <c r="D358" s="166" t="s">
        <v>11</v>
      </c>
      <c r="E358" s="167"/>
      <c r="F358" s="168"/>
      <c r="G358" s="168"/>
      <c r="H358" s="168"/>
      <c r="I358" s="168"/>
      <c r="J358" s="168"/>
      <c r="K358" s="169"/>
      <c r="L358" s="169"/>
      <c r="M358" s="169"/>
      <c r="N358" s="169"/>
      <c r="O358" s="169"/>
      <c r="P358" s="169"/>
      <c r="Q358" s="169"/>
      <c r="R358" s="169"/>
      <c r="S358" s="169"/>
      <c r="T358" s="169"/>
      <c r="U358" s="169"/>
      <c r="V358" s="169"/>
      <c r="W358" s="169"/>
      <c r="X358" s="169"/>
      <c r="Y358" s="169"/>
      <c r="Z358" s="169"/>
      <c r="AA358" s="169"/>
      <c r="AB358" s="125"/>
      <c r="AC358" s="126"/>
    </row>
    <row r="359" spans="1:29" ht="15.75" customHeight="1" thickTop="1" thickBot="1" x14ac:dyDescent="0.25">
      <c r="A359" s="170"/>
      <c r="B359" s="175"/>
      <c r="C359" s="175"/>
      <c r="D359" s="162" t="s">
        <v>12</v>
      </c>
      <c r="E359" s="163"/>
      <c r="F359" s="168"/>
      <c r="G359" s="168"/>
      <c r="H359" s="168"/>
      <c r="I359" s="168"/>
      <c r="J359" s="168"/>
      <c r="K359" s="169"/>
      <c r="L359" s="169"/>
      <c r="M359" s="169"/>
      <c r="N359" s="169"/>
      <c r="O359" s="169"/>
      <c r="P359" s="169"/>
      <c r="Q359" s="169"/>
      <c r="R359" s="169"/>
      <c r="S359" s="169"/>
      <c r="T359" s="169"/>
      <c r="U359" s="169"/>
      <c r="V359" s="169"/>
      <c r="W359" s="169"/>
      <c r="X359" s="169"/>
      <c r="Y359" s="169"/>
      <c r="Z359" s="169"/>
      <c r="AA359" s="169"/>
      <c r="AB359" s="125"/>
      <c r="AC359" s="126"/>
    </row>
    <row r="360" spans="1:29" ht="15.75" customHeight="1" thickTop="1" thickBot="1" x14ac:dyDescent="0.25">
      <c r="A360" s="170">
        <f>A357+1</f>
        <v>118</v>
      </c>
      <c r="B360" s="175" t="s">
        <v>256</v>
      </c>
      <c r="C360" s="175"/>
      <c r="D360" s="164" t="s">
        <v>257</v>
      </c>
      <c r="E360" s="165"/>
      <c r="F360" s="168"/>
      <c r="G360" s="168"/>
      <c r="H360" s="168"/>
      <c r="I360" s="168"/>
      <c r="J360" s="168"/>
      <c r="K360" s="169"/>
      <c r="L360" s="169"/>
      <c r="M360" s="169"/>
      <c r="N360" s="169"/>
      <c r="O360" s="169"/>
      <c r="P360" s="169"/>
      <c r="Q360" s="169"/>
      <c r="R360" s="169"/>
      <c r="S360" s="169"/>
      <c r="T360" s="169"/>
      <c r="U360" s="169"/>
      <c r="V360" s="169"/>
      <c r="W360" s="169"/>
      <c r="X360" s="169"/>
      <c r="Y360" s="169"/>
      <c r="Z360" s="169"/>
      <c r="AA360" s="169"/>
      <c r="AB360" s="125"/>
      <c r="AC360" s="126"/>
    </row>
    <row r="361" spans="1:29" ht="15.75" customHeight="1" thickTop="1" thickBot="1" x14ac:dyDescent="0.25">
      <c r="A361" s="170"/>
      <c r="B361" s="175"/>
      <c r="C361" s="175"/>
      <c r="D361" s="166" t="s">
        <v>11</v>
      </c>
      <c r="E361" s="167"/>
      <c r="F361" s="168"/>
      <c r="G361" s="168"/>
      <c r="H361" s="168"/>
      <c r="I361" s="168"/>
      <c r="J361" s="168"/>
      <c r="K361" s="169"/>
      <c r="L361" s="169"/>
      <c r="M361" s="169"/>
      <c r="N361" s="169"/>
      <c r="O361" s="169"/>
      <c r="P361" s="169"/>
      <c r="Q361" s="169"/>
      <c r="R361" s="169"/>
      <c r="S361" s="169"/>
      <c r="T361" s="169"/>
      <c r="U361" s="169"/>
      <c r="V361" s="169"/>
      <c r="W361" s="169"/>
      <c r="X361" s="169"/>
      <c r="Y361" s="169"/>
      <c r="Z361" s="169"/>
      <c r="AA361" s="169"/>
      <c r="AB361" s="125"/>
      <c r="AC361" s="126"/>
    </row>
    <row r="362" spans="1:29" ht="20.25" thickTop="1" thickBot="1" x14ac:dyDescent="0.25">
      <c r="A362" s="170"/>
      <c r="B362" s="175"/>
      <c r="C362" s="175"/>
      <c r="D362" s="162" t="s">
        <v>258</v>
      </c>
      <c r="E362" s="163"/>
      <c r="F362" s="168"/>
      <c r="G362" s="168"/>
      <c r="H362" s="168"/>
      <c r="I362" s="168"/>
      <c r="J362" s="168"/>
      <c r="K362" s="169"/>
      <c r="L362" s="169"/>
      <c r="M362" s="169"/>
      <c r="N362" s="169"/>
      <c r="O362" s="169"/>
      <c r="P362" s="169"/>
      <c r="Q362" s="169"/>
      <c r="R362" s="169"/>
      <c r="S362" s="169"/>
      <c r="T362" s="169"/>
      <c r="U362" s="169"/>
      <c r="V362" s="169"/>
      <c r="W362" s="169"/>
      <c r="X362" s="169"/>
      <c r="Y362" s="169"/>
      <c r="Z362" s="169"/>
      <c r="AA362" s="169"/>
      <c r="AB362" s="125"/>
      <c r="AC362" s="126"/>
    </row>
    <row r="363" spans="1:29" ht="15.75" customHeight="1" thickTop="1" thickBot="1" x14ac:dyDescent="0.25">
      <c r="A363" s="170">
        <f>A360+1</f>
        <v>119</v>
      </c>
      <c r="B363" s="175" t="s">
        <v>259</v>
      </c>
      <c r="C363" s="175"/>
      <c r="D363" s="164" t="s">
        <v>122</v>
      </c>
      <c r="E363" s="165"/>
      <c r="F363" s="168"/>
      <c r="G363" s="168"/>
      <c r="H363" s="168"/>
      <c r="I363" s="168"/>
      <c r="J363" s="168"/>
      <c r="K363" s="169"/>
      <c r="L363" s="169"/>
      <c r="M363" s="169"/>
      <c r="N363" s="169"/>
      <c r="O363" s="169"/>
      <c r="P363" s="169"/>
      <c r="Q363" s="169"/>
      <c r="R363" s="169"/>
      <c r="S363" s="169"/>
      <c r="T363" s="169"/>
      <c r="U363" s="169"/>
      <c r="V363" s="169"/>
      <c r="W363" s="169"/>
      <c r="X363" s="169"/>
      <c r="Y363" s="169"/>
      <c r="Z363" s="169"/>
      <c r="AA363" s="169"/>
      <c r="AB363" s="125"/>
      <c r="AC363" s="126"/>
    </row>
    <row r="364" spans="1:29" ht="15.75" customHeight="1" thickTop="1" thickBot="1" x14ac:dyDescent="0.25">
      <c r="A364" s="170"/>
      <c r="B364" s="175"/>
      <c r="C364" s="175"/>
      <c r="D364" s="166" t="s">
        <v>11</v>
      </c>
      <c r="E364" s="167"/>
      <c r="F364" s="168"/>
      <c r="G364" s="168"/>
      <c r="H364" s="168"/>
      <c r="I364" s="168"/>
      <c r="J364" s="168"/>
      <c r="K364" s="169"/>
      <c r="L364" s="169"/>
      <c r="M364" s="169"/>
      <c r="N364" s="169"/>
      <c r="O364" s="169"/>
      <c r="P364" s="169"/>
      <c r="Q364" s="169"/>
      <c r="R364" s="169"/>
      <c r="S364" s="169"/>
      <c r="T364" s="169"/>
      <c r="U364" s="169"/>
      <c r="V364" s="169"/>
      <c r="W364" s="169"/>
      <c r="X364" s="169"/>
      <c r="Y364" s="169"/>
      <c r="Z364" s="169"/>
      <c r="AA364" s="169"/>
      <c r="AB364" s="125"/>
      <c r="AC364" s="126"/>
    </row>
    <row r="365" spans="1:29" ht="20.25" thickTop="1" thickBot="1" x14ac:dyDescent="0.25">
      <c r="A365" s="170"/>
      <c r="B365" s="175"/>
      <c r="C365" s="175"/>
      <c r="D365" s="162" t="s">
        <v>123</v>
      </c>
      <c r="E365" s="163"/>
      <c r="F365" s="168"/>
      <c r="G365" s="168"/>
      <c r="H365" s="168"/>
      <c r="I365" s="168"/>
      <c r="J365" s="168"/>
      <c r="K365" s="169"/>
      <c r="L365" s="169"/>
      <c r="M365" s="169"/>
      <c r="N365" s="169"/>
      <c r="O365" s="169"/>
      <c r="P365" s="169"/>
      <c r="Q365" s="169"/>
      <c r="R365" s="169"/>
      <c r="S365" s="169"/>
      <c r="T365" s="169"/>
      <c r="U365" s="169"/>
      <c r="V365" s="169"/>
      <c r="W365" s="169"/>
      <c r="X365" s="169"/>
      <c r="Y365" s="169"/>
      <c r="Z365" s="169"/>
      <c r="AA365" s="169"/>
      <c r="AB365" s="125"/>
      <c r="AC365" s="126"/>
    </row>
    <row r="366" spans="1:29" ht="15.75" customHeight="1" thickTop="1" thickBot="1" x14ac:dyDescent="0.25">
      <c r="A366" s="170">
        <f>A363+1</f>
        <v>120</v>
      </c>
      <c r="B366" s="175" t="s">
        <v>260</v>
      </c>
      <c r="C366" s="175"/>
      <c r="D366" s="164" t="s">
        <v>261</v>
      </c>
      <c r="E366" s="165"/>
      <c r="F366" s="168"/>
      <c r="G366" s="168"/>
      <c r="H366" s="168"/>
      <c r="I366" s="168"/>
      <c r="J366" s="168"/>
      <c r="K366" s="169"/>
      <c r="L366" s="169"/>
      <c r="M366" s="169"/>
      <c r="N366" s="169"/>
      <c r="O366" s="169"/>
      <c r="P366" s="169"/>
      <c r="Q366" s="169"/>
      <c r="R366" s="169"/>
      <c r="S366" s="169"/>
      <c r="T366" s="169"/>
      <c r="U366" s="169"/>
      <c r="V366" s="169"/>
      <c r="W366" s="169"/>
      <c r="X366" s="169"/>
      <c r="Y366" s="169"/>
      <c r="Z366" s="169"/>
      <c r="AA366" s="169"/>
      <c r="AB366" s="125"/>
      <c r="AC366" s="126"/>
    </row>
    <row r="367" spans="1:29" ht="15.75" customHeight="1" thickTop="1" thickBot="1" x14ac:dyDescent="0.25">
      <c r="A367" s="170"/>
      <c r="B367" s="175"/>
      <c r="C367" s="175"/>
      <c r="D367" s="166" t="s">
        <v>11</v>
      </c>
      <c r="E367" s="167"/>
      <c r="F367" s="168"/>
      <c r="G367" s="168"/>
      <c r="H367" s="168"/>
      <c r="I367" s="168"/>
      <c r="J367" s="168"/>
      <c r="K367" s="169"/>
      <c r="L367" s="169"/>
      <c r="M367" s="169"/>
      <c r="N367" s="169"/>
      <c r="O367" s="169"/>
      <c r="P367" s="169"/>
      <c r="Q367" s="169"/>
      <c r="R367" s="169"/>
      <c r="S367" s="169"/>
      <c r="T367" s="169"/>
      <c r="U367" s="169"/>
      <c r="V367" s="169"/>
      <c r="W367" s="169"/>
      <c r="X367" s="169"/>
      <c r="Y367" s="169"/>
      <c r="Z367" s="169"/>
      <c r="AA367" s="169"/>
      <c r="AB367" s="125"/>
      <c r="AC367" s="126"/>
    </row>
    <row r="368" spans="1:29" ht="20.25" thickTop="1" thickBot="1" x14ac:dyDescent="0.25">
      <c r="A368" s="170"/>
      <c r="B368" s="175"/>
      <c r="C368" s="175"/>
      <c r="D368" s="162" t="s">
        <v>262</v>
      </c>
      <c r="E368" s="163"/>
      <c r="F368" s="168"/>
      <c r="G368" s="168"/>
      <c r="H368" s="168"/>
      <c r="I368" s="168"/>
      <c r="J368" s="168"/>
      <c r="K368" s="169"/>
      <c r="L368" s="169"/>
      <c r="M368" s="169"/>
      <c r="N368" s="169"/>
      <c r="O368" s="169"/>
      <c r="P368" s="169"/>
      <c r="Q368" s="169"/>
      <c r="R368" s="169"/>
      <c r="S368" s="169"/>
      <c r="T368" s="169"/>
      <c r="U368" s="169"/>
      <c r="V368" s="169"/>
      <c r="W368" s="169"/>
      <c r="X368" s="169"/>
      <c r="Y368" s="169"/>
      <c r="Z368" s="169"/>
      <c r="AA368" s="169"/>
      <c r="AB368" s="125"/>
      <c r="AC368" s="126"/>
    </row>
    <row r="369" spans="1:29" ht="15.75" customHeight="1" thickTop="1" thickBot="1" x14ac:dyDescent="0.25">
      <c r="A369" s="170">
        <f>A366+1</f>
        <v>121</v>
      </c>
      <c r="B369" s="175" t="s">
        <v>263</v>
      </c>
      <c r="C369" s="175"/>
      <c r="D369" s="164" t="s">
        <v>253</v>
      </c>
      <c r="E369" s="165"/>
      <c r="F369" s="168"/>
      <c r="G369" s="168"/>
      <c r="H369" s="168"/>
      <c r="I369" s="168"/>
      <c r="J369" s="168"/>
      <c r="K369" s="169"/>
      <c r="L369" s="169"/>
      <c r="M369" s="169"/>
      <c r="N369" s="169"/>
      <c r="O369" s="169"/>
      <c r="P369" s="169"/>
      <c r="Q369" s="169"/>
      <c r="R369" s="169"/>
      <c r="S369" s="169"/>
      <c r="T369" s="169"/>
      <c r="U369" s="169"/>
      <c r="V369" s="169"/>
      <c r="W369" s="169"/>
      <c r="X369" s="169"/>
      <c r="Y369" s="169"/>
      <c r="Z369" s="169"/>
      <c r="AA369" s="169"/>
      <c r="AB369" s="125"/>
      <c r="AC369" s="126"/>
    </row>
    <row r="370" spans="1:29" ht="15.75" customHeight="1" thickTop="1" thickBot="1" x14ac:dyDescent="0.25">
      <c r="A370" s="170"/>
      <c r="B370" s="175"/>
      <c r="C370" s="175"/>
      <c r="D370" s="166" t="s">
        <v>11</v>
      </c>
      <c r="E370" s="167"/>
      <c r="F370" s="168"/>
      <c r="G370" s="168"/>
      <c r="H370" s="168"/>
      <c r="I370" s="168"/>
      <c r="J370" s="168"/>
      <c r="K370" s="169"/>
      <c r="L370" s="169"/>
      <c r="M370" s="169"/>
      <c r="N370" s="169"/>
      <c r="O370" s="169"/>
      <c r="P370" s="169"/>
      <c r="Q370" s="169"/>
      <c r="R370" s="169"/>
      <c r="S370" s="169"/>
      <c r="T370" s="169"/>
      <c r="U370" s="169"/>
      <c r="V370" s="169"/>
      <c r="W370" s="169"/>
      <c r="X370" s="169"/>
      <c r="Y370" s="169"/>
      <c r="Z370" s="169"/>
      <c r="AA370" s="169"/>
      <c r="AB370" s="125"/>
      <c r="AC370" s="126"/>
    </row>
    <row r="371" spans="1:29" ht="15.75" customHeight="1" thickTop="1" thickBot="1" x14ac:dyDescent="0.25">
      <c r="A371" s="170"/>
      <c r="B371" s="175"/>
      <c r="C371" s="175"/>
      <c r="D371" s="162" t="s">
        <v>254</v>
      </c>
      <c r="E371" s="163"/>
      <c r="F371" s="168"/>
      <c r="G371" s="168"/>
      <c r="H371" s="168"/>
      <c r="I371" s="168"/>
      <c r="J371" s="168"/>
      <c r="K371" s="169"/>
      <c r="L371" s="169"/>
      <c r="M371" s="169"/>
      <c r="N371" s="169"/>
      <c r="O371" s="169"/>
      <c r="P371" s="169"/>
      <c r="Q371" s="169"/>
      <c r="R371" s="169"/>
      <c r="S371" s="169"/>
      <c r="T371" s="169"/>
      <c r="U371" s="169"/>
      <c r="V371" s="169"/>
      <c r="W371" s="169"/>
      <c r="X371" s="169"/>
      <c r="Y371" s="169"/>
      <c r="Z371" s="169"/>
      <c r="AA371" s="169"/>
      <c r="AB371" s="125"/>
      <c r="AC371" s="126"/>
    </row>
    <row r="372" spans="1:29" ht="15.75" customHeight="1" thickTop="1" thickBot="1" x14ac:dyDescent="0.25">
      <c r="A372" s="170">
        <f>A369+1</f>
        <v>122</v>
      </c>
      <c r="B372" s="175" t="s">
        <v>264</v>
      </c>
      <c r="C372" s="175"/>
      <c r="D372" s="164" t="s">
        <v>10</v>
      </c>
      <c r="E372" s="165"/>
      <c r="F372" s="168"/>
      <c r="G372" s="168"/>
      <c r="H372" s="168"/>
      <c r="I372" s="168"/>
      <c r="J372" s="168"/>
      <c r="K372" s="169"/>
      <c r="L372" s="169"/>
      <c r="M372" s="169"/>
      <c r="N372" s="169"/>
      <c r="O372" s="169"/>
      <c r="P372" s="169"/>
      <c r="Q372" s="169"/>
      <c r="R372" s="169"/>
      <c r="S372" s="169"/>
      <c r="T372" s="169"/>
      <c r="U372" s="169"/>
      <c r="V372" s="169"/>
      <c r="W372" s="169"/>
      <c r="X372" s="169"/>
      <c r="Y372" s="169"/>
      <c r="Z372" s="169"/>
      <c r="AA372" s="169"/>
      <c r="AB372" s="125"/>
      <c r="AC372" s="126"/>
    </row>
    <row r="373" spans="1:29" ht="15.75" customHeight="1" thickTop="1" thickBot="1" x14ac:dyDescent="0.25">
      <c r="A373" s="170"/>
      <c r="B373" s="175"/>
      <c r="C373" s="175"/>
      <c r="D373" s="166" t="s">
        <v>11</v>
      </c>
      <c r="E373" s="167"/>
      <c r="F373" s="168"/>
      <c r="G373" s="168"/>
      <c r="H373" s="168"/>
      <c r="I373" s="168"/>
      <c r="J373" s="168"/>
      <c r="K373" s="169"/>
      <c r="L373" s="169"/>
      <c r="M373" s="169"/>
      <c r="N373" s="169"/>
      <c r="O373" s="169"/>
      <c r="P373" s="169"/>
      <c r="Q373" s="169"/>
      <c r="R373" s="169"/>
      <c r="S373" s="169"/>
      <c r="T373" s="169"/>
      <c r="U373" s="169"/>
      <c r="V373" s="169"/>
      <c r="W373" s="169"/>
      <c r="X373" s="169"/>
      <c r="Y373" s="169"/>
      <c r="Z373" s="169"/>
      <c r="AA373" s="169"/>
      <c r="AB373" s="125"/>
      <c r="AC373" s="126"/>
    </row>
    <row r="374" spans="1:29" ht="15.75" customHeight="1" thickTop="1" thickBot="1" x14ac:dyDescent="0.25">
      <c r="A374" s="170"/>
      <c r="B374" s="175"/>
      <c r="C374" s="175"/>
      <c r="D374" s="162" t="s">
        <v>12</v>
      </c>
      <c r="E374" s="163"/>
      <c r="F374" s="168"/>
      <c r="G374" s="168"/>
      <c r="H374" s="168"/>
      <c r="I374" s="168"/>
      <c r="J374" s="168"/>
      <c r="K374" s="169"/>
      <c r="L374" s="169"/>
      <c r="M374" s="169"/>
      <c r="N374" s="169"/>
      <c r="O374" s="169"/>
      <c r="P374" s="169"/>
      <c r="Q374" s="169"/>
      <c r="R374" s="169"/>
      <c r="S374" s="169"/>
      <c r="T374" s="169"/>
      <c r="U374" s="169"/>
      <c r="V374" s="169"/>
      <c r="W374" s="169"/>
      <c r="X374" s="169"/>
      <c r="Y374" s="169"/>
      <c r="Z374" s="169"/>
      <c r="AA374" s="169"/>
      <c r="AB374" s="125"/>
      <c r="AC374" s="126"/>
    </row>
    <row r="375" spans="1:29" ht="15.75" customHeight="1" thickTop="1" thickBot="1" x14ac:dyDescent="0.25">
      <c r="A375" s="170">
        <f>A372+1</f>
        <v>123</v>
      </c>
      <c r="B375" s="175" t="s">
        <v>265</v>
      </c>
      <c r="C375" s="175"/>
      <c r="D375" s="164" t="s">
        <v>266</v>
      </c>
      <c r="E375" s="165"/>
      <c r="F375" s="168"/>
      <c r="G375" s="168"/>
      <c r="H375" s="168"/>
      <c r="I375" s="168"/>
      <c r="J375" s="168"/>
      <c r="K375" s="169"/>
      <c r="L375" s="169"/>
      <c r="M375" s="169"/>
      <c r="N375" s="169"/>
      <c r="O375" s="169"/>
      <c r="P375" s="169"/>
      <c r="Q375" s="169"/>
      <c r="R375" s="169"/>
      <c r="S375" s="169"/>
      <c r="T375" s="169"/>
      <c r="U375" s="169"/>
      <c r="V375" s="169"/>
      <c r="W375" s="169"/>
      <c r="X375" s="169"/>
      <c r="Y375" s="169"/>
      <c r="Z375" s="169"/>
      <c r="AA375" s="169"/>
      <c r="AB375" s="125"/>
      <c r="AC375" s="126"/>
    </row>
    <row r="376" spans="1:29" ht="15.75" customHeight="1" thickTop="1" thickBot="1" x14ac:dyDescent="0.25">
      <c r="A376" s="170"/>
      <c r="B376" s="175"/>
      <c r="C376" s="175"/>
      <c r="D376" s="166" t="s">
        <v>11</v>
      </c>
      <c r="E376" s="167"/>
      <c r="F376" s="168"/>
      <c r="G376" s="168"/>
      <c r="H376" s="168"/>
      <c r="I376" s="168"/>
      <c r="J376" s="168"/>
      <c r="K376" s="169"/>
      <c r="L376" s="169"/>
      <c r="M376" s="169"/>
      <c r="N376" s="169"/>
      <c r="O376" s="169"/>
      <c r="P376" s="169"/>
      <c r="Q376" s="169"/>
      <c r="R376" s="169"/>
      <c r="S376" s="169"/>
      <c r="T376" s="169"/>
      <c r="U376" s="169"/>
      <c r="V376" s="169"/>
      <c r="W376" s="169"/>
      <c r="X376" s="169"/>
      <c r="Y376" s="169"/>
      <c r="Z376" s="169"/>
      <c r="AA376" s="169"/>
      <c r="AB376" s="125"/>
      <c r="AC376" s="126"/>
    </row>
    <row r="377" spans="1:29" ht="15.75" customHeight="1" thickTop="1" thickBot="1" x14ac:dyDescent="0.25">
      <c r="A377" s="170"/>
      <c r="B377" s="175"/>
      <c r="C377" s="175"/>
      <c r="D377" s="162" t="s">
        <v>267</v>
      </c>
      <c r="E377" s="163"/>
      <c r="F377" s="168"/>
      <c r="G377" s="168"/>
      <c r="H377" s="168"/>
      <c r="I377" s="168"/>
      <c r="J377" s="168"/>
      <c r="K377" s="169"/>
      <c r="L377" s="169"/>
      <c r="M377" s="169"/>
      <c r="N377" s="169"/>
      <c r="O377" s="169"/>
      <c r="P377" s="169"/>
      <c r="Q377" s="169"/>
      <c r="R377" s="169"/>
      <c r="S377" s="169"/>
      <c r="T377" s="169"/>
      <c r="U377" s="169"/>
      <c r="V377" s="169"/>
      <c r="W377" s="169"/>
      <c r="X377" s="169"/>
      <c r="Y377" s="169"/>
      <c r="Z377" s="169"/>
      <c r="AA377" s="169"/>
      <c r="AB377" s="125"/>
      <c r="AC377" s="126"/>
    </row>
    <row r="378" spans="1:29" ht="15.75" customHeight="1" thickTop="1" thickBot="1" x14ac:dyDescent="0.25">
      <c r="A378" s="170">
        <f>A375+1</f>
        <v>124</v>
      </c>
      <c r="B378" s="175" t="s">
        <v>268</v>
      </c>
      <c r="C378" s="175"/>
      <c r="D378" s="164" t="s">
        <v>10</v>
      </c>
      <c r="E378" s="165"/>
      <c r="F378" s="168"/>
      <c r="G378" s="168"/>
      <c r="H378" s="168"/>
      <c r="I378" s="168"/>
      <c r="J378" s="168"/>
      <c r="K378" s="169"/>
      <c r="L378" s="169"/>
      <c r="M378" s="169"/>
      <c r="N378" s="169"/>
      <c r="O378" s="169"/>
      <c r="P378" s="169"/>
      <c r="Q378" s="169"/>
      <c r="R378" s="169"/>
      <c r="S378" s="169"/>
      <c r="T378" s="169"/>
      <c r="U378" s="169"/>
      <c r="V378" s="169"/>
      <c r="W378" s="169"/>
      <c r="X378" s="169"/>
      <c r="Y378" s="169"/>
      <c r="Z378" s="169"/>
      <c r="AA378" s="169"/>
      <c r="AB378" s="125"/>
      <c r="AC378" s="126"/>
    </row>
    <row r="379" spans="1:29" ht="15.75" customHeight="1" thickTop="1" thickBot="1" x14ac:dyDescent="0.25">
      <c r="A379" s="170"/>
      <c r="B379" s="175"/>
      <c r="C379" s="175"/>
      <c r="D379" s="166" t="s">
        <v>11</v>
      </c>
      <c r="E379" s="167"/>
      <c r="F379" s="168"/>
      <c r="G379" s="168"/>
      <c r="H379" s="168"/>
      <c r="I379" s="168"/>
      <c r="J379" s="168"/>
      <c r="K379" s="169"/>
      <c r="L379" s="169"/>
      <c r="M379" s="169"/>
      <c r="N379" s="169"/>
      <c r="O379" s="169"/>
      <c r="P379" s="169"/>
      <c r="Q379" s="169"/>
      <c r="R379" s="169"/>
      <c r="S379" s="169"/>
      <c r="T379" s="169"/>
      <c r="U379" s="169"/>
      <c r="V379" s="169"/>
      <c r="W379" s="169"/>
      <c r="X379" s="169"/>
      <c r="Y379" s="169"/>
      <c r="Z379" s="169"/>
      <c r="AA379" s="169"/>
      <c r="AB379" s="125"/>
      <c r="AC379" s="126"/>
    </row>
    <row r="380" spans="1:29" ht="20.25" thickTop="1" thickBot="1" x14ac:dyDescent="0.25">
      <c r="A380" s="170"/>
      <c r="B380" s="175"/>
      <c r="C380" s="175"/>
      <c r="D380" s="162" t="s">
        <v>12</v>
      </c>
      <c r="E380" s="163"/>
      <c r="F380" s="168"/>
      <c r="G380" s="168"/>
      <c r="H380" s="168"/>
      <c r="I380" s="168"/>
      <c r="J380" s="168"/>
      <c r="K380" s="169"/>
      <c r="L380" s="169"/>
      <c r="M380" s="169"/>
      <c r="N380" s="169"/>
      <c r="O380" s="169"/>
      <c r="P380" s="169"/>
      <c r="Q380" s="169"/>
      <c r="R380" s="169"/>
      <c r="S380" s="169"/>
      <c r="T380" s="169"/>
      <c r="U380" s="169"/>
      <c r="V380" s="169"/>
      <c r="W380" s="169"/>
      <c r="X380" s="169"/>
      <c r="Y380" s="169"/>
      <c r="Z380" s="169"/>
      <c r="AA380" s="169"/>
      <c r="AB380" s="125"/>
      <c r="AC380" s="126"/>
    </row>
    <row r="381" spans="1:29" ht="15.75" customHeight="1" thickTop="1" thickBot="1" x14ac:dyDescent="0.25">
      <c r="A381" s="170">
        <f>A378+1</f>
        <v>125</v>
      </c>
      <c r="B381" s="175" t="s">
        <v>269</v>
      </c>
      <c r="C381" s="175"/>
      <c r="D381" s="164" t="s">
        <v>270</v>
      </c>
      <c r="E381" s="165"/>
      <c r="F381" s="168"/>
      <c r="G381" s="168"/>
      <c r="H381" s="168"/>
      <c r="I381" s="168"/>
      <c r="J381" s="168"/>
      <c r="K381" s="169"/>
      <c r="L381" s="169"/>
      <c r="M381" s="169"/>
      <c r="N381" s="169"/>
      <c r="O381" s="169"/>
      <c r="P381" s="169"/>
      <c r="Q381" s="169"/>
      <c r="R381" s="169"/>
      <c r="S381" s="169"/>
      <c r="T381" s="169"/>
      <c r="U381" s="169"/>
      <c r="V381" s="169"/>
      <c r="W381" s="169"/>
      <c r="X381" s="169"/>
      <c r="Y381" s="169"/>
      <c r="Z381" s="169"/>
      <c r="AA381" s="169"/>
      <c r="AB381" s="125"/>
      <c r="AC381" s="126"/>
    </row>
    <row r="382" spans="1:29" ht="15.75" customHeight="1" thickTop="1" thickBot="1" x14ac:dyDescent="0.25">
      <c r="A382" s="170"/>
      <c r="B382" s="175"/>
      <c r="C382" s="175"/>
      <c r="D382" s="166" t="s">
        <v>11</v>
      </c>
      <c r="E382" s="167"/>
      <c r="F382" s="168"/>
      <c r="G382" s="168"/>
      <c r="H382" s="168"/>
      <c r="I382" s="168"/>
      <c r="J382" s="168"/>
      <c r="K382" s="169"/>
      <c r="L382" s="169"/>
      <c r="M382" s="169"/>
      <c r="N382" s="169"/>
      <c r="O382" s="169"/>
      <c r="P382" s="169"/>
      <c r="Q382" s="169"/>
      <c r="R382" s="169"/>
      <c r="S382" s="169"/>
      <c r="T382" s="169"/>
      <c r="U382" s="169"/>
      <c r="V382" s="169"/>
      <c r="W382" s="169"/>
      <c r="X382" s="169"/>
      <c r="Y382" s="169"/>
      <c r="Z382" s="169"/>
      <c r="AA382" s="169"/>
      <c r="AB382" s="125"/>
      <c r="AC382" s="126"/>
    </row>
    <row r="383" spans="1:29" ht="15.75" customHeight="1" thickTop="1" thickBot="1" x14ac:dyDescent="0.25">
      <c r="A383" s="170"/>
      <c r="B383" s="175"/>
      <c r="C383" s="175"/>
      <c r="D383" s="162" t="s">
        <v>271</v>
      </c>
      <c r="E383" s="163"/>
      <c r="F383" s="168"/>
      <c r="G383" s="168"/>
      <c r="H383" s="168"/>
      <c r="I383" s="168"/>
      <c r="J383" s="168"/>
      <c r="K383" s="169"/>
      <c r="L383" s="169"/>
      <c r="M383" s="169"/>
      <c r="N383" s="169"/>
      <c r="O383" s="169"/>
      <c r="P383" s="169"/>
      <c r="Q383" s="169"/>
      <c r="R383" s="169"/>
      <c r="S383" s="169"/>
      <c r="T383" s="169"/>
      <c r="U383" s="169"/>
      <c r="V383" s="169"/>
      <c r="W383" s="169"/>
      <c r="X383" s="169"/>
      <c r="Y383" s="169"/>
      <c r="Z383" s="169"/>
      <c r="AA383" s="169"/>
      <c r="AB383" s="125"/>
      <c r="AC383" s="126"/>
    </row>
    <row r="384" spans="1:29" ht="15.75" customHeight="1" thickTop="1" thickBot="1" x14ac:dyDescent="0.25">
      <c r="A384" s="170">
        <f>A381+1</f>
        <v>126</v>
      </c>
      <c r="B384" s="175" t="s">
        <v>272</v>
      </c>
      <c r="C384" s="175"/>
      <c r="D384" s="164" t="s">
        <v>10</v>
      </c>
      <c r="E384" s="165"/>
      <c r="F384" s="168"/>
      <c r="G384" s="168"/>
      <c r="H384" s="168"/>
      <c r="I384" s="168"/>
      <c r="J384" s="168"/>
      <c r="K384" s="169"/>
      <c r="L384" s="169"/>
      <c r="M384" s="169"/>
      <c r="N384" s="169"/>
      <c r="O384" s="169"/>
      <c r="P384" s="169"/>
      <c r="Q384" s="169"/>
      <c r="R384" s="169"/>
      <c r="S384" s="169"/>
      <c r="T384" s="169"/>
      <c r="U384" s="169"/>
      <c r="V384" s="169"/>
      <c r="W384" s="169"/>
      <c r="X384" s="169"/>
      <c r="Y384" s="169"/>
      <c r="Z384" s="169"/>
      <c r="AA384" s="169"/>
      <c r="AB384" s="125"/>
      <c r="AC384" s="126"/>
    </row>
    <row r="385" spans="1:29" ht="15.75" customHeight="1" thickTop="1" thickBot="1" x14ac:dyDescent="0.25">
      <c r="A385" s="170"/>
      <c r="B385" s="175"/>
      <c r="C385" s="175"/>
      <c r="D385" s="166" t="s">
        <v>11</v>
      </c>
      <c r="E385" s="167"/>
      <c r="F385" s="168"/>
      <c r="G385" s="168"/>
      <c r="H385" s="168"/>
      <c r="I385" s="168"/>
      <c r="J385" s="168"/>
      <c r="K385" s="169"/>
      <c r="L385" s="169"/>
      <c r="M385" s="169"/>
      <c r="N385" s="169"/>
      <c r="O385" s="169"/>
      <c r="P385" s="169"/>
      <c r="Q385" s="169"/>
      <c r="R385" s="169"/>
      <c r="S385" s="169"/>
      <c r="T385" s="169"/>
      <c r="U385" s="169"/>
      <c r="V385" s="169"/>
      <c r="W385" s="169"/>
      <c r="X385" s="169"/>
      <c r="Y385" s="169"/>
      <c r="Z385" s="169"/>
      <c r="AA385" s="169"/>
      <c r="AB385" s="125"/>
      <c r="AC385" s="126"/>
    </row>
    <row r="386" spans="1:29" ht="15.75" customHeight="1" thickTop="1" thickBot="1" x14ac:dyDescent="0.25">
      <c r="A386" s="170"/>
      <c r="B386" s="175"/>
      <c r="C386" s="175"/>
      <c r="D386" s="162" t="s">
        <v>12</v>
      </c>
      <c r="E386" s="163"/>
      <c r="F386" s="168"/>
      <c r="G386" s="168"/>
      <c r="H386" s="168"/>
      <c r="I386" s="168"/>
      <c r="J386" s="168"/>
      <c r="K386" s="169"/>
      <c r="L386" s="169"/>
      <c r="M386" s="169"/>
      <c r="N386" s="169"/>
      <c r="O386" s="169"/>
      <c r="P386" s="169"/>
      <c r="Q386" s="169"/>
      <c r="R386" s="169"/>
      <c r="S386" s="169"/>
      <c r="T386" s="169"/>
      <c r="U386" s="169"/>
      <c r="V386" s="169"/>
      <c r="W386" s="169"/>
      <c r="X386" s="169"/>
      <c r="Y386" s="169"/>
      <c r="Z386" s="169"/>
      <c r="AA386" s="169"/>
      <c r="AB386" s="125"/>
      <c r="AC386" s="126"/>
    </row>
    <row r="387" spans="1:29" ht="15.75" customHeight="1" thickTop="1" thickBot="1" x14ac:dyDescent="0.25">
      <c r="A387" s="170">
        <f>A384+1</f>
        <v>127</v>
      </c>
      <c r="B387" s="175" t="s">
        <v>273</v>
      </c>
      <c r="C387" s="175"/>
      <c r="D387" s="164" t="s">
        <v>274</v>
      </c>
      <c r="E387" s="165"/>
      <c r="F387" s="168"/>
      <c r="G387" s="168"/>
      <c r="H387" s="168"/>
      <c r="I387" s="168"/>
      <c r="J387" s="168"/>
      <c r="K387" s="169"/>
      <c r="L387" s="169"/>
      <c r="M387" s="169"/>
      <c r="N387" s="169"/>
      <c r="O387" s="169"/>
      <c r="P387" s="169"/>
      <c r="Q387" s="169"/>
      <c r="R387" s="169"/>
      <c r="S387" s="169"/>
      <c r="T387" s="169"/>
      <c r="U387" s="169"/>
      <c r="V387" s="169"/>
      <c r="W387" s="169"/>
      <c r="X387" s="169"/>
      <c r="Y387" s="169"/>
      <c r="Z387" s="169"/>
      <c r="AA387" s="169"/>
      <c r="AB387" s="125"/>
      <c r="AC387" s="126"/>
    </row>
    <row r="388" spans="1:29" ht="15.75" customHeight="1" thickTop="1" thickBot="1" x14ac:dyDescent="0.25">
      <c r="A388" s="170"/>
      <c r="B388" s="175"/>
      <c r="C388" s="175"/>
      <c r="D388" s="166" t="s">
        <v>11</v>
      </c>
      <c r="E388" s="167"/>
      <c r="F388" s="168"/>
      <c r="G388" s="168"/>
      <c r="H388" s="168"/>
      <c r="I388" s="168"/>
      <c r="J388" s="168"/>
      <c r="K388" s="169"/>
      <c r="L388" s="169"/>
      <c r="M388" s="169"/>
      <c r="N388" s="169"/>
      <c r="O388" s="169"/>
      <c r="P388" s="169"/>
      <c r="Q388" s="169"/>
      <c r="R388" s="169"/>
      <c r="S388" s="169"/>
      <c r="T388" s="169"/>
      <c r="U388" s="169"/>
      <c r="V388" s="169"/>
      <c r="W388" s="169"/>
      <c r="X388" s="169"/>
      <c r="Y388" s="169"/>
      <c r="Z388" s="169"/>
      <c r="AA388" s="169"/>
      <c r="AB388" s="125"/>
      <c r="AC388" s="126"/>
    </row>
    <row r="389" spans="1:29" ht="20.25" thickTop="1" thickBot="1" x14ac:dyDescent="0.25">
      <c r="A389" s="170"/>
      <c r="B389" s="175"/>
      <c r="C389" s="175"/>
      <c r="D389" s="162" t="s">
        <v>275</v>
      </c>
      <c r="E389" s="163"/>
      <c r="F389" s="168"/>
      <c r="G389" s="168"/>
      <c r="H389" s="168"/>
      <c r="I389" s="168"/>
      <c r="J389" s="168"/>
      <c r="K389" s="169"/>
      <c r="L389" s="169"/>
      <c r="M389" s="169"/>
      <c r="N389" s="169"/>
      <c r="O389" s="169"/>
      <c r="P389" s="169"/>
      <c r="Q389" s="169"/>
      <c r="R389" s="169"/>
      <c r="S389" s="169"/>
      <c r="T389" s="169"/>
      <c r="U389" s="169"/>
      <c r="V389" s="169"/>
      <c r="W389" s="169"/>
      <c r="X389" s="169"/>
      <c r="Y389" s="169"/>
      <c r="Z389" s="169"/>
      <c r="AA389" s="169"/>
      <c r="AB389" s="125"/>
      <c r="AC389" s="126"/>
    </row>
    <row r="390" spans="1:29" ht="15.75" customHeight="1" thickTop="1" thickBot="1" x14ac:dyDescent="0.25">
      <c r="A390" s="170">
        <f>A387+1</f>
        <v>128</v>
      </c>
      <c r="B390" s="175" t="s">
        <v>276</v>
      </c>
      <c r="C390" s="175"/>
      <c r="D390" s="164" t="s">
        <v>277</v>
      </c>
      <c r="E390" s="165"/>
      <c r="F390" s="168"/>
      <c r="G390" s="168"/>
      <c r="H390" s="168"/>
      <c r="I390" s="168"/>
      <c r="J390" s="168"/>
      <c r="K390" s="169"/>
      <c r="L390" s="169"/>
      <c r="M390" s="169"/>
      <c r="N390" s="169"/>
      <c r="O390" s="169"/>
      <c r="P390" s="169"/>
      <c r="Q390" s="169"/>
      <c r="R390" s="169"/>
      <c r="S390" s="169"/>
      <c r="T390" s="169"/>
      <c r="U390" s="169"/>
      <c r="V390" s="169"/>
      <c r="W390" s="169"/>
      <c r="X390" s="169"/>
      <c r="Y390" s="169"/>
      <c r="Z390" s="169"/>
      <c r="AA390" s="169"/>
      <c r="AB390" s="125"/>
      <c r="AC390" s="126"/>
    </row>
    <row r="391" spans="1:29" ht="15.75" customHeight="1" thickTop="1" thickBot="1" x14ac:dyDescent="0.25">
      <c r="A391" s="170"/>
      <c r="B391" s="175"/>
      <c r="C391" s="175"/>
      <c r="D391" s="166" t="s">
        <v>11</v>
      </c>
      <c r="E391" s="167"/>
      <c r="F391" s="168"/>
      <c r="G391" s="168"/>
      <c r="H391" s="168"/>
      <c r="I391" s="168"/>
      <c r="J391" s="168"/>
      <c r="K391" s="169"/>
      <c r="L391" s="169"/>
      <c r="M391" s="169"/>
      <c r="N391" s="169"/>
      <c r="O391" s="169"/>
      <c r="P391" s="169"/>
      <c r="Q391" s="169"/>
      <c r="R391" s="169"/>
      <c r="S391" s="169"/>
      <c r="T391" s="169"/>
      <c r="U391" s="169"/>
      <c r="V391" s="169"/>
      <c r="W391" s="169"/>
      <c r="X391" s="169"/>
      <c r="Y391" s="169"/>
      <c r="Z391" s="169"/>
      <c r="AA391" s="169"/>
      <c r="AB391" s="125"/>
      <c r="AC391" s="126"/>
    </row>
    <row r="392" spans="1:29" ht="20.25" thickTop="1" thickBot="1" x14ac:dyDescent="0.25">
      <c r="A392" s="170"/>
      <c r="B392" s="175"/>
      <c r="C392" s="175"/>
      <c r="D392" s="162" t="s">
        <v>278</v>
      </c>
      <c r="E392" s="163"/>
      <c r="F392" s="168"/>
      <c r="G392" s="168"/>
      <c r="H392" s="168"/>
      <c r="I392" s="168"/>
      <c r="J392" s="168"/>
      <c r="K392" s="169"/>
      <c r="L392" s="169"/>
      <c r="M392" s="169"/>
      <c r="N392" s="169"/>
      <c r="O392" s="169"/>
      <c r="P392" s="169"/>
      <c r="Q392" s="169"/>
      <c r="R392" s="169"/>
      <c r="S392" s="169"/>
      <c r="T392" s="169"/>
      <c r="U392" s="169"/>
      <c r="V392" s="169"/>
      <c r="W392" s="169"/>
      <c r="X392" s="169"/>
      <c r="Y392" s="169"/>
      <c r="Z392" s="169"/>
      <c r="AA392" s="169"/>
      <c r="AB392" s="125"/>
      <c r="AC392" s="126"/>
    </row>
    <row r="393" spans="1:29" ht="15.75" customHeight="1" thickTop="1" thickBot="1" x14ac:dyDescent="0.25">
      <c r="A393" s="170">
        <f>A390+1</f>
        <v>129</v>
      </c>
      <c r="B393" s="175" t="s">
        <v>279</v>
      </c>
      <c r="C393" s="175"/>
      <c r="D393" s="164" t="s">
        <v>10</v>
      </c>
      <c r="E393" s="165"/>
      <c r="F393" s="168"/>
      <c r="G393" s="168"/>
      <c r="H393" s="168"/>
      <c r="I393" s="168"/>
      <c r="J393" s="168"/>
      <c r="K393" s="169"/>
      <c r="L393" s="169"/>
      <c r="M393" s="169"/>
      <c r="N393" s="169"/>
      <c r="O393" s="169"/>
      <c r="P393" s="169"/>
      <c r="Q393" s="169"/>
      <c r="R393" s="169"/>
      <c r="S393" s="169"/>
      <c r="T393" s="169"/>
      <c r="U393" s="169"/>
      <c r="V393" s="169"/>
      <c r="W393" s="169"/>
      <c r="X393" s="169"/>
      <c r="Y393" s="169"/>
      <c r="Z393" s="169"/>
      <c r="AA393" s="169"/>
      <c r="AB393" s="125"/>
      <c r="AC393" s="126"/>
    </row>
    <row r="394" spans="1:29" ht="15.75" customHeight="1" thickTop="1" thickBot="1" x14ac:dyDescent="0.25">
      <c r="A394" s="170"/>
      <c r="B394" s="175"/>
      <c r="C394" s="175"/>
      <c r="D394" s="166" t="s">
        <v>11</v>
      </c>
      <c r="E394" s="167"/>
      <c r="F394" s="168"/>
      <c r="G394" s="168"/>
      <c r="H394" s="168"/>
      <c r="I394" s="168"/>
      <c r="J394" s="168"/>
      <c r="K394" s="169"/>
      <c r="L394" s="169"/>
      <c r="M394" s="169"/>
      <c r="N394" s="169"/>
      <c r="O394" s="169"/>
      <c r="P394" s="169"/>
      <c r="Q394" s="169"/>
      <c r="R394" s="169"/>
      <c r="S394" s="169"/>
      <c r="T394" s="169"/>
      <c r="U394" s="169"/>
      <c r="V394" s="169"/>
      <c r="W394" s="169"/>
      <c r="X394" s="169"/>
      <c r="Y394" s="169"/>
      <c r="Z394" s="169"/>
      <c r="AA394" s="169"/>
      <c r="AB394" s="125"/>
      <c r="AC394" s="126"/>
    </row>
    <row r="395" spans="1:29" ht="15.75" customHeight="1" thickTop="1" thickBot="1" x14ac:dyDescent="0.25">
      <c r="A395" s="170"/>
      <c r="B395" s="175"/>
      <c r="C395" s="175"/>
      <c r="D395" s="162" t="s">
        <v>12</v>
      </c>
      <c r="E395" s="163"/>
      <c r="F395" s="168"/>
      <c r="G395" s="168"/>
      <c r="H395" s="168"/>
      <c r="I395" s="168"/>
      <c r="J395" s="168"/>
      <c r="K395" s="169"/>
      <c r="L395" s="169"/>
      <c r="M395" s="169"/>
      <c r="N395" s="169"/>
      <c r="O395" s="169"/>
      <c r="P395" s="169"/>
      <c r="Q395" s="169"/>
      <c r="R395" s="169"/>
      <c r="S395" s="169"/>
      <c r="T395" s="169"/>
      <c r="U395" s="169"/>
      <c r="V395" s="169"/>
      <c r="W395" s="169"/>
      <c r="X395" s="169"/>
      <c r="Y395" s="169"/>
      <c r="Z395" s="169"/>
      <c r="AA395" s="169"/>
      <c r="AB395" s="125"/>
      <c r="AC395" s="126"/>
    </row>
    <row r="396" spans="1:29" ht="15.75" customHeight="1" thickTop="1" thickBot="1" x14ac:dyDescent="0.25">
      <c r="A396" s="170">
        <f>A393+1</f>
        <v>130</v>
      </c>
      <c r="B396" s="175" t="s">
        <v>280</v>
      </c>
      <c r="C396" s="175"/>
      <c r="D396" s="164" t="s">
        <v>281</v>
      </c>
      <c r="E396" s="165"/>
      <c r="F396" s="168"/>
      <c r="G396" s="168"/>
      <c r="H396" s="168"/>
      <c r="I396" s="168"/>
      <c r="J396" s="168"/>
      <c r="K396" s="169"/>
      <c r="L396" s="169"/>
      <c r="M396" s="169"/>
      <c r="N396" s="169"/>
      <c r="O396" s="169"/>
      <c r="P396" s="169"/>
      <c r="Q396" s="169"/>
      <c r="R396" s="169"/>
      <c r="S396" s="169"/>
      <c r="T396" s="169"/>
      <c r="U396" s="169"/>
      <c r="V396" s="169"/>
      <c r="W396" s="169"/>
      <c r="X396" s="169"/>
      <c r="Y396" s="169"/>
      <c r="Z396" s="169"/>
      <c r="AA396" s="169"/>
      <c r="AB396" s="125"/>
      <c r="AC396" s="126"/>
    </row>
    <row r="397" spans="1:29" ht="15.75" customHeight="1" thickTop="1" thickBot="1" x14ac:dyDescent="0.25">
      <c r="A397" s="170"/>
      <c r="B397" s="175"/>
      <c r="C397" s="175"/>
      <c r="D397" s="166" t="s">
        <v>11</v>
      </c>
      <c r="E397" s="167"/>
      <c r="F397" s="168"/>
      <c r="G397" s="168"/>
      <c r="H397" s="168"/>
      <c r="I397" s="168"/>
      <c r="J397" s="168"/>
      <c r="K397" s="169"/>
      <c r="L397" s="169"/>
      <c r="M397" s="169"/>
      <c r="N397" s="169"/>
      <c r="O397" s="169"/>
      <c r="P397" s="169"/>
      <c r="Q397" s="169"/>
      <c r="R397" s="169"/>
      <c r="S397" s="169"/>
      <c r="T397" s="169"/>
      <c r="U397" s="169"/>
      <c r="V397" s="169"/>
      <c r="W397" s="169"/>
      <c r="X397" s="169"/>
      <c r="Y397" s="169"/>
      <c r="Z397" s="169"/>
      <c r="AA397" s="169"/>
      <c r="AB397" s="125"/>
      <c r="AC397" s="126"/>
    </row>
    <row r="398" spans="1:29" ht="20.25" thickTop="1" thickBot="1" x14ac:dyDescent="0.25">
      <c r="A398" s="170"/>
      <c r="B398" s="175"/>
      <c r="C398" s="175"/>
      <c r="D398" s="162" t="s">
        <v>282</v>
      </c>
      <c r="E398" s="163"/>
      <c r="F398" s="168"/>
      <c r="G398" s="168"/>
      <c r="H398" s="168"/>
      <c r="I398" s="168"/>
      <c r="J398" s="168"/>
      <c r="K398" s="169"/>
      <c r="L398" s="169"/>
      <c r="M398" s="169"/>
      <c r="N398" s="169"/>
      <c r="O398" s="169"/>
      <c r="P398" s="169"/>
      <c r="Q398" s="169"/>
      <c r="R398" s="169"/>
      <c r="S398" s="169"/>
      <c r="T398" s="169"/>
      <c r="U398" s="169"/>
      <c r="V398" s="169"/>
      <c r="W398" s="169"/>
      <c r="X398" s="169"/>
      <c r="Y398" s="169"/>
      <c r="Z398" s="169"/>
      <c r="AA398" s="169"/>
      <c r="AB398" s="125"/>
      <c r="AC398" s="126"/>
    </row>
    <row r="399" spans="1:29" ht="15.75" customHeight="1" thickTop="1" thickBot="1" x14ac:dyDescent="0.25">
      <c r="A399" s="170">
        <f>A396+1</f>
        <v>131</v>
      </c>
      <c r="B399" s="175" t="s">
        <v>283</v>
      </c>
      <c r="C399" s="175"/>
      <c r="D399" s="164" t="s">
        <v>284</v>
      </c>
      <c r="E399" s="165"/>
      <c r="F399" s="168"/>
      <c r="G399" s="168"/>
      <c r="H399" s="168"/>
      <c r="I399" s="168"/>
      <c r="J399" s="168"/>
      <c r="K399" s="169"/>
      <c r="L399" s="169"/>
      <c r="M399" s="169"/>
      <c r="N399" s="169"/>
      <c r="O399" s="169"/>
      <c r="P399" s="169"/>
      <c r="Q399" s="169"/>
      <c r="R399" s="169"/>
      <c r="S399" s="169"/>
      <c r="T399" s="169"/>
      <c r="U399" s="169"/>
      <c r="V399" s="169"/>
      <c r="W399" s="169"/>
      <c r="X399" s="169"/>
      <c r="Y399" s="169"/>
      <c r="Z399" s="169"/>
      <c r="AA399" s="169"/>
      <c r="AB399" s="125"/>
      <c r="AC399" s="126"/>
    </row>
    <row r="400" spans="1:29" ht="15.75" customHeight="1" thickTop="1" thickBot="1" x14ac:dyDescent="0.25">
      <c r="A400" s="170"/>
      <c r="B400" s="175"/>
      <c r="C400" s="175"/>
      <c r="D400" s="166" t="s">
        <v>11</v>
      </c>
      <c r="E400" s="167"/>
      <c r="F400" s="168"/>
      <c r="G400" s="168"/>
      <c r="H400" s="168"/>
      <c r="I400" s="168"/>
      <c r="J400" s="168"/>
      <c r="K400" s="169"/>
      <c r="L400" s="169"/>
      <c r="M400" s="169"/>
      <c r="N400" s="169"/>
      <c r="O400" s="169"/>
      <c r="P400" s="169"/>
      <c r="Q400" s="169"/>
      <c r="R400" s="169"/>
      <c r="S400" s="169"/>
      <c r="T400" s="169"/>
      <c r="U400" s="169"/>
      <c r="V400" s="169"/>
      <c r="W400" s="169"/>
      <c r="X400" s="169"/>
      <c r="Y400" s="169"/>
      <c r="Z400" s="169"/>
      <c r="AA400" s="169"/>
      <c r="AB400" s="125"/>
      <c r="AC400" s="126"/>
    </row>
    <row r="401" spans="1:29" ht="20.25" thickTop="1" thickBot="1" x14ac:dyDescent="0.25">
      <c r="A401" s="170"/>
      <c r="B401" s="175"/>
      <c r="C401" s="175"/>
      <c r="D401" s="162" t="s">
        <v>285</v>
      </c>
      <c r="E401" s="163"/>
      <c r="F401" s="168"/>
      <c r="G401" s="168"/>
      <c r="H401" s="168"/>
      <c r="I401" s="168"/>
      <c r="J401" s="168"/>
      <c r="K401" s="169"/>
      <c r="L401" s="169"/>
      <c r="M401" s="169"/>
      <c r="N401" s="169"/>
      <c r="O401" s="169"/>
      <c r="P401" s="169"/>
      <c r="Q401" s="169"/>
      <c r="R401" s="169"/>
      <c r="S401" s="169"/>
      <c r="T401" s="169"/>
      <c r="U401" s="169"/>
      <c r="V401" s="169"/>
      <c r="W401" s="169"/>
      <c r="X401" s="169"/>
      <c r="Y401" s="169"/>
      <c r="Z401" s="169"/>
      <c r="AA401" s="169"/>
      <c r="AB401" s="125"/>
      <c r="AC401" s="126"/>
    </row>
    <row r="402" spans="1:29" ht="15.75" customHeight="1" thickTop="1" thickBot="1" x14ac:dyDescent="0.25">
      <c r="A402" s="170">
        <f>A399+1</f>
        <v>132</v>
      </c>
      <c r="B402" s="175" t="s">
        <v>286</v>
      </c>
      <c r="C402" s="175"/>
      <c r="D402" s="164" t="s">
        <v>10</v>
      </c>
      <c r="E402" s="165"/>
      <c r="F402" s="168"/>
      <c r="G402" s="168"/>
      <c r="H402" s="168"/>
      <c r="I402" s="168"/>
      <c r="J402" s="168"/>
      <c r="K402" s="169"/>
      <c r="L402" s="169"/>
      <c r="M402" s="169"/>
      <c r="N402" s="169"/>
      <c r="O402" s="169"/>
      <c r="P402" s="169"/>
      <c r="Q402" s="169"/>
      <c r="R402" s="169"/>
      <c r="S402" s="169"/>
      <c r="T402" s="169"/>
      <c r="U402" s="169"/>
      <c r="V402" s="169"/>
      <c r="W402" s="169"/>
      <c r="X402" s="169"/>
      <c r="Y402" s="169"/>
      <c r="Z402" s="169"/>
      <c r="AA402" s="169"/>
      <c r="AB402" s="125"/>
      <c r="AC402" s="126"/>
    </row>
    <row r="403" spans="1:29" ht="15.75" customHeight="1" thickTop="1" thickBot="1" x14ac:dyDescent="0.25">
      <c r="A403" s="170"/>
      <c r="B403" s="175"/>
      <c r="C403" s="175"/>
      <c r="D403" s="166" t="s">
        <v>11</v>
      </c>
      <c r="E403" s="167"/>
      <c r="F403" s="168"/>
      <c r="G403" s="168"/>
      <c r="H403" s="168"/>
      <c r="I403" s="168"/>
      <c r="J403" s="168"/>
      <c r="K403" s="169"/>
      <c r="L403" s="169"/>
      <c r="M403" s="169"/>
      <c r="N403" s="169"/>
      <c r="O403" s="169"/>
      <c r="P403" s="169"/>
      <c r="Q403" s="169"/>
      <c r="R403" s="169"/>
      <c r="S403" s="169"/>
      <c r="T403" s="169"/>
      <c r="U403" s="169"/>
      <c r="V403" s="169"/>
      <c r="W403" s="169"/>
      <c r="X403" s="169"/>
      <c r="Y403" s="169"/>
      <c r="Z403" s="169"/>
      <c r="AA403" s="169"/>
      <c r="AB403" s="125"/>
      <c r="AC403" s="126"/>
    </row>
    <row r="404" spans="1:29" ht="15.75" customHeight="1" thickTop="1" thickBot="1" x14ac:dyDescent="0.25">
      <c r="A404" s="170"/>
      <c r="B404" s="175"/>
      <c r="C404" s="175"/>
      <c r="D404" s="162" t="s">
        <v>12</v>
      </c>
      <c r="E404" s="163"/>
      <c r="F404" s="168"/>
      <c r="G404" s="168"/>
      <c r="H404" s="168"/>
      <c r="I404" s="168"/>
      <c r="J404" s="168"/>
      <c r="K404" s="169"/>
      <c r="L404" s="169"/>
      <c r="M404" s="169"/>
      <c r="N404" s="169"/>
      <c r="O404" s="169"/>
      <c r="P404" s="169"/>
      <c r="Q404" s="169"/>
      <c r="R404" s="169"/>
      <c r="S404" s="169"/>
      <c r="T404" s="169"/>
      <c r="U404" s="169"/>
      <c r="V404" s="169"/>
      <c r="W404" s="169"/>
      <c r="X404" s="169"/>
      <c r="Y404" s="169"/>
      <c r="Z404" s="169"/>
      <c r="AA404" s="169"/>
      <c r="AB404" s="125"/>
      <c r="AC404" s="126"/>
    </row>
    <row r="405" spans="1:29" ht="15.75" customHeight="1" thickTop="1" thickBot="1" x14ac:dyDescent="0.25">
      <c r="A405" s="170">
        <f>A402+1</f>
        <v>133</v>
      </c>
      <c r="B405" s="175" t="s">
        <v>287</v>
      </c>
      <c r="C405" s="175"/>
      <c r="D405" s="164" t="s">
        <v>288</v>
      </c>
      <c r="E405" s="165"/>
      <c r="F405" s="168"/>
      <c r="G405" s="168"/>
      <c r="H405" s="168"/>
      <c r="I405" s="168"/>
      <c r="J405" s="168"/>
      <c r="K405" s="169"/>
      <c r="L405" s="169"/>
      <c r="M405" s="169"/>
      <c r="N405" s="169"/>
      <c r="O405" s="169"/>
      <c r="P405" s="169"/>
      <c r="Q405" s="169"/>
      <c r="R405" s="169"/>
      <c r="S405" s="169"/>
      <c r="T405" s="169"/>
      <c r="U405" s="169"/>
      <c r="V405" s="169"/>
      <c r="W405" s="169"/>
      <c r="X405" s="169"/>
      <c r="Y405" s="169"/>
      <c r="Z405" s="169"/>
      <c r="AA405" s="169"/>
      <c r="AB405" s="125"/>
      <c r="AC405" s="126"/>
    </row>
    <row r="406" spans="1:29" ht="15.75" customHeight="1" thickTop="1" thickBot="1" x14ac:dyDescent="0.25">
      <c r="A406" s="170"/>
      <c r="B406" s="175"/>
      <c r="C406" s="175"/>
      <c r="D406" s="166" t="s">
        <v>11</v>
      </c>
      <c r="E406" s="167"/>
      <c r="F406" s="168"/>
      <c r="G406" s="168"/>
      <c r="H406" s="168"/>
      <c r="I406" s="168"/>
      <c r="J406" s="168"/>
      <c r="K406" s="169"/>
      <c r="L406" s="169"/>
      <c r="M406" s="169"/>
      <c r="N406" s="169"/>
      <c r="O406" s="169"/>
      <c r="P406" s="169"/>
      <c r="Q406" s="169"/>
      <c r="R406" s="169"/>
      <c r="S406" s="169"/>
      <c r="T406" s="169"/>
      <c r="U406" s="169"/>
      <c r="V406" s="169"/>
      <c r="W406" s="169"/>
      <c r="X406" s="169"/>
      <c r="Y406" s="169"/>
      <c r="Z406" s="169"/>
      <c r="AA406" s="169"/>
      <c r="AB406" s="125"/>
      <c r="AC406" s="126"/>
    </row>
    <row r="407" spans="1:29" ht="15.75" customHeight="1" thickTop="1" thickBot="1" x14ac:dyDescent="0.25">
      <c r="A407" s="170"/>
      <c r="B407" s="175"/>
      <c r="C407" s="175"/>
      <c r="D407" s="162" t="s">
        <v>289</v>
      </c>
      <c r="E407" s="163"/>
      <c r="F407" s="168"/>
      <c r="G407" s="168"/>
      <c r="H407" s="168"/>
      <c r="I407" s="168"/>
      <c r="J407" s="168"/>
      <c r="K407" s="169"/>
      <c r="L407" s="169"/>
      <c r="M407" s="169"/>
      <c r="N407" s="169"/>
      <c r="O407" s="169"/>
      <c r="P407" s="169"/>
      <c r="Q407" s="169"/>
      <c r="R407" s="169"/>
      <c r="S407" s="169"/>
      <c r="T407" s="169"/>
      <c r="U407" s="169"/>
      <c r="V407" s="169"/>
      <c r="W407" s="169"/>
      <c r="X407" s="169"/>
      <c r="Y407" s="169"/>
      <c r="Z407" s="169"/>
      <c r="AA407" s="169"/>
      <c r="AB407" s="125"/>
      <c r="AC407" s="126"/>
    </row>
    <row r="408" spans="1:29" ht="15.75" customHeight="1" thickTop="1" thickBot="1" x14ac:dyDescent="0.25">
      <c r="A408" s="170">
        <f>A405+1</f>
        <v>134</v>
      </c>
      <c r="B408" s="175" t="s">
        <v>290</v>
      </c>
      <c r="C408" s="175"/>
      <c r="D408" s="164" t="s">
        <v>122</v>
      </c>
      <c r="E408" s="165"/>
      <c r="F408" s="168"/>
      <c r="G408" s="168"/>
      <c r="H408" s="168"/>
      <c r="I408" s="168"/>
      <c r="J408" s="168"/>
      <c r="K408" s="169"/>
      <c r="L408" s="169"/>
      <c r="M408" s="169"/>
      <c r="N408" s="169"/>
      <c r="O408" s="169"/>
      <c r="P408" s="169"/>
      <c r="Q408" s="169"/>
      <c r="R408" s="169"/>
      <c r="S408" s="169"/>
      <c r="T408" s="169"/>
      <c r="U408" s="169"/>
      <c r="V408" s="169"/>
      <c r="W408" s="169"/>
      <c r="X408" s="169"/>
      <c r="Y408" s="169"/>
      <c r="Z408" s="169"/>
      <c r="AA408" s="169"/>
      <c r="AB408" s="125"/>
      <c r="AC408" s="126"/>
    </row>
    <row r="409" spans="1:29" ht="15.75" customHeight="1" thickTop="1" thickBot="1" x14ac:dyDescent="0.25">
      <c r="A409" s="170"/>
      <c r="B409" s="175"/>
      <c r="C409" s="175"/>
      <c r="D409" s="166" t="s">
        <v>11</v>
      </c>
      <c r="E409" s="167"/>
      <c r="F409" s="168"/>
      <c r="G409" s="168"/>
      <c r="H409" s="168"/>
      <c r="I409" s="168"/>
      <c r="J409" s="168"/>
      <c r="K409" s="169"/>
      <c r="L409" s="169"/>
      <c r="M409" s="169"/>
      <c r="N409" s="169"/>
      <c r="O409" s="169"/>
      <c r="P409" s="169"/>
      <c r="Q409" s="169"/>
      <c r="R409" s="169"/>
      <c r="S409" s="169"/>
      <c r="T409" s="169"/>
      <c r="U409" s="169"/>
      <c r="V409" s="169"/>
      <c r="W409" s="169"/>
      <c r="X409" s="169"/>
      <c r="Y409" s="169"/>
      <c r="Z409" s="169"/>
      <c r="AA409" s="169"/>
      <c r="AB409" s="125"/>
      <c r="AC409" s="126"/>
    </row>
    <row r="410" spans="1:29" ht="15.75" customHeight="1" thickTop="1" thickBot="1" x14ac:dyDescent="0.25">
      <c r="A410" s="170"/>
      <c r="B410" s="175"/>
      <c r="C410" s="175"/>
      <c r="D410" s="162" t="s">
        <v>123</v>
      </c>
      <c r="E410" s="163"/>
      <c r="F410" s="168"/>
      <c r="G410" s="168"/>
      <c r="H410" s="168"/>
      <c r="I410" s="168"/>
      <c r="J410" s="168"/>
      <c r="K410" s="169"/>
      <c r="L410" s="169"/>
      <c r="M410" s="169"/>
      <c r="N410" s="169"/>
      <c r="O410" s="169"/>
      <c r="P410" s="169"/>
      <c r="Q410" s="169"/>
      <c r="R410" s="169"/>
      <c r="S410" s="169"/>
      <c r="T410" s="169"/>
      <c r="U410" s="169"/>
      <c r="V410" s="169"/>
      <c r="W410" s="169"/>
      <c r="X410" s="169"/>
      <c r="Y410" s="169"/>
      <c r="Z410" s="169"/>
      <c r="AA410" s="169"/>
      <c r="AB410" s="125"/>
      <c r="AC410" s="126"/>
    </row>
    <row r="411" spans="1:29" ht="15.75" customHeight="1" thickTop="1" thickBot="1" x14ac:dyDescent="0.25">
      <c r="A411" s="170">
        <f>A408+1</f>
        <v>135</v>
      </c>
      <c r="B411" s="175" t="s">
        <v>291</v>
      </c>
      <c r="C411" s="175"/>
      <c r="D411" s="164" t="s">
        <v>10</v>
      </c>
      <c r="E411" s="165"/>
      <c r="F411" s="168"/>
      <c r="G411" s="168"/>
      <c r="H411" s="168"/>
      <c r="I411" s="168"/>
      <c r="J411" s="168"/>
      <c r="K411" s="169"/>
      <c r="L411" s="169"/>
      <c r="M411" s="169"/>
      <c r="N411" s="169"/>
      <c r="O411" s="169"/>
      <c r="P411" s="169"/>
      <c r="Q411" s="169"/>
      <c r="R411" s="169"/>
      <c r="S411" s="169"/>
      <c r="T411" s="169"/>
      <c r="U411" s="169"/>
      <c r="V411" s="169"/>
      <c r="W411" s="169"/>
      <c r="X411" s="169"/>
      <c r="Y411" s="169"/>
      <c r="Z411" s="169"/>
      <c r="AA411" s="169"/>
      <c r="AB411" s="125"/>
      <c r="AC411" s="126"/>
    </row>
    <row r="412" spans="1:29" ht="15.75" customHeight="1" thickTop="1" thickBot="1" x14ac:dyDescent="0.25">
      <c r="A412" s="170"/>
      <c r="B412" s="175"/>
      <c r="C412" s="175"/>
      <c r="D412" s="166" t="s">
        <v>11</v>
      </c>
      <c r="E412" s="167"/>
      <c r="F412" s="168"/>
      <c r="G412" s="168"/>
      <c r="H412" s="168"/>
      <c r="I412" s="168"/>
      <c r="J412" s="168"/>
      <c r="K412" s="169"/>
      <c r="L412" s="169"/>
      <c r="M412" s="169"/>
      <c r="N412" s="169"/>
      <c r="O412" s="169"/>
      <c r="P412" s="169"/>
      <c r="Q412" s="169"/>
      <c r="R412" s="169"/>
      <c r="S412" s="169"/>
      <c r="T412" s="169"/>
      <c r="U412" s="169"/>
      <c r="V412" s="169"/>
      <c r="W412" s="169"/>
      <c r="X412" s="169"/>
      <c r="Y412" s="169"/>
      <c r="Z412" s="169"/>
      <c r="AA412" s="169"/>
      <c r="AB412" s="125"/>
      <c r="AC412" s="126"/>
    </row>
    <row r="413" spans="1:29" ht="15.75" customHeight="1" thickTop="1" thickBot="1" x14ac:dyDescent="0.25">
      <c r="A413" s="170"/>
      <c r="B413" s="175"/>
      <c r="C413" s="175"/>
      <c r="D413" s="162" t="s">
        <v>12</v>
      </c>
      <c r="E413" s="163"/>
      <c r="F413" s="168"/>
      <c r="G413" s="168"/>
      <c r="H413" s="168"/>
      <c r="I413" s="168"/>
      <c r="J413" s="168"/>
      <c r="K413" s="169"/>
      <c r="L413" s="169"/>
      <c r="M413" s="169"/>
      <c r="N413" s="169"/>
      <c r="O413" s="169"/>
      <c r="P413" s="169"/>
      <c r="Q413" s="169"/>
      <c r="R413" s="169"/>
      <c r="S413" s="169"/>
      <c r="T413" s="169"/>
      <c r="U413" s="169"/>
      <c r="V413" s="169"/>
      <c r="W413" s="169"/>
      <c r="X413" s="169"/>
      <c r="Y413" s="169"/>
      <c r="Z413" s="169"/>
      <c r="AA413" s="169"/>
      <c r="AB413" s="125"/>
      <c r="AC413" s="126"/>
    </row>
    <row r="414" spans="1:29" ht="15.75" customHeight="1" thickTop="1" thickBot="1" x14ac:dyDescent="0.25">
      <c r="A414" s="170">
        <f>A411+1</f>
        <v>136</v>
      </c>
      <c r="B414" s="175" t="s">
        <v>292</v>
      </c>
      <c r="C414" s="175"/>
      <c r="D414" s="164" t="s">
        <v>10</v>
      </c>
      <c r="E414" s="165"/>
      <c r="F414" s="168"/>
      <c r="G414" s="168"/>
      <c r="H414" s="168"/>
      <c r="I414" s="168"/>
      <c r="J414" s="168"/>
      <c r="K414" s="169"/>
      <c r="L414" s="169"/>
      <c r="M414" s="169"/>
      <c r="N414" s="169"/>
      <c r="O414" s="169"/>
      <c r="P414" s="169"/>
      <c r="Q414" s="169"/>
      <c r="R414" s="169"/>
      <c r="S414" s="169"/>
      <c r="T414" s="169"/>
      <c r="U414" s="169"/>
      <c r="V414" s="169"/>
      <c r="W414" s="169"/>
      <c r="X414" s="169"/>
      <c r="Y414" s="169"/>
      <c r="Z414" s="169"/>
      <c r="AA414" s="169"/>
      <c r="AB414" s="125"/>
      <c r="AC414" s="126"/>
    </row>
    <row r="415" spans="1:29" ht="15.75" customHeight="1" thickTop="1" thickBot="1" x14ac:dyDescent="0.25">
      <c r="A415" s="170"/>
      <c r="B415" s="175"/>
      <c r="C415" s="175"/>
      <c r="D415" s="166" t="s">
        <v>11</v>
      </c>
      <c r="E415" s="167"/>
      <c r="F415" s="168"/>
      <c r="G415" s="168"/>
      <c r="H415" s="168"/>
      <c r="I415" s="168"/>
      <c r="J415" s="168"/>
      <c r="K415" s="169"/>
      <c r="L415" s="169"/>
      <c r="M415" s="169"/>
      <c r="N415" s="169"/>
      <c r="O415" s="169"/>
      <c r="P415" s="169"/>
      <c r="Q415" s="169"/>
      <c r="R415" s="169"/>
      <c r="S415" s="169"/>
      <c r="T415" s="169"/>
      <c r="U415" s="169"/>
      <c r="V415" s="169"/>
      <c r="W415" s="169"/>
      <c r="X415" s="169"/>
      <c r="Y415" s="169"/>
      <c r="Z415" s="169"/>
      <c r="AA415" s="169"/>
      <c r="AB415" s="125"/>
      <c r="AC415" s="126"/>
    </row>
    <row r="416" spans="1:29" ht="15.75" customHeight="1" thickTop="1" thickBot="1" x14ac:dyDescent="0.25">
      <c r="A416" s="170"/>
      <c r="B416" s="175"/>
      <c r="C416" s="175"/>
      <c r="D416" s="162" t="s">
        <v>12</v>
      </c>
      <c r="E416" s="163"/>
      <c r="F416" s="168"/>
      <c r="G416" s="168"/>
      <c r="H416" s="168"/>
      <c r="I416" s="168"/>
      <c r="J416" s="168"/>
      <c r="K416" s="169"/>
      <c r="L416" s="169"/>
      <c r="M416" s="169"/>
      <c r="N416" s="169"/>
      <c r="O416" s="169"/>
      <c r="P416" s="169"/>
      <c r="Q416" s="169"/>
      <c r="R416" s="169"/>
      <c r="S416" s="169"/>
      <c r="T416" s="169"/>
      <c r="U416" s="169"/>
      <c r="V416" s="169"/>
      <c r="W416" s="169"/>
      <c r="X416" s="169"/>
      <c r="Y416" s="169"/>
      <c r="Z416" s="169"/>
      <c r="AA416" s="169"/>
      <c r="AB416" s="125"/>
      <c r="AC416" s="126"/>
    </row>
    <row r="417" spans="1:29" ht="15.75" customHeight="1" thickTop="1" thickBot="1" x14ac:dyDescent="0.25">
      <c r="A417" s="170">
        <f>A414+1</f>
        <v>137</v>
      </c>
      <c r="B417" s="175" t="s">
        <v>293</v>
      </c>
      <c r="C417" s="175"/>
      <c r="D417" s="164" t="s">
        <v>10</v>
      </c>
      <c r="E417" s="165"/>
      <c r="F417" s="168"/>
      <c r="G417" s="168"/>
      <c r="H417" s="168"/>
      <c r="I417" s="168"/>
      <c r="J417" s="168"/>
      <c r="K417" s="169"/>
      <c r="L417" s="169"/>
      <c r="M417" s="169"/>
      <c r="N417" s="169"/>
      <c r="O417" s="169"/>
      <c r="P417" s="169"/>
      <c r="Q417" s="169"/>
      <c r="R417" s="169"/>
      <c r="S417" s="169"/>
      <c r="T417" s="169"/>
      <c r="U417" s="169"/>
      <c r="V417" s="169"/>
      <c r="W417" s="169"/>
      <c r="X417" s="169"/>
      <c r="Y417" s="169"/>
      <c r="Z417" s="169"/>
      <c r="AA417" s="169"/>
      <c r="AB417" s="125"/>
      <c r="AC417" s="126"/>
    </row>
    <row r="418" spans="1:29" ht="15.75" customHeight="1" thickTop="1" thickBot="1" x14ac:dyDescent="0.25">
      <c r="A418" s="170"/>
      <c r="B418" s="175"/>
      <c r="C418" s="175"/>
      <c r="D418" s="166" t="s">
        <v>11</v>
      </c>
      <c r="E418" s="167"/>
      <c r="F418" s="168"/>
      <c r="G418" s="168"/>
      <c r="H418" s="168"/>
      <c r="I418" s="168"/>
      <c r="J418" s="168"/>
      <c r="K418" s="169"/>
      <c r="L418" s="169"/>
      <c r="M418" s="169"/>
      <c r="N418" s="169"/>
      <c r="O418" s="169"/>
      <c r="P418" s="169"/>
      <c r="Q418" s="169"/>
      <c r="R418" s="169"/>
      <c r="S418" s="169"/>
      <c r="T418" s="169"/>
      <c r="U418" s="169"/>
      <c r="V418" s="169"/>
      <c r="W418" s="169"/>
      <c r="X418" s="169"/>
      <c r="Y418" s="169"/>
      <c r="Z418" s="169"/>
      <c r="AA418" s="169"/>
      <c r="AB418" s="125"/>
      <c r="AC418" s="126"/>
    </row>
    <row r="419" spans="1:29" ht="15.75" customHeight="1" thickTop="1" thickBot="1" x14ac:dyDescent="0.25">
      <c r="A419" s="170"/>
      <c r="B419" s="175"/>
      <c r="C419" s="175"/>
      <c r="D419" s="162" t="s">
        <v>12</v>
      </c>
      <c r="E419" s="163"/>
      <c r="F419" s="168"/>
      <c r="G419" s="168"/>
      <c r="H419" s="168"/>
      <c r="I419" s="168"/>
      <c r="J419" s="168"/>
      <c r="K419" s="169"/>
      <c r="L419" s="169"/>
      <c r="M419" s="169"/>
      <c r="N419" s="169"/>
      <c r="O419" s="169"/>
      <c r="P419" s="169"/>
      <c r="Q419" s="169"/>
      <c r="R419" s="169"/>
      <c r="S419" s="169"/>
      <c r="T419" s="169"/>
      <c r="U419" s="169"/>
      <c r="V419" s="169"/>
      <c r="W419" s="169"/>
      <c r="X419" s="169"/>
      <c r="Y419" s="169"/>
      <c r="Z419" s="169"/>
      <c r="AA419" s="169"/>
      <c r="AB419" s="125"/>
      <c r="AC419" s="126"/>
    </row>
    <row r="420" spans="1:29" ht="15.75" customHeight="1" thickTop="1" thickBot="1" x14ac:dyDescent="0.25">
      <c r="A420" s="170">
        <f>A417+1</f>
        <v>138</v>
      </c>
      <c r="B420" s="175" t="s">
        <v>294</v>
      </c>
      <c r="C420" s="175"/>
      <c r="D420" s="164" t="s">
        <v>295</v>
      </c>
      <c r="E420" s="165"/>
      <c r="F420" s="168"/>
      <c r="G420" s="168"/>
      <c r="H420" s="168"/>
      <c r="I420" s="168"/>
      <c r="J420" s="168"/>
      <c r="K420" s="169"/>
      <c r="L420" s="169"/>
      <c r="M420" s="169"/>
      <c r="N420" s="169"/>
      <c r="O420" s="169"/>
      <c r="P420" s="169"/>
      <c r="Q420" s="169"/>
      <c r="R420" s="169"/>
      <c r="S420" s="169"/>
      <c r="T420" s="169"/>
      <c r="U420" s="169"/>
      <c r="V420" s="169"/>
      <c r="W420" s="169"/>
      <c r="X420" s="169"/>
      <c r="Y420" s="169"/>
      <c r="Z420" s="169"/>
      <c r="AA420" s="169"/>
      <c r="AB420" s="125"/>
      <c r="AC420" s="126"/>
    </row>
    <row r="421" spans="1:29" ht="15.75" customHeight="1" thickTop="1" thickBot="1" x14ac:dyDescent="0.25">
      <c r="A421" s="170"/>
      <c r="B421" s="175"/>
      <c r="C421" s="175"/>
      <c r="D421" s="166" t="s">
        <v>11</v>
      </c>
      <c r="E421" s="167"/>
      <c r="F421" s="168"/>
      <c r="G421" s="168"/>
      <c r="H421" s="168"/>
      <c r="I421" s="168"/>
      <c r="J421" s="168"/>
      <c r="K421" s="169"/>
      <c r="L421" s="169"/>
      <c r="M421" s="169"/>
      <c r="N421" s="169"/>
      <c r="O421" s="169"/>
      <c r="P421" s="169"/>
      <c r="Q421" s="169"/>
      <c r="R421" s="169"/>
      <c r="S421" s="169"/>
      <c r="T421" s="169"/>
      <c r="U421" s="169"/>
      <c r="V421" s="169"/>
      <c r="W421" s="169"/>
      <c r="X421" s="169"/>
      <c r="Y421" s="169"/>
      <c r="Z421" s="169"/>
      <c r="AA421" s="169"/>
      <c r="AB421" s="125"/>
      <c r="AC421" s="126"/>
    </row>
    <row r="422" spans="1:29" ht="15.75" customHeight="1" thickTop="1" thickBot="1" x14ac:dyDescent="0.25">
      <c r="A422" s="170"/>
      <c r="B422" s="175"/>
      <c r="C422" s="175"/>
      <c r="D422" s="162" t="s">
        <v>296</v>
      </c>
      <c r="E422" s="163"/>
      <c r="F422" s="168"/>
      <c r="G422" s="168"/>
      <c r="H422" s="168"/>
      <c r="I422" s="168"/>
      <c r="J422" s="168"/>
      <c r="K422" s="169"/>
      <c r="L422" s="169"/>
      <c r="M422" s="169"/>
      <c r="N422" s="169"/>
      <c r="O422" s="169"/>
      <c r="P422" s="169"/>
      <c r="Q422" s="169"/>
      <c r="R422" s="169"/>
      <c r="S422" s="169"/>
      <c r="T422" s="169"/>
      <c r="U422" s="169"/>
      <c r="V422" s="169"/>
      <c r="W422" s="169"/>
      <c r="X422" s="169"/>
      <c r="Y422" s="169"/>
      <c r="Z422" s="169"/>
      <c r="AA422" s="169"/>
      <c r="AB422" s="125"/>
      <c r="AC422" s="126"/>
    </row>
    <row r="423" spans="1:29" ht="15.75" customHeight="1" thickTop="1" thickBot="1" x14ac:dyDescent="0.25">
      <c r="A423" s="170">
        <f>A420+1</f>
        <v>139</v>
      </c>
      <c r="B423" s="175" t="s">
        <v>297</v>
      </c>
      <c r="C423" s="175"/>
      <c r="D423" s="164" t="s">
        <v>10</v>
      </c>
      <c r="E423" s="165"/>
      <c r="F423" s="168"/>
      <c r="G423" s="168"/>
      <c r="H423" s="168"/>
      <c r="I423" s="168"/>
      <c r="J423" s="168"/>
      <c r="K423" s="169"/>
      <c r="L423" s="169"/>
      <c r="M423" s="169"/>
      <c r="N423" s="169"/>
      <c r="O423" s="169"/>
      <c r="P423" s="169"/>
      <c r="Q423" s="169"/>
      <c r="R423" s="169"/>
      <c r="S423" s="169"/>
      <c r="T423" s="169"/>
      <c r="U423" s="169"/>
      <c r="V423" s="169"/>
      <c r="W423" s="169"/>
      <c r="X423" s="169"/>
      <c r="Y423" s="169"/>
      <c r="Z423" s="169"/>
      <c r="AA423" s="169"/>
      <c r="AB423" s="125"/>
      <c r="AC423" s="126"/>
    </row>
    <row r="424" spans="1:29" ht="15.75" customHeight="1" thickTop="1" thickBot="1" x14ac:dyDescent="0.25">
      <c r="A424" s="170"/>
      <c r="B424" s="175"/>
      <c r="C424" s="175"/>
      <c r="D424" s="166" t="s">
        <v>11</v>
      </c>
      <c r="E424" s="167"/>
      <c r="F424" s="168"/>
      <c r="G424" s="168"/>
      <c r="H424" s="168"/>
      <c r="I424" s="168"/>
      <c r="J424" s="168"/>
      <c r="K424" s="169"/>
      <c r="L424" s="169"/>
      <c r="M424" s="169"/>
      <c r="N424" s="169"/>
      <c r="O424" s="169"/>
      <c r="P424" s="169"/>
      <c r="Q424" s="169"/>
      <c r="R424" s="169"/>
      <c r="S424" s="169"/>
      <c r="T424" s="169"/>
      <c r="U424" s="169"/>
      <c r="V424" s="169"/>
      <c r="W424" s="169"/>
      <c r="X424" s="169"/>
      <c r="Y424" s="169"/>
      <c r="Z424" s="169"/>
      <c r="AA424" s="169"/>
      <c r="AB424" s="125"/>
      <c r="AC424" s="126"/>
    </row>
    <row r="425" spans="1:29" ht="15.75" customHeight="1" thickTop="1" thickBot="1" x14ac:dyDescent="0.25">
      <c r="A425" s="170"/>
      <c r="B425" s="175"/>
      <c r="C425" s="175"/>
      <c r="D425" s="162" t="s">
        <v>12</v>
      </c>
      <c r="E425" s="163"/>
      <c r="F425" s="168"/>
      <c r="G425" s="168"/>
      <c r="H425" s="168"/>
      <c r="I425" s="168"/>
      <c r="J425" s="168"/>
      <c r="K425" s="169"/>
      <c r="L425" s="169"/>
      <c r="M425" s="169"/>
      <c r="N425" s="169"/>
      <c r="O425" s="169"/>
      <c r="P425" s="169"/>
      <c r="Q425" s="169"/>
      <c r="R425" s="169"/>
      <c r="S425" s="169"/>
      <c r="T425" s="169"/>
      <c r="U425" s="169"/>
      <c r="V425" s="169"/>
      <c r="W425" s="169"/>
      <c r="X425" s="169"/>
      <c r="Y425" s="169"/>
      <c r="Z425" s="169"/>
      <c r="AA425" s="169"/>
      <c r="AB425" s="125"/>
      <c r="AC425" s="126"/>
    </row>
    <row r="426" spans="1:29" ht="15.75" customHeight="1" thickTop="1" thickBot="1" x14ac:dyDescent="0.25">
      <c r="A426" s="170">
        <f>A423+1</f>
        <v>140</v>
      </c>
      <c r="B426" s="175" t="s">
        <v>298</v>
      </c>
      <c r="C426" s="175"/>
      <c r="D426" s="164" t="s">
        <v>10</v>
      </c>
      <c r="E426" s="165"/>
      <c r="F426" s="168"/>
      <c r="G426" s="168"/>
      <c r="H426" s="168"/>
      <c r="I426" s="168"/>
      <c r="J426" s="168"/>
      <c r="K426" s="169"/>
      <c r="L426" s="169"/>
      <c r="M426" s="169"/>
      <c r="N426" s="169"/>
      <c r="O426" s="169"/>
      <c r="P426" s="169"/>
      <c r="Q426" s="169"/>
      <c r="R426" s="169"/>
      <c r="S426" s="169"/>
      <c r="T426" s="169"/>
      <c r="U426" s="169"/>
      <c r="V426" s="169"/>
      <c r="W426" s="169"/>
      <c r="X426" s="169"/>
      <c r="Y426" s="169"/>
      <c r="Z426" s="169"/>
      <c r="AA426" s="169"/>
      <c r="AB426" s="125"/>
      <c r="AC426" s="126"/>
    </row>
    <row r="427" spans="1:29" ht="15.75" customHeight="1" thickTop="1" thickBot="1" x14ac:dyDescent="0.25">
      <c r="A427" s="170"/>
      <c r="B427" s="175"/>
      <c r="C427" s="175"/>
      <c r="D427" s="166" t="s">
        <v>11</v>
      </c>
      <c r="E427" s="167"/>
      <c r="F427" s="168"/>
      <c r="G427" s="168"/>
      <c r="H427" s="168"/>
      <c r="I427" s="168"/>
      <c r="J427" s="168"/>
      <c r="K427" s="169"/>
      <c r="L427" s="169"/>
      <c r="M427" s="169"/>
      <c r="N427" s="169"/>
      <c r="O427" s="169"/>
      <c r="P427" s="169"/>
      <c r="Q427" s="169"/>
      <c r="R427" s="169"/>
      <c r="S427" s="169"/>
      <c r="T427" s="169"/>
      <c r="U427" s="169"/>
      <c r="V427" s="169"/>
      <c r="W427" s="169"/>
      <c r="X427" s="169"/>
      <c r="Y427" s="169"/>
      <c r="Z427" s="169"/>
      <c r="AA427" s="169"/>
      <c r="AB427" s="125"/>
      <c r="AC427" s="126"/>
    </row>
    <row r="428" spans="1:29" ht="15.75" customHeight="1" thickTop="1" thickBot="1" x14ac:dyDescent="0.25">
      <c r="A428" s="170"/>
      <c r="B428" s="175"/>
      <c r="C428" s="175"/>
      <c r="D428" s="162" t="s">
        <v>12</v>
      </c>
      <c r="E428" s="163"/>
      <c r="F428" s="168"/>
      <c r="G428" s="168"/>
      <c r="H428" s="168"/>
      <c r="I428" s="168"/>
      <c r="J428" s="168"/>
      <c r="K428" s="169"/>
      <c r="L428" s="169"/>
      <c r="M428" s="169"/>
      <c r="N428" s="169"/>
      <c r="O428" s="169"/>
      <c r="P428" s="169"/>
      <c r="Q428" s="169"/>
      <c r="R428" s="169"/>
      <c r="S428" s="169"/>
      <c r="T428" s="169"/>
      <c r="U428" s="169"/>
      <c r="V428" s="169"/>
      <c r="W428" s="169"/>
      <c r="X428" s="169"/>
      <c r="Y428" s="169"/>
      <c r="Z428" s="169"/>
      <c r="AA428" s="169"/>
      <c r="AB428" s="125"/>
      <c r="AC428" s="126"/>
    </row>
    <row r="429" spans="1:29" ht="15.75" customHeight="1" thickTop="1" thickBot="1" x14ac:dyDescent="0.25">
      <c r="A429" s="170">
        <f>A426+1</f>
        <v>141</v>
      </c>
      <c r="B429" s="175" t="s">
        <v>299</v>
      </c>
      <c r="C429" s="175"/>
      <c r="D429" s="164" t="s">
        <v>300</v>
      </c>
      <c r="E429" s="165"/>
      <c r="F429" s="168"/>
      <c r="G429" s="168"/>
      <c r="H429" s="168"/>
      <c r="I429" s="168"/>
      <c r="J429" s="168"/>
      <c r="K429" s="169"/>
      <c r="L429" s="169"/>
      <c r="M429" s="169"/>
      <c r="N429" s="169"/>
      <c r="O429" s="169"/>
      <c r="P429" s="169"/>
      <c r="Q429" s="169"/>
      <c r="R429" s="169"/>
      <c r="S429" s="169"/>
      <c r="T429" s="169"/>
      <c r="U429" s="169"/>
      <c r="V429" s="169"/>
      <c r="W429" s="169"/>
      <c r="X429" s="169"/>
      <c r="Y429" s="169"/>
      <c r="Z429" s="169"/>
      <c r="AA429" s="169"/>
      <c r="AB429" s="125"/>
      <c r="AC429" s="126"/>
    </row>
    <row r="430" spans="1:29" ht="15.75" customHeight="1" thickTop="1" thickBot="1" x14ac:dyDescent="0.25">
      <c r="A430" s="170"/>
      <c r="B430" s="175"/>
      <c r="C430" s="175"/>
      <c r="D430" s="166" t="s">
        <v>11</v>
      </c>
      <c r="E430" s="167"/>
      <c r="F430" s="168"/>
      <c r="G430" s="168"/>
      <c r="H430" s="168"/>
      <c r="I430" s="168"/>
      <c r="J430" s="168"/>
      <c r="K430" s="169"/>
      <c r="L430" s="169"/>
      <c r="M430" s="169"/>
      <c r="N430" s="169"/>
      <c r="O430" s="169"/>
      <c r="P430" s="169"/>
      <c r="Q430" s="169"/>
      <c r="R430" s="169"/>
      <c r="S430" s="169"/>
      <c r="T430" s="169"/>
      <c r="U430" s="169"/>
      <c r="V430" s="169"/>
      <c r="W430" s="169"/>
      <c r="X430" s="169"/>
      <c r="Y430" s="169"/>
      <c r="Z430" s="169"/>
      <c r="AA430" s="169"/>
      <c r="AB430" s="125"/>
      <c r="AC430" s="126"/>
    </row>
    <row r="431" spans="1:29" ht="20.25" thickTop="1" thickBot="1" x14ac:dyDescent="0.25">
      <c r="A431" s="170"/>
      <c r="B431" s="175"/>
      <c r="C431" s="175"/>
      <c r="D431" s="162" t="s">
        <v>301</v>
      </c>
      <c r="E431" s="163"/>
      <c r="F431" s="168"/>
      <c r="G431" s="168"/>
      <c r="H431" s="168"/>
      <c r="I431" s="168"/>
      <c r="J431" s="168"/>
      <c r="K431" s="169"/>
      <c r="L431" s="169"/>
      <c r="M431" s="169"/>
      <c r="N431" s="169"/>
      <c r="O431" s="169"/>
      <c r="P431" s="169"/>
      <c r="Q431" s="169"/>
      <c r="R431" s="169"/>
      <c r="S431" s="169"/>
      <c r="T431" s="169"/>
      <c r="U431" s="169"/>
      <c r="V431" s="169"/>
      <c r="W431" s="169"/>
      <c r="X431" s="169"/>
      <c r="Y431" s="169"/>
      <c r="Z431" s="169"/>
      <c r="AA431" s="169"/>
      <c r="AB431" s="125"/>
      <c r="AC431" s="126"/>
    </row>
    <row r="432" spans="1:29" ht="15.75" customHeight="1" thickTop="1" thickBot="1" x14ac:dyDescent="0.25">
      <c r="A432" s="170">
        <f>A429+1</f>
        <v>142</v>
      </c>
      <c r="B432" s="175" t="s">
        <v>302</v>
      </c>
      <c r="C432" s="175"/>
      <c r="D432" s="164" t="s">
        <v>303</v>
      </c>
      <c r="E432" s="165"/>
      <c r="F432" s="168"/>
      <c r="G432" s="168"/>
      <c r="H432" s="168"/>
      <c r="I432" s="168"/>
      <c r="J432" s="168"/>
      <c r="K432" s="169"/>
      <c r="L432" s="169"/>
      <c r="M432" s="169"/>
      <c r="N432" s="169"/>
      <c r="O432" s="169"/>
      <c r="P432" s="169"/>
      <c r="Q432" s="169"/>
      <c r="R432" s="169"/>
      <c r="S432" s="169"/>
      <c r="T432" s="169"/>
      <c r="U432" s="169"/>
      <c r="V432" s="169"/>
      <c r="W432" s="169"/>
      <c r="X432" s="169"/>
      <c r="Y432" s="169"/>
      <c r="Z432" s="169"/>
      <c r="AA432" s="169"/>
      <c r="AB432" s="125"/>
      <c r="AC432" s="126"/>
    </row>
    <row r="433" spans="1:29" ht="15.75" customHeight="1" thickTop="1" thickBot="1" x14ac:dyDescent="0.25">
      <c r="A433" s="170"/>
      <c r="B433" s="175"/>
      <c r="C433" s="175"/>
      <c r="D433" s="166" t="s">
        <v>11</v>
      </c>
      <c r="E433" s="167"/>
      <c r="F433" s="168"/>
      <c r="G433" s="168"/>
      <c r="H433" s="168"/>
      <c r="I433" s="168"/>
      <c r="J433" s="168"/>
      <c r="K433" s="169"/>
      <c r="L433" s="169"/>
      <c r="M433" s="169"/>
      <c r="N433" s="169"/>
      <c r="O433" s="169"/>
      <c r="P433" s="169"/>
      <c r="Q433" s="169"/>
      <c r="R433" s="169"/>
      <c r="S433" s="169"/>
      <c r="T433" s="169"/>
      <c r="U433" s="169"/>
      <c r="V433" s="169"/>
      <c r="W433" s="169"/>
      <c r="X433" s="169"/>
      <c r="Y433" s="169"/>
      <c r="Z433" s="169"/>
      <c r="AA433" s="169"/>
      <c r="AB433" s="125"/>
      <c r="AC433" s="126"/>
    </row>
    <row r="434" spans="1:29" ht="20.25" thickTop="1" thickBot="1" x14ac:dyDescent="0.25">
      <c r="A434" s="170"/>
      <c r="B434" s="175"/>
      <c r="C434" s="175"/>
      <c r="D434" s="162" t="s">
        <v>304</v>
      </c>
      <c r="E434" s="163"/>
      <c r="F434" s="168"/>
      <c r="G434" s="168"/>
      <c r="H434" s="168"/>
      <c r="I434" s="168"/>
      <c r="J434" s="168"/>
      <c r="K434" s="169"/>
      <c r="L434" s="169"/>
      <c r="M434" s="169"/>
      <c r="N434" s="169"/>
      <c r="O434" s="169"/>
      <c r="P434" s="169"/>
      <c r="Q434" s="169"/>
      <c r="R434" s="169"/>
      <c r="S434" s="169"/>
      <c r="T434" s="169"/>
      <c r="U434" s="169"/>
      <c r="V434" s="169"/>
      <c r="W434" s="169"/>
      <c r="X434" s="169"/>
      <c r="Y434" s="169"/>
      <c r="Z434" s="169"/>
      <c r="AA434" s="169"/>
      <c r="AB434" s="125"/>
      <c r="AC434" s="126"/>
    </row>
    <row r="435" spans="1:29" ht="15.75" customHeight="1" thickTop="1" thickBot="1" x14ac:dyDescent="0.25">
      <c r="A435" s="170">
        <f>A432+1</f>
        <v>143</v>
      </c>
      <c r="B435" s="175" t="s">
        <v>305</v>
      </c>
      <c r="C435" s="175"/>
      <c r="D435" s="164" t="s">
        <v>10</v>
      </c>
      <c r="E435" s="165"/>
      <c r="F435" s="168"/>
      <c r="G435" s="168"/>
      <c r="H435" s="168"/>
      <c r="I435" s="168"/>
      <c r="J435" s="168"/>
      <c r="K435" s="169"/>
      <c r="L435" s="169"/>
      <c r="M435" s="169"/>
      <c r="N435" s="169"/>
      <c r="O435" s="169"/>
      <c r="P435" s="169"/>
      <c r="Q435" s="169"/>
      <c r="R435" s="169"/>
      <c r="S435" s="169"/>
      <c r="T435" s="169"/>
      <c r="U435" s="169"/>
      <c r="V435" s="169"/>
      <c r="W435" s="169"/>
      <c r="X435" s="169"/>
      <c r="Y435" s="169"/>
      <c r="Z435" s="169"/>
      <c r="AA435" s="169"/>
      <c r="AB435" s="125"/>
      <c r="AC435" s="126"/>
    </row>
    <row r="436" spans="1:29" ht="15.75" customHeight="1" thickTop="1" thickBot="1" x14ac:dyDescent="0.25">
      <c r="A436" s="170"/>
      <c r="B436" s="175"/>
      <c r="C436" s="175"/>
      <c r="D436" s="166" t="s">
        <v>11</v>
      </c>
      <c r="E436" s="167"/>
      <c r="F436" s="168"/>
      <c r="G436" s="168"/>
      <c r="H436" s="168"/>
      <c r="I436" s="168"/>
      <c r="J436" s="168"/>
      <c r="K436" s="169"/>
      <c r="L436" s="169"/>
      <c r="M436" s="169"/>
      <c r="N436" s="169"/>
      <c r="O436" s="169"/>
      <c r="P436" s="169"/>
      <c r="Q436" s="169"/>
      <c r="R436" s="169"/>
      <c r="S436" s="169"/>
      <c r="T436" s="169"/>
      <c r="U436" s="169"/>
      <c r="V436" s="169"/>
      <c r="W436" s="169"/>
      <c r="X436" s="169"/>
      <c r="Y436" s="169"/>
      <c r="Z436" s="169"/>
      <c r="AA436" s="169"/>
      <c r="AB436" s="125"/>
      <c r="AC436" s="126"/>
    </row>
    <row r="437" spans="1:29" ht="20.25" thickTop="1" thickBot="1" x14ac:dyDescent="0.25">
      <c r="A437" s="170"/>
      <c r="B437" s="175"/>
      <c r="C437" s="175"/>
      <c r="D437" s="162" t="s">
        <v>12</v>
      </c>
      <c r="E437" s="163"/>
      <c r="F437" s="168"/>
      <c r="G437" s="168"/>
      <c r="H437" s="168"/>
      <c r="I437" s="168"/>
      <c r="J437" s="168"/>
      <c r="K437" s="169"/>
      <c r="L437" s="169"/>
      <c r="M437" s="169"/>
      <c r="N437" s="169"/>
      <c r="O437" s="169"/>
      <c r="P437" s="169"/>
      <c r="Q437" s="169"/>
      <c r="R437" s="169"/>
      <c r="S437" s="169"/>
      <c r="T437" s="169"/>
      <c r="U437" s="169"/>
      <c r="V437" s="169"/>
      <c r="W437" s="169"/>
      <c r="X437" s="169"/>
      <c r="Y437" s="169"/>
      <c r="Z437" s="169"/>
      <c r="AA437" s="169"/>
      <c r="AB437" s="125"/>
      <c r="AC437" s="126"/>
    </row>
    <row r="438" spans="1:29" ht="15.75" customHeight="1" thickTop="1" thickBot="1" x14ac:dyDescent="0.25">
      <c r="A438" s="170">
        <f>A435+1</f>
        <v>144</v>
      </c>
      <c r="B438" s="175" t="s">
        <v>306</v>
      </c>
      <c r="C438" s="175"/>
      <c r="D438" s="164" t="s">
        <v>307</v>
      </c>
      <c r="E438" s="165"/>
      <c r="F438" s="168"/>
      <c r="G438" s="168"/>
      <c r="H438" s="168"/>
      <c r="I438" s="168"/>
      <c r="J438" s="168"/>
      <c r="K438" s="169"/>
      <c r="L438" s="169"/>
      <c r="M438" s="169"/>
      <c r="N438" s="169"/>
      <c r="O438" s="169"/>
      <c r="P438" s="169"/>
      <c r="Q438" s="169"/>
      <c r="R438" s="169"/>
      <c r="S438" s="169"/>
      <c r="T438" s="169"/>
      <c r="U438" s="169"/>
      <c r="V438" s="169"/>
      <c r="W438" s="169"/>
      <c r="X438" s="169"/>
      <c r="Y438" s="169"/>
      <c r="Z438" s="169"/>
      <c r="AA438" s="169"/>
      <c r="AB438" s="125"/>
      <c r="AC438" s="126"/>
    </row>
    <row r="439" spans="1:29" ht="15.75" customHeight="1" thickTop="1" thickBot="1" x14ac:dyDescent="0.25">
      <c r="A439" s="170"/>
      <c r="B439" s="175"/>
      <c r="C439" s="175"/>
      <c r="D439" s="166" t="s">
        <v>11</v>
      </c>
      <c r="E439" s="167"/>
      <c r="F439" s="168"/>
      <c r="G439" s="168"/>
      <c r="H439" s="168"/>
      <c r="I439" s="168"/>
      <c r="J439" s="168"/>
      <c r="K439" s="169"/>
      <c r="L439" s="169"/>
      <c r="M439" s="169"/>
      <c r="N439" s="169"/>
      <c r="O439" s="169"/>
      <c r="P439" s="169"/>
      <c r="Q439" s="169"/>
      <c r="R439" s="169"/>
      <c r="S439" s="169"/>
      <c r="T439" s="169"/>
      <c r="U439" s="169"/>
      <c r="V439" s="169"/>
      <c r="W439" s="169"/>
      <c r="X439" s="169"/>
      <c r="Y439" s="169"/>
      <c r="Z439" s="169"/>
      <c r="AA439" s="169"/>
      <c r="AB439" s="125"/>
      <c r="AC439" s="126"/>
    </row>
    <row r="440" spans="1:29" ht="20.25" thickTop="1" thickBot="1" x14ac:dyDescent="0.25">
      <c r="A440" s="170"/>
      <c r="B440" s="175"/>
      <c r="C440" s="175"/>
      <c r="D440" s="162" t="s">
        <v>308</v>
      </c>
      <c r="E440" s="163"/>
      <c r="F440" s="168"/>
      <c r="G440" s="168"/>
      <c r="H440" s="168"/>
      <c r="I440" s="168"/>
      <c r="J440" s="168"/>
      <c r="K440" s="169"/>
      <c r="L440" s="169"/>
      <c r="M440" s="169"/>
      <c r="N440" s="169"/>
      <c r="O440" s="169"/>
      <c r="P440" s="169"/>
      <c r="Q440" s="169"/>
      <c r="R440" s="169"/>
      <c r="S440" s="169"/>
      <c r="T440" s="169"/>
      <c r="U440" s="169"/>
      <c r="V440" s="169"/>
      <c r="W440" s="169"/>
      <c r="X440" s="169"/>
      <c r="Y440" s="169"/>
      <c r="Z440" s="169"/>
      <c r="AA440" s="169"/>
      <c r="AB440" s="125"/>
      <c r="AC440" s="126"/>
    </row>
    <row r="441" spans="1:29" ht="15.75" customHeight="1" thickTop="1" thickBot="1" x14ac:dyDescent="0.25">
      <c r="A441" s="170">
        <f>A438+1</f>
        <v>145</v>
      </c>
      <c r="B441" s="175" t="s">
        <v>309</v>
      </c>
      <c r="C441" s="175"/>
      <c r="D441" s="164" t="s">
        <v>10</v>
      </c>
      <c r="E441" s="165"/>
      <c r="F441" s="168"/>
      <c r="G441" s="168"/>
      <c r="H441" s="168"/>
      <c r="I441" s="168"/>
      <c r="J441" s="168"/>
      <c r="K441" s="169"/>
      <c r="L441" s="169"/>
      <c r="M441" s="169"/>
      <c r="N441" s="169"/>
      <c r="O441" s="169"/>
      <c r="P441" s="169"/>
      <c r="Q441" s="169"/>
      <c r="R441" s="169"/>
      <c r="S441" s="169"/>
      <c r="T441" s="169"/>
      <c r="U441" s="169"/>
      <c r="V441" s="169"/>
      <c r="W441" s="169"/>
      <c r="X441" s="169"/>
      <c r="Y441" s="169"/>
      <c r="Z441" s="169"/>
      <c r="AA441" s="169"/>
      <c r="AB441" s="125"/>
      <c r="AC441" s="126"/>
    </row>
    <row r="442" spans="1:29" ht="15.75" customHeight="1" thickTop="1" thickBot="1" x14ac:dyDescent="0.25">
      <c r="A442" s="170"/>
      <c r="B442" s="175"/>
      <c r="C442" s="175"/>
      <c r="D442" s="166" t="s">
        <v>11</v>
      </c>
      <c r="E442" s="167"/>
      <c r="F442" s="168"/>
      <c r="G442" s="168"/>
      <c r="H442" s="168"/>
      <c r="I442" s="168"/>
      <c r="J442" s="168"/>
      <c r="K442" s="169"/>
      <c r="L442" s="169"/>
      <c r="M442" s="169"/>
      <c r="N442" s="169"/>
      <c r="O442" s="169"/>
      <c r="P442" s="169"/>
      <c r="Q442" s="169"/>
      <c r="R442" s="169"/>
      <c r="S442" s="169"/>
      <c r="T442" s="169"/>
      <c r="U442" s="169"/>
      <c r="V442" s="169"/>
      <c r="W442" s="169"/>
      <c r="X442" s="169"/>
      <c r="Y442" s="169"/>
      <c r="Z442" s="169"/>
      <c r="AA442" s="169"/>
      <c r="AB442" s="125"/>
      <c r="AC442" s="126"/>
    </row>
    <row r="443" spans="1:29" ht="20.25" thickTop="1" thickBot="1" x14ac:dyDescent="0.25">
      <c r="A443" s="170"/>
      <c r="B443" s="175"/>
      <c r="C443" s="175"/>
      <c r="D443" s="162" t="s">
        <v>12</v>
      </c>
      <c r="E443" s="163"/>
      <c r="F443" s="168"/>
      <c r="G443" s="168"/>
      <c r="H443" s="168"/>
      <c r="I443" s="168"/>
      <c r="J443" s="168"/>
      <c r="K443" s="169"/>
      <c r="L443" s="169"/>
      <c r="M443" s="169"/>
      <c r="N443" s="169"/>
      <c r="O443" s="169"/>
      <c r="P443" s="169"/>
      <c r="Q443" s="169"/>
      <c r="R443" s="169"/>
      <c r="S443" s="169"/>
      <c r="T443" s="169"/>
      <c r="U443" s="169"/>
      <c r="V443" s="169"/>
      <c r="W443" s="169"/>
      <c r="X443" s="169"/>
      <c r="Y443" s="169"/>
      <c r="Z443" s="169"/>
      <c r="AA443" s="169"/>
      <c r="AB443" s="125"/>
      <c r="AC443" s="126"/>
    </row>
    <row r="444" spans="1:29" ht="15.75" customHeight="1" thickTop="1" thickBot="1" x14ac:dyDescent="0.25">
      <c r="A444" s="170">
        <f>A441+1</f>
        <v>146</v>
      </c>
      <c r="B444" s="175" t="s">
        <v>310</v>
      </c>
      <c r="C444" s="175"/>
      <c r="D444" s="164" t="s">
        <v>311</v>
      </c>
      <c r="E444" s="165"/>
      <c r="F444" s="168"/>
      <c r="G444" s="168"/>
      <c r="H444" s="168"/>
      <c r="I444" s="168"/>
      <c r="J444" s="168"/>
      <c r="K444" s="169"/>
      <c r="L444" s="169"/>
      <c r="M444" s="169"/>
      <c r="N444" s="169"/>
      <c r="O444" s="169"/>
      <c r="P444" s="169"/>
      <c r="Q444" s="169"/>
      <c r="R444" s="169"/>
      <c r="S444" s="169"/>
      <c r="T444" s="169"/>
      <c r="U444" s="169"/>
      <c r="V444" s="169"/>
      <c r="W444" s="169"/>
      <c r="X444" s="169"/>
      <c r="Y444" s="169"/>
      <c r="Z444" s="169"/>
      <c r="AA444" s="169"/>
      <c r="AB444" s="125"/>
      <c r="AC444" s="126"/>
    </row>
    <row r="445" spans="1:29" ht="15.75" customHeight="1" thickTop="1" thickBot="1" x14ac:dyDescent="0.25">
      <c r="A445" s="170"/>
      <c r="B445" s="175"/>
      <c r="C445" s="175"/>
      <c r="D445" s="166" t="s">
        <v>11</v>
      </c>
      <c r="E445" s="167"/>
      <c r="F445" s="168"/>
      <c r="G445" s="168"/>
      <c r="H445" s="168"/>
      <c r="I445" s="168"/>
      <c r="J445" s="168"/>
      <c r="K445" s="169"/>
      <c r="L445" s="169"/>
      <c r="M445" s="169"/>
      <c r="N445" s="169"/>
      <c r="O445" s="169"/>
      <c r="P445" s="169"/>
      <c r="Q445" s="169"/>
      <c r="R445" s="169"/>
      <c r="S445" s="169"/>
      <c r="T445" s="169"/>
      <c r="U445" s="169"/>
      <c r="V445" s="169"/>
      <c r="W445" s="169"/>
      <c r="X445" s="169"/>
      <c r="Y445" s="169"/>
      <c r="Z445" s="169"/>
      <c r="AA445" s="169"/>
      <c r="AB445" s="125"/>
      <c r="AC445" s="126"/>
    </row>
    <row r="446" spans="1:29" ht="20.25" thickTop="1" thickBot="1" x14ac:dyDescent="0.25">
      <c r="A446" s="170"/>
      <c r="B446" s="175"/>
      <c r="C446" s="175"/>
      <c r="D446" s="162" t="s">
        <v>312</v>
      </c>
      <c r="E446" s="163"/>
      <c r="F446" s="168"/>
      <c r="G446" s="168"/>
      <c r="H446" s="168"/>
      <c r="I446" s="168"/>
      <c r="J446" s="168"/>
      <c r="K446" s="169"/>
      <c r="L446" s="169"/>
      <c r="M446" s="169"/>
      <c r="N446" s="169"/>
      <c r="O446" s="169"/>
      <c r="P446" s="169"/>
      <c r="Q446" s="169"/>
      <c r="R446" s="169"/>
      <c r="S446" s="169"/>
      <c r="T446" s="169"/>
      <c r="U446" s="169"/>
      <c r="V446" s="169"/>
      <c r="W446" s="169"/>
      <c r="X446" s="169"/>
      <c r="Y446" s="169"/>
      <c r="Z446" s="169"/>
      <c r="AA446" s="169"/>
      <c r="AB446" s="125"/>
      <c r="AC446" s="126"/>
    </row>
    <row r="447" spans="1:29" ht="15.75" customHeight="1" thickTop="1" thickBot="1" x14ac:dyDescent="0.25">
      <c r="A447" s="170">
        <f>A444+1</f>
        <v>147</v>
      </c>
      <c r="B447" s="175" t="s">
        <v>313</v>
      </c>
      <c r="C447" s="175"/>
      <c r="D447" s="164" t="s">
        <v>314</v>
      </c>
      <c r="E447" s="165"/>
      <c r="F447" s="168"/>
      <c r="G447" s="168"/>
      <c r="H447" s="168"/>
      <c r="I447" s="168"/>
      <c r="J447" s="168"/>
      <c r="K447" s="169"/>
      <c r="L447" s="169"/>
      <c r="M447" s="169"/>
      <c r="N447" s="169"/>
      <c r="O447" s="169"/>
      <c r="P447" s="169"/>
      <c r="Q447" s="169"/>
      <c r="R447" s="169"/>
      <c r="S447" s="169"/>
      <c r="T447" s="169"/>
      <c r="U447" s="169"/>
      <c r="V447" s="169"/>
      <c r="W447" s="169"/>
      <c r="X447" s="169"/>
      <c r="Y447" s="169"/>
      <c r="Z447" s="169"/>
      <c r="AA447" s="169"/>
      <c r="AB447" s="125"/>
      <c r="AC447" s="126"/>
    </row>
    <row r="448" spans="1:29" ht="15.75" customHeight="1" thickTop="1" thickBot="1" x14ac:dyDescent="0.25">
      <c r="A448" s="170"/>
      <c r="B448" s="175"/>
      <c r="C448" s="175"/>
      <c r="D448" s="166" t="s">
        <v>11</v>
      </c>
      <c r="E448" s="167"/>
      <c r="F448" s="168"/>
      <c r="G448" s="168"/>
      <c r="H448" s="168"/>
      <c r="I448" s="168"/>
      <c r="J448" s="168"/>
      <c r="K448" s="169"/>
      <c r="L448" s="169"/>
      <c r="M448" s="169"/>
      <c r="N448" s="169"/>
      <c r="O448" s="169"/>
      <c r="P448" s="169"/>
      <c r="Q448" s="169"/>
      <c r="R448" s="169"/>
      <c r="S448" s="169"/>
      <c r="T448" s="169"/>
      <c r="U448" s="169"/>
      <c r="V448" s="169"/>
      <c r="W448" s="169"/>
      <c r="X448" s="169"/>
      <c r="Y448" s="169"/>
      <c r="Z448" s="169"/>
      <c r="AA448" s="169"/>
      <c r="AB448" s="125"/>
      <c r="AC448" s="126"/>
    </row>
    <row r="449" spans="1:29" ht="20.25" thickTop="1" thickBot="1" x14ac:dyDescent="0.25">
      <c r="A449" s="170"/>
      <c r="B449" s="175"/>
      <c r="C449" s="175"/>
      <c r="D449" s="162" t="s">
        <v>315</v>
      </c>
      <c r="E449" s="163"/>
      <c r="F449" s="168"/>
      <c r="G449" s="168"/>
      <c r="H449" s="168"/>
      <c r="I449" s="168"/>
      <c r="J449" s="168"/>
      <c r="K449" s="169"/>
      <c r="L449" s="169"/>
      <c r="M449" s="169"/>
      <c r="N449" s="169"/>
      <c r="O449" s="169"/>
      <c r="P449" s="169"/>
      <c r="Q449" s="169"/>
      <c r="R449" s="169"/>
      <c r="S449" s="169"/>
      <c r="T449" s="169"/>
      <c r="U449" s="169"/>
      <c r="V449" s="169"/>
      <c r="W449" s="169"/>
      <c r="X449" s="169"/>
      <c r="Y449" s="169"/>
      <c r="Z449" s="169"/>
      <c r="AA449" s="169"/>
      <c r="AB449" s="125"/>
      <c r="AC449" s="126"/>
    </row>
    <row r="450" spans="1:29" ht="15.75" customHeight="1" thickTop="1" thickBot="1" x14ac:dyDescent="0.25">
      <c r="A450" s="170">
        <f>A447+1</f>
        <v>148</v>
      </c>
      <c r="B450" s="175" t="s">
        <v>316</v>
      </c>
      <c r="C450" s="175"/>
      <c r="D450" s="164" t="s">
        <v>317</v>
      </c>
      <c r="E450" s="165"/>
      <c r="F450" s="168"/>
      <c r="G450" s="168"/>
      <c r="H450" s="168"/>
      <c r="I450" s="168"/>
      <c r="J450" s="168"/>
      <c r="K450" s="169"/>
      <c r="L450" s="169"/>
      <c r="M450" s="169"/>
      <c r="N450" s="169"/>
      <c r="O450" s="169"/>
      <c r="P450" s="169"/>
      <c r="Q450" s="169"/>
      <c r="R450" s="169"/>
      <c r="S450" s="169"/>
      <c r="T450" s="169"/>
      <c r="U450" s="169"/>
      <c r="V450" s="169"/>
      <c r="W450" s="169"/>
      <c r="X450" s="169"/>
      <c r="Y450" s="169"/>
      <c r="Z450" s="169"/>
      <c r="AA450" s="169"/>
      <c r="AB450" s="125"/>
      <c r="AC450" s="126"/>
    </row>
    <row r="451" spans="1:29" ht="15.75" customHeight="1" thickTop="1" thickBot="1" x14ac:dyDescent="0.25">
      <c r="A451" s="170"/>
      <c r="B451" s="175"/>
      <c r="C451" s="175"/>
      <c r="D451" s="166" t="s">
        <v>11</v>
      </c>
      <c r="E451" s="167"/>
      <c r="F451" s="168"/>
      <c r="G451" s="168"/>
      <c r="H451" s="168"/>
      <c r="I451" s="168"/>
      <c r="J451" s="168"/>
      <c r="K451" s="169"/>
      <c r="L451" s="169"/>
      <c r="M451" s="169"/>
      <c r="N451" s="169"/>
      <c r="O451" s="169"/>
      <c r="P451" s="169"/>
      <c r="Q451" s="169"/>
      <c r="R451" s="169"/>
      <c r="S451" s="169"/>
      <c r="T451" s="169"/>
      <c r="U451" s="169"/>
      <c r="V451" s="169"/>
      <c r="W451" s="169"/>
      <c r="X451" s="169"/>
      <c r="Y451" s="169"/>
      <c r="Z451" s="169"/>
      <c r="AA451" s="169"/>
      <c r="AB451" s="125"/>
      <c r="AC451" s="126"/>
    </row>
    <row r="452" spans="1:29" ht="20.25" thickTop="1" thickBot="1" x14ac:dyDescent="0.25">
      <c r="A452" s="170"/>
      <c r="B452" s="175"/>
      <c r="C452" s="175"/>
      <c r="D452" s="162" t="s">
        <v>318</v>
      </c>
      <c r="E452" s="163"/>
      <c r="F452" s="168"/>
      <c r="G452" s="168"/>
      <c r="H452" s="168"/>
      <c r="I452" s="168"/>
      <c r="J452" s="168"/>
      <c r="K452" s="169"/>
      <c r="L452" s="169"/>
      <c r="M452" s="169"/>
      <c r="N452" s="169"/>
      <c r="O452" s="169"/>
      <c r="P452" s="169"/>
      <c r="Q452" s="169"/>
      <c r="R452" s="169"/>
      <c r="S452" s="169"/>
      <c r="T452" s="169"/>
      <c r="U452" s="169"/>
      <c r="V452" s="169"/>
      <c r="W452" s="169"/>
      <c r="X452" s="169"/>
      <c r="Y452" s="169"/>
      <c r="Z452" s="169"/>
      <c r="AA452" s="169"/>
      <c r="AB452" s="125"/>
      <c r="AC452" s="126"/>
    </row>
    <row r="453" spans="1:29" ht="18.75" customHeight="1" thickTop="1" thickBot="1" x14ac:dyDescent="0.25">
      <c r="A453" s="170">
        <f>A450+1</f>
        <v>149</v>
      </c>
      <c r="B453" s="175" t="s">
        <v>319</v>
      </c>
      <c r="C453" s="175"/>
      <c r="D453" s="164" t="s">
        <v>10</v>
      </c>
      <c r="E453" s="165"/>
      <c r="F453" s="168"/>
      <c r="G453" s="168"/>
      <c r="H453" s="168"/>
      <c r="I453" s="168"/>
      <c r="J453" s="168"/>
      <c r="K453" s="169"/>
      <c r="L453" s="169"/>
      <c r="M453" s="169"/>
      <c r="N453" s="169"/>
      <c r="O453" s="169"/>
      <c r="P453" s="169"/>
      <c r="Q453" s="169"/>
      <c r="R453" s="169"/>
      <c r="S453" s="169"/>
      <c r="T453" s="169"/>
      <c r="U453" s="169"/>
      <c r="V453" s="169"/>
      <c r="W453" s="169"/>
      <c r="X453" s="169"/>
      <c r="Y453" s="169"/>
      <c r="Z453" s="169"/>
      <c r="AA453" s="169"/>
      <c r="AB453" s="125"/>
      <c r="AC453" s="126"/>
    </row>
    <row r="454" spans="1:29" ht="18.75" customHeight="1" thickTop="1" thickBot="1" x14ac:dyDescent="0.25">
      <c r="A454" s="170"/>
      <c r="B454" s="175"/>
      <c r="C454" s="175"/>
      <c r="D454" s="166" t="s">
        <v>11</v>
      </c>
      <c r="E454" s="167"/>
      <c r="F454" s="168"/>
      <c r="G454" s="168"/>
      <c r="H454" s="168"/>
      <c r="I454" s="168"/>
      <c r="J454" s="168"/>
      <c r="K454" s="169"/>
      <c r="L454" s="169"/>
      <c r="M454" s="169"/>
      <c r="N454" s="169"/>
      <c r="O454" s="169"/>
      <c r="P454" s="169"/>
      <c r="Q454" s="169"/>
      <c r="R454" s="169"/>
      <c r="S454" s="169"/>
      <c r="T454" s="169"/>
      <c r="U454" s="169"/>
      <c r="V454" s="169"/>
      <c r="W454" s="169"/>
      <c r="X454" s="169"/>
      <c r="Y454" s="169"/>
      <c r="Z454" s="169"/>
      <c r="AA454" s="169"/>
      <c r="AB454" s="125"/>
      <c r="AC454" s="126"/>
    </row>
    <row r="455" spans="1:29" ht="18.75" customHeight="1" thickTop="1" thickBot="1" x14ac:dyDescent="0.25">
      <c r="A455" s="170"/>
      <c r="B455" s="175"/>
      <c r="C455" s="175"/>
      <c r="D455" s="162" t="s">
        <v>12</v>
      </c>
      <c r="E455" s="163"/>
      <c r="F455" s="168"/>
      <c r="G455" s="168"/>
      <c r="H455" s="168"/>
      <c r="I455" s="168"/>
      <c r="J455" s="168"/>
      <c r="K455" s="169"/>
      <c r="L455" s="169"/>
      <c r="M455" s="169"/>
      <c r="N455" s="169"/>
      <c r="O455" s="169"/>
      <c r="P455" s="169"/>
      <c r="Q455" s="169"/>
      <c r="R455" s="169"/>
      <c r="S455" s="169"/>
      <c r="T455" s="169"/>
      <c r="U455" s="169"/>
      <c r="V455" s="169"/>
      <c r="W455" s="169"/>
      <c r="X455" s="169"/>
      <c r="Y455" s="169"/>
      <c r="Z455" s="169"/>
      <c r="AA455" s="169"/>
      <c r="AB455" s="125"/>
      <c r="AC455" s="126"/>
    </row>
    <row r="456" spans="1:29" ht="15.75" customHeight="1" thickTop="1" thickBot="1" x14ac:dyDescent="0.25">
      <c r="A456" s="170">
        <f>A453+1</f>
        <v>150</v>
      </c>
      <c r="B456" s="175" t="s">
        <v>320</v>
      </c>
      <c r="C456" s="175"/>
      <c r="D456" s="164" t="s">
        <v>10</v>
      </c>
      <c r="E456" s="165"/>
      <c r="F456" s="168"/>
      <c r="G456" s="168"/>
      <c r="H456" s="168"/>
      <c r="I456" s="168"/>
      <c r="J456" s="168"/>
      <c r="K456" s="169"/>
      <c r="L456" s="169"/>
      <c r="M456" s="169"/>
      <c r="N456" s="169"/>
      <c r="O456" s="169"/>
      <c r="P456" s="169"/>
      <c r="Q456" s="169"/>
      <c r="R456" s="169"/>
      <c r="S456" s="169"/>
      <c r="T456" s="169"/>
      <c r="U456" s="169"/>
      <c r="V456" s="169"/>
      <c r="W456" s="169"/>
      <c r="X456" s="169"/>
      <c r="Y456" s="169"/>
      <c r="Z456" s="169"/>
      <c r="AA456" s="169"/>
      <c r="AB456" s="125"/>
      <c r="AC456" s="126"/>
    </row>
    <row r="457" spans="1:29" ht="15.75" customHeight="1" thickTop="1" thickBot="1" x14ac:dyDescent="0.25">
      <c r="A457" s="170"/>
      <c r="B457" s="175"/>
      <c r="C457" s="175"/>
      <c r="D457" s="166" t="s">
        <v>11</v>
      </c>
      <c r="E457" s="167"/>
      <c r="F457" s="168"/>
      <c r="G457" s="168"/>
      <c r="H457" s="168"/>
      <c r="I457" s="168"/>
      <c r="J457" s="168"/>
      <c r="K457" s="169"/>
      <c r="L457" s="169"/>
      <c r="M457" s="169"/>
      <c r="N457" s="169"/>
      <c r="O457" s="169"/>
      <c r="P457" s="169"/>
      <c r="Q457" s="169"/>
      <c r="R457" s="169"/>
      <c r="S457" s="169"/>
      <c r="T457" s="169"/>
      <c r="U457" s="169"/>
      <c r="V457" s="169"/>
      <c r="W457" s="169"/>
      <c r="X457" s="169"/>
      <c r="Y457" s="169"/>
      <c r="Z457" s="169"/>
      <c r="AA457" s="169"/>
      <c r="AB457" s="125"/>
      <c r="AC457" s="126"/>
    </row>
    <row r="458" spans="1:29" ht="20.25" thickTop="1" thickBot="1" x14ac:dyDescent="0.25">
      <c r="A458" s="170"/>
      <c r="B458" s="175"/>
      <c r="C458" s="175"/>
      <c r="D458" s="162" t="s">
        <v>12</v>
      </c>
      <c r="E458" s="163"/>
      <c r="F458" s="168"/>
      <c r="G458" s="168"/>
      <c r="H458" s="168"/>
      <c r="I458" s="168"/>
      <c r="J458" s="168"/>
      <c r="K458" s="169"/>
      <c r="L458" s="169"/>
      <c r="M458" s="169"/>
      <c r="N458" s="169"/>
      <c r="O458" s="169"/>
      <c r="P458" s="169"/>
      <c r="Q458" s="169"/>
      <c r="R458" s="169"/>
      <c r="S458" s="169"/>
      <c r="T458" s="169"/>
      <c r="U458" s="169"/>
      <c r="V458" s="169"/>
      <c r="W458" s="169"/>
      <c r="X458" s="169"/>
      <c r="Y458" s="169"/>
      <c r="Z458" s="169"/>
      <c r="AA458" s="169"/>
      <c r="AB458" s="125"/>
      <c r="AC458" s="126"/>
    </row>
    <row r="459" spans="1:29" ht="15.75" customHeight="1" thickTop="1" thickBot="1" x14ac:dyDescent="0.25">
      <c r="A459" s="170">
        <f>A456+1</f>
        <v>151</v>
      </c>
      <c r="B459" s="175" t="s">
        <v>321</v>
      </c>
      <c r="C459" s="175"/>
      <c r="D459" s="164" t="s">
        <v>10</v>
      </c>
      <c r="E459" s="165"/>
      <c r="F459" s="168"/>
      <c r="G459" s="168"/>
      <c r="H459" s="168"/>
      <c r="I459" s="168"/>
      <c r="J459" s="168"/>
      <c r="K459" s="169"/>
      <c r="L459" s="169"/>
      <c r="M459" s="169"/>
      <c r="N459" s="169"/>
      <c r="O459" s="169"/>
      <c r="P459" s="169"/>
      <c r="Q459" s="169"/>
      <c r="R459" s="169"/>
      <c r="S459" s="169"/>
      <c r="T459" s="169"/>
      <c r="U459" s="169"/>
      <c r="V459" s="169"/>
      <c r="W459" s="169"/>
      <c r="X459" s="169"/>
      <c r="Y459" s="169"/>
      <c r="Z459" s="169"/>
      <c r="AA459" s="169"/>
      <c r="AB459" s="125"/>
      <c r="AC459" s="126"/>
    </row>
    <row r="460" spans="1:29" ht="15.75" customHeight="1" thickTop="1" thickBot="1" x14ac:dyDescent="0.25">
      <c r="A460" s="170"/>
      <c r="B460" s="175"/>
      <c r="C460" s="175"/>
      <c r="D460" s="166" t="s">
        <v>11</v>
      </c>
      <c r="E460" s="167"/>
      <c r="F460" s="168"/>
      <c r="G460" s="168"/>
      <c r="H460" s="168"/>
      <c r="I460" s="168"/>
      <c r="J460" s="168"/>
      <c r="K460" s="169"/>
      <c r="L460" s="169"/>
      <c r="M460" s="169"/>
      <c r="N460" s="169"/>
      <c r="O460" s="169"/>
      <c r="P460" s="169"/>
      <c r="Q460" s="169"/>
      <c r="R460" s="169"/>
      <c r="S460" s="169"/>
      <c r="T460" s="169"/>
      <c r="U460" s="169"/>
      <c r="V460" s="169"/>
      <c r="W460" s="169"/>
      <c r="X460" s="169"/>
      <c r="Y460" s="169"/>
      <c r="Z460" s="169"/>
      <c r="AA460" s="169"/>
      <c r="AB460" s="125"/>
      <c r="AC460" s="126"/>
    </row>
    <row r="461" spans="1:29" ht="20.25" thickTop="1" thickBot="1" x14ac:dyDescent="0.25">
      <c r="A461" s="170"/>
      <c r="B461" s="175"/>
      <c r="C461" s="175"/>
      <c r="D461" s="162" t="s">
        <v>12</v>
      </c>
      <c r="E461" s="163"/>
      <c r="F461" s="168"/>
      <c r="G461" s="168"/>
      <c r="H461" s="168"/>
      <c r="I461" s="168"/>
      <c r="J461" s="168"/>
      <c r="K461" s="169"/>
      <c r="L461" s="169"/>
      <c r="M461" s="169"/>
      <c r="N461" s="169"/>
      <c r="O461" s="169"/>
      <c r="P461" s="169"/>
      <c r="Q461" s="169"/>
      <c r="R461" s="169"/>
      <c r="S461" s="169"/>
      <c r="T461" s="169"/>
      <c r="U461" s="169"/>
      <c r="V461" s="169"/>
      <c r="W461" s="169"/>
      <c r="X461" s="169"/>
      <c r="Y461" s="169"/>
      <c r="Z461" s="169"/>
      <c r="AA461" s="169"/>
      <c r="AB461" s="125"/>
      <c r="AC461" s="126"/>
    </row>
    <row r="462" spans="1:29" ht="15.75" customHeight="1" thickTop="1" thickBot="1" x14ac:dyDescent="0.25">
      <c r="A462" s="170">
        <f>A459+1</f>
        <v>152</v>
      </c>
      <c r="B462" s="175" t="s">
        <v>322</v>
      </c>
      <c r="C462" s="175"/>
      <c r="D462" s="164" t="s">
        <v>323</v>
      </c>
      <c r="E462" s="165"/>
      <c r="F462" s="168"/>
      <c r="G462" s="168"/>
      <c r="H462" s="168"/>
      <c r="I462" s="168"/>
      <c r="J462" s="168"/>
      <c r="K462" s="169"/>
      <c r="L462" s="169"/>
      <c r="M462" s="169"/>
      <c r="N462" s="169"/>
      <c r="O462" s="169"/>
      <c r="P462" s="169"/>
      <c r="Q462" s="169"/>
      <c r="R462" s="169"/>
      <c r="S462" s="169"/>
      <c r="T462" s="169"/>
      <c r="U462" s="169"/>
      <c r="V462" s="169"/>
      <c r="W462" s="169"/>
      <c r="X462" s="169"/>
      <c r="Y462" s="169"/>
      <c r="Z462" s="169"/>
      <c r="AA462" s="169"/>
      <c r="AB462" s="125"/>
      <c r="AC462" s="126"/>
    </row>
    <row r="463" spans="1:29" ht="15.75" customHeight="1" thickTop="1" thickBot="1" x14ac:dyDescent="0.25">
      <c r="A463" s="170"/>
      <c r="B463" s="175"/>
      <c r="C463" s="175"/>
      <c r="D463" s="166" t="s">
        <v>324</v>
      </c>
      <c r="E463" s="167"/>
      <c r="F463" s="168"/>
      <c r="G463" s="168"/>
      <c r="H463" s="168"/>
      <c r="I463" s="168"/>
      <c r="J463" s="168"/>
      <c r="K463" s="169"/>
      <c r="L463" s="169"/>
      <c r="M463" s="169"/>
      <c r="N463" s="169"/>
      <c r="O463" s="169"/>
      <c r="P463" s="169"/>
      <c r="Q463" s="169"/>
      <c r="R463" s="169"/>
      <c r="S463" s="169"/>
      <c r="T463" s="169"/>
      <c r="U463" s="169"/>
      <c r="V463" s="169"/>
      <c r="W463" s="169"/>
      <c r="X463" s="169"/>
      <c r="Y463" s="169"/>
      <c r="Z463" s="169"/>
      <c r="AA463" s="169"/>
      <c r="AB463" s="125"/>
      <c r="AC463" s="126"/>
    </row>
    <row r="464" spans="1:29" ht="20.25" thickTop="1" thickBot="1" x14ac:dyDescent="0.25">
      <c r="A464" s="170"/>
      <c r="B464" s="175"/>
      <c r="C464" s="175"/>
      <c r="D464" s="162" t="s">
        <v>123</v>
      </c>
      <c r="E464" s="163"/>
      <c r="F464" s="168"/>
      <c r="G464" s="168"/>
      <c r="H464" s="168"/>
      <c r="I464" s="168"/>
      <c r="J464" s="168"/>
      <c r="K464" s="169"/>
      <c r="L464" s="169"/>
      <c r="M464" s="169"/>
      <c r="N464" s="169"/>
      <c r="O464" s="169"/>
      <c r="P464" s="169"/>
      <c r="Q464" s="169"/>
      <c r="R464" s="169"/>
      <c r="S464" s="169"/>
      <c r="T464" s="169"/>
      <c r="U464" s="169"/>
      <c r="V464" s="169"/>
      <c r="W464" s="169"/>
      <c r="X464" s="169"/>
      <c r="Y464" s="169"/>
      <c r="Z464" s="169"/>
      <c r="AA464" s="169"/>
      <c r="AB464" s="125"/>
      <c r="AC464" s="126"/>
    </row>
    <row r="465" spans="1:29" ht="15.75" customHeight="1" thickTop="1" thickBot="1" x14ac:dyDescent="0.25">
      <c r="A465" s="170">
        <f>A462+1</f>
        <v>153</v>
      </c>
      <c r="B465" s="175" t="s">
        <v>325</v>
      </c>
      <c r="C465" s="175"/>
      <c r="D465" s="164" t="s">
        <v>326</v>
      </c>
      <c r="E465" s="165"/>
      <c r="F465" s="168"/>
      <c r="G465" s="168"/>
      <c r="H465" s="168"/>
      <c r="I465" s="168"/>
      <c r="J465" s="168"/>
      <c r="K465" s="169"/>
      <c r="L465" s="169"/>
      <c r="M465" s="169"/>
      <c r="N465" s="169"/>
      <c r="O465" s="169"/>
      <c r="P465" s="169"/>
      <c r="Q465" s="169"/>
      <c r="R465" s="169"/>
      <c r="S465" s="169"/>
      <c r="T465" s="169"/>
      <c r="U465" s="169"/>
      <c r="V465" s="169"/>
      <c r="W465" s="169"/>
      <c r="X465" s="169"/>
      <c r="Y465" s="169"/>
      <c r="Z465" s="169"/>
      <c r="AA465" s="169"/>
      <c r="AB465" s="125"/>
      <c r="AC465" s="126"/>
    </row>
    <row r="466" spans="1:29" ht="15.75" customHeight="1" thickTop="1" thickBot="1" x14ac:dyDescent="0.25">
      <c r="A466" s="170"/>
      <c r="B466" s="175"/>
      <c r="C466" s="175"/>
      <c r="D466" s="166" t="s">
        <v>11</v>
      </c>
      <c r="E466" s="167"/>
      <c r="F466" s="168"/>
      <c r="G466" s="168"/>
      <c r="H466" s="168"/>
      <c r="I466" s="168"/>
      <c r="J466" s="168"/>
      <c r="K466" s="169"/>
      <c r="L466" s="169"/>
      <c r="M466" s="169"/>
      <c r="N466" s="169"/>
      <c r="O466" s="169"/>
      <c r="P466" s="169"/>
      <c r="Q466" s="169"/>
      <c r="R466" s="169"/>
      <c r="S466" s="169"/>
      <c r="T466" s="169"/>
      <c r="U466" s="169"/>
      <c r="V466" s="169"/>
      <c r="W466" s="169"/>
      <c r="X466" s="169"/>
      <c r="Y466" s="169"/>
      <c r="Z466" s="169"/>
      <c r="AA466" s="169"/>
      <c r="AB466" s="125"/>
      <c r="AC466" s="126"/>
    </row>
    <row r="467" spans="1:29" ht="20.25" thickTop="1" thickBot="1" x14ac:dyDescent="0.25">
      <c r="A467" s="170"/>
      <c r="B467" s="175"/>
      <c r="C467" s="175"/>
      <c r="D467" s="162" t="s">
        <v>327</v>
      </c>
      <c r="E467" s="163"/>
      <c r="F467" s="168"/>
      <c r="G467" s="168"/>
      <c r="H467" s="168"/>
      <c r="I467" s="168"/>
      <c r="J467" s="168"/>
      <c r="K467" s="169"/>
      <c r="L467" s="169"/>
      <c r="M467" s="169"/>
      <c r="N467" s="169"/>
      <c r="O467" s="169"/>
      <c r="P467" s="169"/>
      <c r="Q467" s="169"/>
      <c r="R467" s="169"/>
      <c r="S467" s="169"/>
      <c r="T467" s="169"/>
      <c r="U467" s="169"/>
      <c r="V467" s="169"/>
      <c r="W467" s="169"/>
      <c r="X467" s="169"/>
      <c r="Y467" s="169"/>
      <c r="Z467" s="169"/>
      <c r="AA467" s="169"/>
      <c r="AB467" s="125"/>
      <c r="AC467" s="126"/>
    </row>
    <row r="468" spans="1:29" ht="15.75" customHeight="1" thickTop="1" thickBot="1" x14ac:dyDescent="0.25">
      <c r="A468" s="170">
        <f>A465+1</f>
        <v>154</v>
      </c>
      <c r="B468" s="175" t="s">
        <v>328</v>
      </c>
      <c r="C468" s="175"/>
      <c r="D468" s="164" t="s">
        <v>329</v>
      </c>
      <c r="E468" s="165"/>
      <c r="F468" s="168"/>
      <c r="G468" s="168"/>
      <c r="H468" s="168"/>
      <c r="I468" s="168"/>
      <c r="J468" s="168"/>
      <c r="K468" s="169"/>
      <c r="L468" s="169"/>
      <c r="M468" s="169"/>
      <c r="N468" s="169"/>
      <c r="O468" s="169"/>
      <c r="P468" s="169"/>
      <c r="Q468" s="169"/>
      <c r="R468" s="169"/>
      <c r="S468" s="169"/>
      <c r="T468" s="169"/>
      <c r="U468" s="169"/>
      <c r="V468" s="169"/>
      <c r="W468" s="169"/>
      <c r="X468" s="169"/>
      <c r="Y468" s="169"/>
      <c r="Z468" s="169"/>
      <c r="AA468" s="169"/>
      <c r="AB468" s="125"/>
      <c r="AC468" s="126"/>
    </row>
    <row r="469" spans="1:29" ht="15.75" customHeight="1" thickTop="1" thickBot="1" x14ac:dyDescent="0.25">
      <c r="A469" s="170"/>
      <c r="B469" s="175"/>
      <c r="C469" s="175"/>
      <c r="D469" s="166" t="s">
        <v>11</v>
      </c>
      <c r="E469" s="167"/>
      <c r="F469" s="168"/>
      <c r="G469" s="168"/>
      <c r="H469" s="168"/>
      <c r="I469" s="168"/>
      <c r="J469" s="168"/>
      <c r="K469" s="169"/>
      <c r="L469" s="169"/>
      <c r="M469" s="169"/>
      <c r="N469" s="169"/>
      <c r="O469" s="169"/>
      <c r="P469" s="169"/>
      <c r="Q469" s="169"/>
      <c r="R469" s="169"/>
      <c r="S469" s="169"/>
      <c r="T469" s="169"/>
      <c r="U469" s="169"/>
      <c r="V469" s="169"/>
      <c r="W469" s="169"/>
      <c r="X469" s="169"/>
      <c r="Y469" s="169"/>
      <c r="Z469" s="169"/>
      <c r="AA469" s="169"/>
      <c r="AB469" s="125"/>
      <c r="AC469" s="126"/>
    </row>
    <row r="470" spans="1:29" ht="20.25" thickTop="1" thickBot="1" x14ac:dyDescent="0.25">
      <c r="A470" s="170"/>
      <c r="B470" s="175"/>
      <c r="C470" s="175"/>
      <c r="D470" s="162" t="s">
        <v>330</v>
      </c>
      <c r="E470" s="163"/>
      <c r="F470" s="168"/>
      <c r="G470" s="168"/>
      <c r="H470" s="168"/>
      <c r="I470" s="168"/>
      <c r="J470" s="168"/>
      <c r="K470" s="169"/>
      <c r="L470" s="169"/>
      <c r="M470" s="169"/>
      <c r="N470" s="169"/>
      <c r="O470" s="169"/>
      <c r="P470" s="169"/>
      <c r="Q470" s="169"/>
      <c r="R470" s="169"/>
      <c r="S470" s="169"/>
      <c r="T470" s="169"/>
      <c r="U470" s="169"/>
      <c r="V470" s="169"/>
      <c r="W470" s="169"/>
      <c r="X470" s="169"/>
      <c r="Y470" s="169"/>
      <c r="Z470" s="169"/>
      <c r="AA470" s="169"/>
      <c r="AB470" s="125"/>
      <c r="AC470" s="126"/>
    </row>
    <row r="471" spans="1:29" ht="15.75" customHeight="1" thickTop="1" thickBot="1" x14ac:dyDescent="0.25">
      <c r="A471" s="170">
        <f>A468+1</f>
        <v>155</v>
      </c>
      <c r="B471" s="175" t="s">
        <v>331</v>
      </c>
      <c r="C471" s="175"/>
      <c r="D471" s="164" t="s">
        <v>332</v>
      </c>
      <c r="E471" s="165"/>
      <c r="F471" s="168"/>
      <c r="G471" s="168"/>
      <c r="H471" s="168"/>
      <c r="I471" s="168"/>
      <c r="J471" s="168"/>
      <c r="K471" s="169"/>
      <c r="L471" s="169"/>
      <c r="M471" s="169"/>
      <c r="N471" s="169"/>
      <c r="O471" s="169"/>
      <c r="P471" s="169"/>
      <c r="Q471" s="169"/>
      <c r="R471" s="169"/>
      <c r="S471" s="169"/>
      <c r="T471" s="169"/>
      <c r="U471" s="169"/>
      <c r="V471" s="169"/>
      <c r="W471" s="169"/>
      <c r="X471" s="169"/>
      <c r="Y471" s="169"/>
      <c r="Z471" s="169"/>
      <c r="AA471" s="169"/>
      <c r="AB471" s="125"/>
      <c r="AC471" s="126"/>
    </row>
    <row r="472" spans="1:29" ht="15.75" customHeight="1" thickTop="1" thickBot="1" x14ac:dyDescent="0.25">
      <c r="A472" s="170"/>
      <c r="B472" s="175"/>
      <c r="C472" s="175"/>
      <c r="D472" s="166" t="s">
        <v>11</v>
      </c>
      <c r="E472" s="167"/>
      <c r="F472" s="168"/>
      <c r="G472" s="168"/>
      <c r="H472" s="168"/>
      <c r="I472" s="168"/>
      <c r="J472" s="168"/>
      <c r="K472" s="169"/>
      <c r="L472" s="169"/>
      <c r="M472" s="169"/>
      <c r="N472" s="169"/>
      <c r="O472" s="169"/>
      <c r="P472" s="169"/>
      <c r="Q472" s="169"/>
      <c r="R472" s="169"/>
      <c r="S472" s="169"/>
      <c r="T472" s="169"/>
      <c r="U472" s="169"/>
      <c r="V472" s="169"/>
      <c r="W472" s="169"/>
      <c r="X472" s="169"/>
      <c r="Y472" s="169"/>
      <c r="Z472" s="169"/>
      <c r="AA472" s="169"/>
      <c r="AB472" s="125"/>
      <c r="AC472" s="126"/>
    </row>
    <row r="473" spans="1:29" ht="20.25" thickTop="1" thickBot="1" x14ac:dyDescent="0.25">
      <c r="A473" s="170"/>
      <c r="B473" s="175"/>
      <c r="C473" s="175"/>
      <c r="D473" s="162" t="s">
        <v>333</v>
      </c>
      <c r="E473" s="163"/>
      <c r="F473" s="168"/>
      <c r="G473" s="168"/>
      <c r="H473" s="168"/>
      <c r="I473" s="168"/>
      <c r="J473" s="168"/>
      <c r="K473" s="169"/>
      <c r="L473" s="169"/>
      <c r="M473" s="169"/>
      <c r="N473" s="169"/>
      <c r="O473" s="169"/>
      <c r="P473" s="169"/>
      <c r="Q473" s="169"/>
      <c r="R473" s="169"/>
      <c r="S473" s="169"/>
      <c r="T473" s="169"/>
      <c r="U473" s="169"/>
      <c r="V473" s="169"/>
      <c r="W473" s="169"/>
      <c r="X473" s="169"/>
      <c r="Y473" s="169"/>
      <c r="Z473" s="169"/>
      <c r="AA473" s="169"/>
      <c r="AB473" s="125"/>
      <c r="AC473" s="126"/>
    </row>
    <row r="474" spans="1:29" ht="15.75" customHeight="1" thickTop="1" thickBot="1" x14ac:dyDescent="0.25">
      <c r="A474" s="170">
        <f>A471+1</f>
        <v>156</v>
      </c>
      <c r="B474" s="175" t="s">
        <v>334</v>
      </c>
      <c r="C474" s="175"/>
      <c r="D474" s="164" t="s">
        <v>10</v>
      </c>
      <c r="E474" s="165"/>
      <c r="F474" s="168"/>
      <c r="G474" s="168"/>
      <c r="H474" s="168"/>
      <c r="I474" s="168"/>
      <c r="J474" s="168"/>
      <c r="K474" s="169"/>
      <c r="L474" s="169"/>
      <c r="M474" s="169"/>
      <c r="N474" s="169"/>
      <c r="O474" s="169"/>
      <c r="P474" s="169"/>
      <c r="Q474" s="169"/>
      <c r="R474" s="169"/>
      <c r="S474" s="169"/>
      <c r="T474" s="169"/>
      <c r="U474" s="169"/>
      <c r="V474" s="169"/>
      <c r="W474" s="169"/>
      <c r="X474" s="169"/>
      <c r="Y474" s="169"/>
      <c r="Z474" s="169"/>
      <c r="AA474" s="169"/>
      <c r="AB474" s="125"/>
      <c r="AC474" s="126"/>
    </row>
    <row r="475" spans="1:29" ht="15.75" customHeight="1" thickTop="1" thickBot="1" x14ac:dyDescent="0.25">
      <c r="A475" s="170"/>
      <c r="B475" s="175"/>
      <c r="C475" s="175"/>
      <c r="D475" s="166" t="s">
        <v>324</v>
      </c>
      <c r="E475" s="167"/>
      <c r="F475" s="168"/>
      <c r="G475" s="168"/>
      <c r="H475" s="168"/>
      <c r="I475" s="168"/>
      <c r="J475" s="168"/>
      <c r="K475" s="169"/>
      <c r="L475" s="169"/>
      <c r="M475" s="169"/>
      <c r="N475" s="169"/>
      <c r="O475" s="169"/>
      <c r="P475" s="169"/>
      <c r="Q475" s="169"/>
      <c r="R475" s="169"/>
      <c r="S475" s="169"/>
      <c r="T475" s="169"/>
      <c r="U475" s="169"/>
      <c r="V475" s="169"/>
      <c r="W475" s="169"/>
      <c r="X475" s="169"/>
      <c r="Y475" s="169"/>
      <c r="Z475" s="169"/>
      <c r="AA475" s="169"/>
      <c r="AB475" s="125"/>
      <c r="AC475" s="126"/>
    </row>
    <row r="476" spans="1:29" ht="20.25" thickTop="1" thickBot="1" x14ac:dyDescent="0.25">
      <c r="A476" s="170"/>
      <c r="B476" s="175"/>
      <c r="C476" s="175"/>
      <c r="D476" s="162" t="s">
        <v>12</v>
      </c>
      <c r="E476" s="163"/>
      <c r="F476" s="168"/>
      <c r="G476" s="168"/>
      <c r="H476" s="168"/>
      <c r="I476" s="168"/>
      <c r="J476" s="168"/>
      <c r="K476" s="169"/>
      <c r="L476" s="169"/>
      <c r="M476" s="169"/>
      <c r="N476" s="169"/>
      <c r="O476" s="169"/>
      <c r="P476" s="169"/>
      <c r="Q476" s="169"/>
      <c r="R476" s="169"/>
      <c r="S476" s="169"/>
      <c r="T476" s="169"/>
      <c r="U476" s="169"/>
      <c r="V476" s="169"/>
      <c r="W476" s="169"/>
      <c r="X476" s="169"/>
      <c r="Y476" s="169"/>
      <c r="Z476" s="169"/>
      <c r="AA476" s="169"/>
      <c r="AB476" s="125"/>
      <c r="AC476" s="126"/>
    </row>
    <row r="477" spans="1:29" ht="15.75" customHeight="1" thickTop="1" thickBot="1" x14ac:dyDescent="0.25">
      <c r="A477" s="170">
        <f>A474+1</f>
        <v>157</v>
      </c>
      <c r="B477" s="175" t="s">
        <v>335</v>
      </c>
      <c r="C477" s="175"/>
      <c r="D477" s="164" t="s">
        <v>10</v>
      </c>
      <c r="E477" s="165"/>
      <c r="F477" s="168"/>
      <c r="G477" s="168"/>
      <c r="H477" s="168"/>
      <c r="I477" s="168"/>
      <c r="J477" s="168"/>
      <c r="K477" s="169"/>
      <c r="L477" s="169"/>
      <c r="M477" s="169"/>
      <c r="N477" s="169"/>
      <c r="O477" s="169"/>
      <c r="P477" s="169"/>
      <c r="Q477" s="169"/>
      <c r="R477" s="169"/>
      <c r="S477" s="169"/>
      <c r="T477" s="169"/>
      <c r="U477" s="169"/>
      <c r="V477" s="169"/>
      <c r="W477" s="169"/>
      <c r="X477" s="169"/>
      <c r="Y477" s="169"/>
      <c r="Z477" s="169"/>
      <c r="AA477" s="169"/>
      <c r="AB477" s="125"/>
      <c r="AC477" s="126"/>
    </row>
    <row r="478" spans="1:29" ht="15.75" customHeight="1" thickTop="1" thickBot="1" x14ac:dyDescent="0.25">
      <c r="A478" s="170"/>
      <c r="B478" s="175"/>
      <c r="C478" s="175"/>
      <c r="D478" s="166" t="s">
        <v>11</v>
      </c>
      <c r="E478" s="167"/>
      <c r="F478" s="168"/>
      <c r="G478" s="168"/>
      <c r="H478" s="168"/>
      <c r="I478" s="168"/>
      <c r="J478" s="168"/>
      <c r="K478" s="169"/>
      <c r="L478" s="169"/>
      <c r="M478" s="169"/>
      <c r="N478" s="169"/>
      <c r="O478" s="169"/>
      <c r="P478" s="169"/>
      <c r="Q478" s="169"/>
      <c r="R478" s="169"/>
      <c r="S478" s="169"/>
      <c r="T478" s="169"/>
      <c r="U478" s="169"/>
      <c r="V478" s="169"/>
      <c r="W478" s="169"/>
      <c r="X478" s="169"/>
      <c r="Y478" s="169"/>
      <c r="Z478" s="169"/>
      <c r="AA478" s="169"/>
      <c r="AB478" s="125"/>
      <c r="AC478" s="126"/>
    </row>
    <row r="479" spans="1:29" ht="20.25" thickTop="1" thickBot="1" x14ac:dyDescent="0.25">
      <c r="A479" s="170"/>
      <c r="B479" s="175"/>
      <c r="C479" s="175"/>
      <c r="D479" s="162" t="s">
        <v>12</v>
      </c>
      <c r="E479" s="163"/>
      <c r="F479" s="168"/>
      <c r="G479" s="168"/>
      <c r="H479" s="168"/>
      <c r="I479" s="168"/>
      <c r="J479" s="168"/>
      <c r="K479" s="169"/>
      <c r="L479" s="169"/>
      <c r="M479" s="169"/>
      <c r="N479" s="169"/>
      <c r="O479" s="169"/>
      <c r="P479" s="169"/>
      <c r="Q479" s="169"/>
      <c r="R479" s="169"/>
      <c r="S479" s="169"/>
      <c r="T479" s="169"/>
      <c r="U479" s="169"/>
      <c r="V479" s="169"/>
      <c r="W479" s="169"/>
      <c r="X479" s="169"/>
      <c r="Y479" s="169"/>
      <c r="Z479" s="169"/>
      <c r="AA479" s="169"/>
      <c r="AB479" s="125"/>
      <c r="AC479" s="126"/>
    </row>
    <row r="480" spans="1:29" ht="15.75" customHeight="1" thickTop="1" thickBot="1" x14ac:dyDescent="0.25">
      <c r="A480" s="170">
        <f>A477+1</f>
        <v>158</v>
      </c>
      <c r="B480" s="175" t="s">
        <v>336</v>
      </c>
      <c r="C480" s="175"/>
      <c r="D480" s="164" t="s">
        <v>10</v>
      </c>
      <c r="E480" s="165"/>
      <c r="F480" s="168"/>
      <c r="G480" s="168"/>
      <c r="H480" s="168"/>
      <c r="I480" s="168"/>
      <c r="J480" s="168"/>
      <c r="K480" s="169"/>
      <c r="L480" s="169"/>
      <c r="M480" s="169"/>
      <c r="N480" s="169"/>
      <c r="O480" s="169"/>
      <c r="P480" s="169"/>
      <c r="Q480" s="169"/>
      <c r="R480" s="169"/>
      <c r="S480" s="169"/>
      <c r="T480" s="169"/>
      <c r="U480" s="169"/>
      <c r="V480" s="169"/>
      <c r="W480" s="169"/>
      <c r="X480" s="169"/>
      <c r="Y480" s="169"/>
      <c r="Z480" s="169"/>
      <c r="AA480" s="169"/>
      <c r="AB480" s="125"/>
      <c r="AC480" s="126"/>
    </row>
    <row r="481" spans="1:29" ht="15.75" customHeight="1" thickTop="1" thickBot="1" x14ac:dyDescent="0.25">
      <c r="A481" s="170"/>
      <c r="B481" s="175"/>
      <c r="C481" s="175"/>
      <c r="D481" s="166" t="s">
        <v>11</v>
      </c>
      <c r="E481" s="167"/>
      <c r="F481" s="168"/>
      <c r="G481" s="168"/>
      <c r="H481" s="168"/>
      <c r="I481" s="168"/>
      <c r="J481" s="168"/>
      <c r="K481" s="169"/>
      <c r="L481" s="169"/>
      <c r="M481" s="169"/>
      <c r="N481" s="169"/>
      <c r="O481" s="169"/>
      <c r="P481" s="169"/>
      <c r="Q481" s="169"/>
      <c r="R481" s="169"/>
      <c r="S481" s="169"/>
      <c r="T481" s="169"/>
      <c r="U481" s="169"/>
      <c r="V481" s="169"/>
      <c r="W481" s="169"/>
      <c r="X481" s="169"/>
      <c r="Y481" s="169"/>
      <c r="Z481" s="169"/>
      <c r="AA481" s="169"/>
      <c r="AB481" s="125"/>
      <c r="AC481" s="126"/>
    </row>
    <row r="482" spans="1:29" ht="20.25" thickTop="1" thickBot="1" x14ac:dyDescent="0.25">
      <c r="A482" s="170"/>
      <c r="B482" s="175"/>
      <c r="C482" s="175"/>
      <c r="D482" s="162" t="s">
        <v>12</v>
      </c>
      <c r="E482" s="163"/>
      <c r="F482" s="168"/>
      <c r="G482" s="168"/>
      <c r="H482" s="168"/>
      <c r="I482" s="168"/>
      <c r="J482" s="168"/>
      <c r="K482" s="169"/>
      <c r="L482" s="169"/>
      <c r="M482" s="169"/>
      <c r="N482" s="169"/>
      <c r="O482" s="169"/>
      <c r="P482" s="169"/>
      <c r="Q482" s="169"/>
      <c r="R482" s="169"/>
      <c r="S482" s="169"/>
      <c r="T482" s="169"/>
      <c r="U482" s="169"/>
      <c r="V482" s="169"/>
      <c r="W482" s="169"/>
      <c r="X482" s="169"/>
      <c r="Y482" s="169"/>
      <c r="Z482" s="169"/>
      <c r="AA482" s="169"/>
      <c r="AB482" s="125"/>
      <c r="AC482" s="126"/>
    </row>
    <row r="483" spans="1:29" ht="15.75" customHeight="1" thickTop="1" thickBot="1" x14ac:dyDescent="0.25">
      <c r="A483" s="170">
        <f>A480+1</f>
        <v>159</v>
      </c>
      <c r="B483" s="175" t="s">
        <v>337</v>
      </c>
      <c r="C483" s="175"/>
      <c r="D483" s="164" t="s">
        <v>300</v>
      </c>
      <c r="E483" s="165"/>
      <c r="F483" s="168"/>
      <c r="G483" s="168"/>
      <c r="H483" s="168"/>
      <c r="I483" s="168"/>
      <c r="J483" s="168"/>
      <c r="K483" s="169"/>
      <c r="L483" s="169"/>
      <c r="M483" s="169"/>
      <c r="N483" s="169"/>
      <c r="O483" s="169"/>
      <c r="P483" s="169"/>
      <c r="Q483" s="169"/>
      <c r="R483" s="169"/>
      <c r="S483" s="169"/>
      <c r="T483" s="169"/>
      <c r="U483" s="169"/>
      <c r="V483" s="169"/>
      <c r="W483" s="169"/>
      <c r="X483" s="169"/>
      <c r="Y483" s="169"/>
      <c r="Z483" s="169"/>
      <c r="AA483" s="169"/>
      <c r="AB483" s="125"/>
      <c r="AC483" s="126"/>
    </row>
    <row r="484" spans="1:29" ht="15.75" customHeight="1" thickTop="1" thickBot="1" x14ac:dyDescent="0.25">
      <c r="A484" s="170"/>
      <c r="B484" s="175"/>
      <c r="C484" s="175"/>
      <c r="D484" s="166" t="s">
        <v>11</v>
      </c>
      <c r="E484" s="167"/>
      <c r="F484" s="168"/>
      <c r="G484" s="168"/>
      <c r="H484" s="168"/>
      <c r="I484" s="168"/>
      <c r="J484" s="168"/>
      <c r="K484" s="169"/>
      <c r="L484" s="169"/>
      <c r="M484" s="169"/>
      <c r="N484" s="169"/>
      <c r="O484" s="169"/>
      <c r="P484" s="169"/>
      <c r="Q484" s="169"/>
      <c r="R484" s="169"/>
      <c r="S484" s="169"/>
      <c r="T484" s="169"/>
      <c r="U484" s="169"/>
      <c r="V484" s="169"/>
      <c r="W484" s="169"/>
      <c r="X484" s="169"/>
      <c r="Y484" s="169"/>
      <c r="Z484" s="169"/>
      <c r="AA484" s="169"/>
      <c r="AB484" s="125"/>
      <c r="AC484" s="126"/>
    </row>
    <row r="485" spans="1:29" ht="20.25" thickTop="1" thickBot="1" x14ac:dyDescent="0.25">
      <c r="A485" s="170"/>
      <c r="B485" s="175"/>
      <c r="C485" s="175"/>
      <c r="D485" s="162" t="s">
        <v>338</v>
      </c>
      <c r="E485" s="163"/>
      <c r="F485" s="168"/>
      <c r="G485" s="168"/>
      <c r="H485" s="168"/>
      <c r="I485" s="168"/>
      <c r="J485" s="168"/>
      <c r="K485" s="169"/>
      <c r="L485" s="169"/>
      <c r="M485" s="169"/>
      <c r="N485" s="169"/>
      <c r="O485" s="169"/>
      <c r="P485" s="169"/>
      <c r="Q485" s="169"/>
      <c r="R485" s="169"/>
      <c r="S485" s="169"/>
      <c r="T485" s="169"/>
      <c r="U485" s="169"/>
      <c r="V485" s="169"/>
      <c r="W485" s="169"/>
      <c r="X485" s="169"/>
      <c r="Y485" s="169"/>
      <c r="Z485" s="169"/>
      <c r="AA485" s="169"/>
      <c r="AB485" s="125"/>
      <c r="AC485" s="126"/>
    </row>
    <row r="486" spans="1:29" ht="15.75" customHeight="1" thickTop="1" thickBot="1" x14ac:dyDescent="0.25">
      <c r="A486" s="170">
        <f>A483+1</f>
        <v>160</v>
      </c>
      <c r="B486" s="175" t="s">
        <v>339</v>
      </c>
      <c r="C486" s="175"/>
      <c r="D486" s="164" t="s">
        <v>10</v>
      </c>
      <c r="E486" s="165"/>
      <c r="F486" s="168"/>
      <c r="G486" s="168"/>
      <c r="H486" s="168"/>
      <c r="I486" s="168"/>
      <c r="J486" s="168"/>
      <c r="K486" s="169"/>
      <c r="L486" s="169"/>
      <c r="M486" s="169"/>
      <c r="N486" s="169"/>
      <c r="O486" s="169"/>
      <c r="P486" s="169"/>
      <c r="Q486" s="169"/>
      <c r="R486" s="169"/>
      <c r="S486" s="169"/>
      <c r="T486" s="169"/>
      <c r="U486" s="169"/>
      <c r="V486" s="169"/>
      <c r="W486" s="169"/>
      <c r="X486" s="169"/>
      <c r="Y486" s="169"/>
      <c r="Z486" s="169"/>
      <c r="AA486" s="169"/>
      <c r="AB486" s="125"/>
      <c r="AC486" s="126"/>
    </row>
    <row r="487" spans="1:29" ht="15.75" customHeight="1" thickTop="1" thickBot="1" x14ac:dyDescent="0.25">
      <c r="A487" s="170"/>
      <c r="B487" s="175"/>
      <c r="C487" s="175"/>
      <c r="D487" s="166" t="s">
        <v>11</v>
      </c>
      <c r="E487" s="167"/>
      <c r="F487" s="168"/>
      <c r="G487" s="168"/>
      <c r="H487" s="168"/>
      <c r="I487" s="168"/>
      <c r="J487" s="168"/>
      <c r="K487" s="169"/>
      <c r="L487" s="169"/>
      <c r="M487" s="169"/>
      <c r="N487" s="169"/>
      <c r="O487" s="169"/>
      <c r="P487" s="169"/>
      <c r="Q487" s="169"/>
      <c r="R487" s="169"/>
      <c r="S487" s="169"/>
      <c r="T487" s="169"/>
      <c r="U487" s="169"/>
      <c r="V487" s="169"/>
      <c r="W487" s="169"/>
      <c r="X487" s="169"/>
      <c r="Y487" s="169"/>
      <c r="Z487" s="169"/>
      <c r="AA487" s="169"/>
      <c r="AB487" s="125"/>
      <c r="AC487" s="126"/>
    </row>
    <row r="488" spans="1:29" ht="20.25" thickTop="1" thickBot="1" x14ac:dyDescent="0.25">
      <c r="A488" s="170"/>
      <c r="B488" s="175"/>
      <c r="C488" s="175"/>
      <c r="D488" s="162" t="s">
        <v>12</v>
      </c>
      <c r="E488" s="163"/>
      <c r="F488" s="168"/>
      <c r="G488" s="168"/>
      <c r="H488" s="168"/>
      <c r="I488" s="168"/>
      <c r="J488" s="168"/>
      <c r="K488" s="169"/>
      <c r="L488" s="169"/>
      <c r="M488" s="169"/>
      <c r="N488" s="169"/>
      <c r="O488" s="169"/>
      <c r="P488" s="169"/>
      <c r="Q488" s="169"/>
      <c r="R488" s="169"/>
      <c r="S488" s="169"/>
      <c r="T488" s="169"/>
      <c r="U488" s="169"/>
      <c r="V488" s="169"/>
      <c r="W488" s="169"/>
      <c r="X488" s="169"/>
      <c r="Y488" s="169"/>
      <c r="Z488" s="169"/>
      <c r="AA488" s="169"/>
      <c r="AB488" s="125"/>
      <c r="AC488" s="126"/>
    </row>
    <row r="489" spans="1:29" ht="15.75" customHeight="1" thickTop="1" thickBot="1" x14ac:dyDescent="0.25">
      <c r="A489" s="170">
        <f>A486+1</f>
        <v>161</v>
      </c>
      <c r="B489" s="175" t="s">
        <v>339</v>
      </c>
      <c r="C489" s="175"/>
      <c r="D489" s="164" t="s">
        <v>340</v>
      </c>
      <c r="E489" s="165"/>
      <c r="F489" s="168"/>
      <c r="G489" s="168"/>
      <c r="H489" s="168"/>
      <c r="I489" s="168"/>
      <c r="J489" s="168"/>
      <c r="K489" s="169"/>
      <c r="L489" s="169"/>
      <c r="M489" s="169"/>
      <c r="N489" s="169"/>
      <c r="O489" s="169"/>
      <c r="P489" s="169"/>
      <c r="Q489" s="169"/>
      <c r="R489" s="169"/>
      <c r="S489" s="169"/>
      <c r="T489" s="169"/>
      <c r="U489" s="169"/>
      <c r="V489" s="169"/>
      <c r="W489" s="169"/>
      <c r="X489" s="169"/>
      <c r="Y489" s="169"/>
      <c r="Z489" s="169"/>
      <c r="AA489" s="169"/>
      <c r="AB489" s="125"/>
      <c r="AC489" s="126"/>
    </row>
    <row r="490" spans="1:29" ht="15.75" customHeight="1" thickTop="1" thickBot="1" x14ac:dyDescent="0.25">
      <c r="A490" s="170"/>
      <c r="B490" s="175"/>
      <c r="C490" s="175"/>
      <c r="D490" s="166" t="s">
        <v>11</v>
      </c>
      <c r="E490" s="167"/>
      <c r="F490" s="168"/>
      <c r="G490" s="168"/>
      <c r="H490" s="168"/>
      <c r="I490" s="168"/>
      <c r="J490" s="168"/>
      <c r="K490" s="169"/>
      <c r="L490" s="169"/>
      <c r="M490" s="169"/>
      <c r="N490" s="169"/>
      <c r="O490" s="169"/>
      <c r="P490" s="169"/>
      <c r="Q490" s="169"/>
      <c r="R490" s="169"/>
      <c r="S490" s="169"/>
      <c r="T490" s="169"/>
      <c r="U490" s="169"/>
      <c r="V490" s="169"/>
      <c r="W490" s="169"/>
      <c r="X490" s="169"/>
      <c r="Y490" s="169"/>
      <c r="Z490" s="169"/>
      <c r="AA490" s="169"/>
      <c r="AB490" s="125"/>
      <c r="AC490" s="126"/>
    </row>
    <row r="491" spans="1:29" ht="20.25" thickTop="1" thickBot="1" x14ac:dyDescent="0.25">
      <c r="A491" s="170"/>
      <c r="B491" s="175"/>
      <c r="C491" s="175"/>
      <c r="D491" s="162" t="s">
        <v>341</v>
      </c>
      <c r="E491" s="163"/>
      <c r="F491" s="168"/>
      <c r="G491" s="168"/>
      <c r="H491" s="168"/>
      <c r="I491" s="168"/>
      <c r="J491" s="168"/>
      <c r="K491" s="169"/>
      <c r="L491" s="169"/>
      <c r="M491" s="169"/>
      <c r="N491" s="169"/>
      <c r="O491" s="169"/>
      <c r="P491" s="169"/>
      <c r="Q491" s="169"/>
      <c r="R491" s="169"/>
      <c r="S491" s="169"/>
      <c r="T491" s="169"/>
      <c r="U491" s="169"/>
      <c r="V491" s="169"/>
      <c r="W491" s="169"/>
      <c r="X491" s="169"/>
      <c r="Y491" s="169"/>
      <c r="Z491" s="169"/>
      <c r="AA491" s="169"/>
      <c r="AB491" s="125"/>
      <c r="AC491" s="126"/>
    </row>
    <row r="492" spans="1:29" ht="15.75" customHeight="1" thickTop="1" thickBot="1" x14ac:dyDescent="0.25">
      <c r="A492" s="170">
        <f>A489+1</f>
        <v>162</v>
      </c>
      <c r="B492" s="175" t="s">
        <v>342</v>
      </c>
      <c r="C492" s="175"/>
      <c r="D492" s="164" t="s">
        <v>343</v>
      </c>
      <c r="E492" s="165"/>
      <c r="F492" s="168"/>
      <c r="G492" s="168"/>
      <c r="H492" s="168"/>
      <c r="I492" s="168"/>
      <c r="J492" s="168"/>
      <c r="K492" s="169"/>
      <c r="L492" s="169"/>
      <c r="M492" s="169"/>
      <c r="N492" s="169"/>
      <c r="O492" s="169"/>
      <c r="P492" s="169"/>
      <c r="Q492" s="169"/>
      <c r="R492" s="169"/>
      <c r="S492" s="169"/>
      <c r="T492" s="169"/>
      <c r="U492" s="169"/>
      <c r="V492" s="169"/>
      <c r="W492" s="169"/>
      <c r="X492" s="169"/>
      <c r="Y492" s="169"/>
      <c r="Z492" s="169"/>
      <c r="AA492" s="169"/>
      <c r="AB492" s="125"/>
      <c r="AC492" s="126"/>
    </row>
    <row r="493" spans="1:29" ht="15.75" customHeight="1" thickTop="1" thickBot="1" x14ac:dyDescent="0.25">
      <c r="A493" s="170"/>
      <c r="B493" s="175"/>
      <c r="C493" s="175"/>
      <c r="D493" s="166" t="s">
        <v>11</v>
      </c>
      <c r="E493" s="167"/>
      <c r="F493" s="168"/>
      <c r="G493" s="168"/>
      <c r="H493" s="168"/>
      <c r="I493" s="168"/>
      <c r="J493" s="168"/>
      <c r="K493" s="169"/>
      <c r="L493" s="169"/>
      <c r="M493" s="169"/>
      <c r="N493" s="169"/>
      <c r="O493" s="169"/>
      <c r="P493" s="169"/>
      <c r="Q493" s="169"/>
      <c r="R493" s="169"/>
      <c r="S493" s="169"/>
      <c r="T493" s="169"/>
      <c r="U493" s="169"/>
      <c r="V493" s="169"/>
      <c r="W493" s="169"/>
      <c r="X493" s="169"/>
      <c r="Y493" s="169"/>
      <c r="Z493" s="169"/>
      <c r="AA493" s="169"/>
      <c r="AB493" s="125"/>
      <c r="AC493" s="126"/>
    </row>
    <row r="494" spans="1:29" ht="20.25" thickTop="1" thickBot="1" x14ac:dyDescent="0.25">
      <c r="A494" s="170"/>
      <c r="B494" s="175"/>
      <c r="C494" s="175"/>
      <c r="D494" s="162" t="s">
        <v>344</v>
      </c>
      <c r="E494" s="163"/>
      <c r="F494" s="168"/>
      <c r="G494" s="168"/>
      <c r="H494" s="168"/>
      <c r="I494" s="168"/>
      <c r="J494" s="168"/>
      <c r="K494" s="169"/>
      <c r="L494" s="169"/>
      <c r="M494" s="169"/>
      <c r="N494" s="169"/>
      <c r="O494" s="169"/>
      <c r="P494" s="169"/>
      <c r="Q494" s="169"/>
      <c r="R494" s="169"/>
      <c r="S494" s="169"/>
      <c r="T494" s="169"/>
      <c r="U494" s="169"/>
      <c r="V494" s="169"/>
      <c r="W494" s="169"/>
      <c r="X494" s="169"/>
      <c r="Y494" s="169"/>
      <c r="Z494" s="169"/>
      <c r="AA494" s="169"/>
      <c r="AB494" s="125"/>
      <c r="AC494" s="126"/>
    </row>
    <row r="495" spans="1:29" ht="15.75" customHeight="1" thickTop="1" thickBot="1" x14ac:dyDescent="0.25">
      <c r="A495" s="170">
        <f>A492+1</f>
        <v>163</v>
      </c>
      <c r="B495" s="175" t="s">
        <v>345</v>
      </c>
      <c r="C495" s="175"/>
      <c r="D495" s="164" t="s">
        <v>346</v>
      </c>
      <c r="E495" s="165"/>
      <c r="F495" s="168"/>
      <c r="G495" s="168"/>
      <c r="H495" s="168"/>
      <c r="I495" s="168"/>
      <c r="J495" s="168"/>
      <c r="K495" s="169"/>
      <c r="L495" s="169"/>
      <c r="M495" s="169"/>
      <c r="N495" s="169"/>
      <c r="O495" s="169"/>
      <c r="P495" s="169"/>
      <c r="Q495" s="169"/>
      <c r="R495" s="169"/>
      <c r="S495" s="169"/>
      <c r="T495" s="169"/>
      <c r="U495" s="169"/>
      <c r="V495" s="169"/>
      <c r="W495" s="169"/>
      <c r="X495" s="169"/>
      <c r="Y495" s="169"/>
      <c r="Z495" s="169"/>
      <c r="AA495" s="169"/>
      <c r="AB495" s="125"/>
      <c r="AC495" s="126"/>
    </row>
    <row r="496" spans="1:29" ht="15.75" customHeight="1" thickTop="1" thickBot="1" x14ac:dyDescent="0.25">
      <c r="A496" s="170"/>
      <c r="B496" s="175"/>
      <c r="C496" s="175"/>
      <c r="D496" s="166" t="s">
        <v>11</v>
      </c>
      <c r="E496" s="167"/>
      <c r="F496" s="168"/>
      <c r="G496" s="168"/>
      <c r="H496" s="168"/>
      <c r="I496" s="168"/>
      <c r="J496" s="168"/>
      <c r="K496" s="169"/>
      <c r="L496" s="169"/>
      <c r="M496" s="169"/>
      <c r="N496" s="169"/>
      <c r="O496" s="169"/>
      <c r="P496" s="169"/>
      <c r="Q496" s="169"/>
      <c r="R496" s="169"/>
      <c r="S496" s="169"/>
      <c r="T496" s="169"/>
      <c r="U496" s="169"/>
      <c r="V496" s="169"/>
      <c r="W496" s="169"/>
      <c r="X496" s="169"/>
      <c r="Y496" s="169"/>
      <c r="Z496" s="169"/>
      <c r="AA496" s="169"/>
      <c r="AB496" s="125"/>
      <c r="AC496" s="126"/>
    </row>
    <row r="497" spans="1:29" ht="20.25" thickTop="1" thickBot="1" x14ac:dyDescent="0.25">
      <c r="A497" s="170"/>
      <c r="B497" s="175"/>
      <c r="C497" s="175"/>
      <c r="D497" s="162" t="s">
        <v>347</v>
      </c>
      <c r="E497" s="163"/>
      <c r="F497" s="168"/>
      <c r="G497" s="168"/>
      <c r="H497" s="168"/>
      <c r="I497" s="168"/>
      <c r="J497" s="168"/>
      <c r="K497" s="169"/>
      <c r="L497" s="169"/>
      <c r="M497" s="169"/>
      <c r="N497" s="169"/>
      <c r="O497" s="169"/>
      <c r="P497" s="169"/>
      <c r="Q497" s="169"/>
      <c r="R497" s="169"/>
      <c r="S497" s="169"/>
      <c r="T497" s="169"/>
      <c r="U497" s="169"/>
      <c r="V497" s="169"/>
      <c r="W497" s="169"/>
      <c r="X497" s="169"/>
      <c r="Y497" s="169"/>
      <c r="Z497" s="169"/>
      <c r="AA497" s="169"/>
      <c r="AB497" s="125"/>
      <c r="AC497" s="126"/>
    </row>
    <row r="498" spans="1:29" ht="15.75" customHeight="1" thickTop="1" thickBot="1" x14ac:dyDescent="0.25">
      <c r="A498" s="170">
        <f>A495+1</f>
        <v>164</v>
      </c>
      <c r="B498" s="175" t="s">
        <v>348</v>
      </c>
      <c r="C498" s="175"/>
      <c r="D498" s="164" t="s">
        <v>349</v>
      </c>
      <c r="E498" s="165"/>
      <c r="F498" s="168"/>
      <c r="G498" s="168"/>
      <c r="H498" s="168"/>
      <c r="I498" s="168"/>
      <c r="J498" s="168"/>
      <c r="K498" s="169"/>
      <c r="L498" s="169"/>
      <c r="M498" s="169"/>
      <c r="N498" s="169"/>
      <c r="O498" s="169"/>
      <c r="P498" s="169"/>
      <c r="Q498" s="169"/>
      <c r="R498" s="169"/>
      <c r="S498" s="169"/>
      <c r="T498" s="169"/>
      <c r="U498" s="169"/>
      <c r="V498" s="169"/>
      <c r="W498" s="169"/>
      <c r="X498" s="169"/>
      <c r="Y498" s="169"/>
      <c r="Z498" s="169"/>
      <c r="AA498" s="169"/>
      <c r="AB498" s="125"/>
      <c r="AC498" s="126"/>
    </row>
    <row r="499" spans="1:29" ht="15.75" customHeight="1" thickTop="1" thickBot="1" x14ac:dyDescent="0.25">
      <c r="A499" s="170"/>
      <c r="B499" s="175"/>
      <c r="C499" s="175"/>
      <c r="D499" s="166" t="s">
        <v>11</v>
      </c>
      <c r="E499" s="167"/>
      <c r="F499" s="168"/>
      <c r="G499" s="168"/>
      <c r="H499" s="168"/>
      <c r="I499" s="168"/>
      <c r="J499" s="168"/>
      <c r="K499" s="169"/>
      <c r="L499" s="169"/>
      <c r="M499" s="169"/>
      <c r="N499" s="169"/>
      <c r="O499" s="169"/>
      <c r="P499" s="169"/>
      <c r="Q499" s="169"/>
      <c r="R499" s="169"/>
      <c r="S499" s="169"/>
      <c r="T499" s="169"/>
      <c r="U499" s="169"/>
      <c r="V499" s="169"/>
      <c r="W499" s="169"/>
      <c r="X499" s="169"/>
      <c r="Y499" s="169"/>
      <c r="Z499" s="169"/>
      <c r="AA499" s="169"/>
      <c r="AB499" s="125"/>
      <c r="AC499" s="126"/>
    </row>
    <row r="500" spans="1:29" ht="20.25" thickTop="1" thickBot="1" x14ac:dyDescent="0.25">
      <c r="A500" s="170"/>
      <c r="B500" s="175"/>
      <c r="C500" s="175"/>
      <c r="D500" s="162" t="s">
        <v>12</v>
      </c>
      <c r="E500" s="163"/>
      <c r="F500" s="168"/>
      <c r="G500" s="168"/>
      <c r="H500" s="168"/>
      <c r="I500" s="168"/>
      <c r="J500" s="168"/>
      <c r="K500" s="169"/>
      <c r="L500" s="169"/>
      <c r="M500" s="169"/>
      <c r="N500" s="169"/>
      <c r="O500" s="169"/>
      <c r="P500" s="169"/>
      <c r="Q500" s="169"/>
      <c r="R500" s="169"/>
      <c r="S500" s="169"/>
      <c r="T500" s="169"/>
      <c r="U500" s="169"/>
      <c r="V500" s="169"/>
      <c r="W500" s="169"/>
      <c r="X500" s="169"/>
      <c r="Y500" s="169"/>
      <c r="Z500" s="169"/>
      <c r="AA500" s="169"/>
      <c r="AB500" s="125"/>
      <c r="AC500" s="126"/>
    </row>
    <row r="501" spans="1:29" ht="15.75" customHeight="1" thickTop="1" thickBot="1" x14ac:dyDescent="0.25">
      <c r="A501" s="170">
        <f>A498+1</f>
        <v>165</v>
      </c>
      <c r="B501" s="175" t="s">
        <v>350</v>
      </c>
      <c r="C501" s="175"/>
      <c r="D501" s="164" t="s">
        <v>10</v>
      </c>
      <c r="E501" s="165"/>
      <c r="F501" s="168"/>
      <c r="G501" s="168"/>
      <c r="H501" s="168"/>
      <c r="I501" s="168"/>
      <c r="J501" s="168"/>
      <c r="K501" s="169"/>
      <c r="L501" s="169"/>
      <c r="M501" s="169"/>
      <c r="N501" s="169"/>
      <c r="O501" s="169"/>
      <c r="P501" s="169"/>
      <c r="Q501" s="169"/>
      <c r="R501" s="169"/>
      <c r="S501" s="169"/>
      <c r="T501" s="169"/>
      <c r="U501" s="169"/>
      <c r="V501" s="169"/>
      <c r="W501" s="169"/>
      <c r="X501" s="169"/>
      <c r="Y501" s="169"/>
      <c r="Z501" s="169"/>
      <c r="AA501" s="169"/>
      <c r="AB501" s="125"/>
      <c r="AC501" s="126"/>
    </row>
    <row r="502" spans="1:29" ht="15.75" customHeight="1" thickTop="1" thickBot="1" x14ac:dyDescent="0.25">
      <c r="A502" s="170"/>
      <c r="B502" s="175"/>
      <c r="C502" s="175"/>
      <c r="D502" s="166" t="s">
        <v>11</v>
      </c>
      <c r="E502" s="167"/>
      <c r="F502" s="168"/>
      <c r="G502" s="168"/>
      <c r="H502" s="168"/>
      <c r="I502" s="168"/>
      <c r="J502" s="168"/>
      <c r="K502" s="169"/>
      <c r="L502" s="169"/>
      <c r="M502" s="169"/>
      <c r="N502" s="169"/>
      <c r="O502" s="169"/>
      <c r="P502" s="169"/>
      <c r="Q502" s="169"/>
      <c r="R502" s="169"/>
      <c r="S502" s="169"/>
      <c r="T502" s="169"/>
      <c r="U502" s="169"/>
      <c r="V502" s="169"/>
      <c r="W502" s="169"/>
      <c r="X502" s="169"/>
      <c r="Y502" s="169"/>
      <c r="Z502" s="169"/>
      <c r="AA502" s="169"/>
      <c r="AB502" s="125"/>
      <c r="AC502" s="126"/>
    </row>
    <row r="503" spans="1:29" ht="20.25" thickTop="1" thickBot="1" x14ac:dyDescent="0.25">
      <c r="A503" s="170"/>
      <c r="B503" s="175"/>
      <c r="C503" s="175"/>
      <c r="D503" s="162" t="s">
        <v>12</v>
      </c>
      <c r="E503" s="163"/>
      <c r="F503" s="168"/>
      <c r="G503" s="168"/>
      <c r="H503" s="168"/>
      <c r="I503" s="168"/>
      <c r="J503" s="168"/>
      <c r="K503" s="169"/>
      <c r="L503" s="169"/>
      <c r="M503" s="169"/>
      <c r="N503" s="169"/>
      <c r="O503" s="169"/>
      <c r="P503" s="169"/>
      <c r="Q503" s="169"/>
      <c r="R503" s="169"/>
      <c r="S503" s="169"/>
      <c r="T503" s="169"/>
      <c r="U503" s="169"/>
      <c r="V503" s="169"/>
      <c r="W503" s="169"/>
      <c r="X503" s="169"/>
      <c r="Y503" s="169"/>
      <c r="Z503" s="169"/>
      <c r="AA503" s="169"/>
      <c r="AB503" s="125"/>
      <c r="AC503" s="126"/>
    </row>
    <row r="504" spans="1:29" ht="15.75" customHeight="1" thickTop="1" thickBot="1" x14ac:dyDescent="0.25">
      <c r="A504" s="170">
        <f>A501+1</f>
        <v>166</v>
      </c>
      <c r="B504" s="175" t="s">
        <v>351</v>
      </c>
      <c r="C504" s="175"/>
      <c r="D504" s="164" t="s">
        <v>10</v>
      </c>
      <c r="E504" s="165"/>
      <c r="F504" s="168"/>
      <c r="G504" s="168"/>
      <c r="H504" s="168"/>
      <c r="I504" s="168"/>
      <c r="J504" s="168"/>
      <c r="K504" s="169"/>
      <c r="L504" s="169"/>
      <c r="M504" s="169"/>
      <c r="N504" s="169"/>
      <c r="O504" s="169"/>
      <c r="P504" s="169"/>
      <c r="Q504" s="169"/>
      <c r="R504" s="169"/>
      <c r="S504" s="169"/>
      <c r="T504" s="169"/>
      <c r="U504" s="169"/>
      <c r="V504" s="169"/>
      <c r="W504" s="169"/>
      <c r="X504" s="169"/>
      <c r="Y504" s="169"/>
      <c r="Z504" s="169"/>
      <c r="AA504" s="169"/>
      <c r="AB504" s="125"/>
      <c r="AC504" s="126"/>
    </row>
    <row r="505" spans="1:29" ht="15.75" customHeight="1" thickTop="1" thickBot="1" x14ac:dyDescent="0.25">
      <c r="A505" s="170"/>
      <c r="B505" s="175"/>
      <c r="C505" s="175"/>
      <c r="D505" s="166" t="s">
        <v>11</v>
      </c>
      <c r="E505" s="167"/>
      <c r="F505" s="168"/>
      <c r="G505" s="168"/>
      <c r="H505" s="168"/>
      <c r="I505" s="168"/>
      <c r="J505" s="168"/>
      <c r="K505" s="169"/>
      <c r="L505" s="169"/>
      <c r="M505" s="169"/>
      <c r="N505" s="169"/>
      <c r="O505" s="169"/>
      <c r="P505" s="169"/>
      <c r="Q505" s="169"/>
      <c r="R505" s="169"/>
      <c r="S505" s="169"/>
      <c r="T505" s="169"/>
      <c r="U505" s="169"/>
      <c r="V505" s="169"/>
      <c r="W505" s="169"/>
      <c r="X505" s="169"/>
      <c r="Y505" s="169"/>
      <c r="Z505" s="169"/>
      <c r="AA505" s="169"/>
      <c r="AB505" s="125"/>
      <c r="AC505" s="126"/>
    </row>
    <row r="506" spans="1:29" ht="20.25" thickTop="1" thickBot="1" x14ac:dyDescent="0.25">
      <c r="A506" s="170"/>
      <c r="B506" s="175"/>
      <c r="C506" s="175"/>
      <c r="D506" s="162" t="s">
        <v>12</v>
      </c>
      <c r="E506" s="163"/>
      <c r="F506" s="168"/>
      <c r="G506" s="168"/>
      <c r="H506" s="168"/>
      <c r="I506" s="168"/>
      <c r="J506" s="168"/>
      <c r="K506" s="169"/>
      <c r="L506" s="169"/>
      <c r="M506" s="169"/>
      <c r="N506" s="169"/>
      <c r="O506" s="169"/>
      <c r="P506" s="169"/>
      <c r="Q506" s="169"/>
      <c r="R506" s="169"/>
      <c r="S506" s="169"/>
      <c r="T506" s="169"/>
      <c r="U506" s="169"/>
      <c r="V506" s="169"/>
      <c r="W506" s="169"/>
      <c r="X506" s="169"/>
      <c r="Y506" s="169"/>
      <c r="Z506" s="169"/>
      <c r="AA506" s="169"/>
      <c r="AB506" s="125"/>
      <c r="AC506" s="126"/>
    </row>
    <row r="507" spans="1:29" ht="15.75" customHeight="1" thickTop="1" thickBot="1" x14ac:dyDescent="0.25">
      <c r="A507" s="170">
        <f>A504+1</f>
        <v>167</v>
      </c>
      <c r="B507" s="175" t="s">
        <v>352</v>
      </c>
      <c r="C507" s="175"/>
      <c r="D507" s="164" t="s">
        <v>353</v>
      </c>
      <c r="E507" s="165"/>
      <c r="F507" s="168"/>
      <c r="G507" s="168"/>
      <c r="H507" s="168"/>
      <c r="I507" s="168"/>
      <c r="J507" s="168"/>
      <c r="K507" s="169"/>
      <c r="L507" s="169"/>
      <c r="M507" s="169"/>
      <c r="N507" s="169"/>
      <c r="O507" s="169"/>
      <c r="P507" s="169"/>
      <c r="Q507" s="169"/>
      <c r="R507" s="169"/>
      <c r="S507" s="169"/>
      <c r="T507" s="169"/>
      <c r="U507" s="169"/>
      <c r="V507" s="169"/>
      <c r="W507" s="169"/>
      <c r="X507" s="169"/>
      <c r="Y507" s="169"/>
      <c r="Z507" s="169"/>
      <c r="AA507" s="169"/>
      <c r="AB507" s="125"/>
      <c r="AC507" s="126"/>
    </row>
    <row r="508" spans="1:29" ht="15.75" customHeight="1" thickTop="1" thickBot="1" x14ac:dyDescent="0.25">
      <c r="A508" s="170"/>
      <c r="B508" s="175"/>
      <c r="C508" s="175"/>
      <c r="D508" s="166" t="s">
        <v>11</v>
      </c>
      <c r="E508" s="167"/>
      <c r="F508" s="168"/>
      <c r="G508" s="168"/>
      <c r="H508" s="168"/>
      <c r="I508" s="168"/>
      <c r="J508" s="168"/>
      <c r="K508" s="169"/>
      <c r="L508" s="169"/>
      <c r="M508" s="169"/>
      <c r="N508" s="169"/>
      <c r="O508" s="169"/>
      <c r="P508" s="169"/>
      <c r="Q508" s="169"/>
      <c r="R508" s="169"/>
      <c r="S508" s="169"/>
      <c r="T508" s="169"/>
      <c r="U508" s="169"/>
      <c r="V508" s="169"/>
      <c r="W508" s="169"/>
      <c r="X508" s="169"/>
      <c r="Y508" s="169"/>
      <c r="Z508" s="169"/>
      <c r="AA508" s="169"/>
      <c r="AB508" s="125"/>
      <c r="AC508" s="126"/>
    </row>
    <row r="509" spans="1:29" ht="18" customHeight="1" thickTop="1" thickBot="1" x14ac:dyDescent="0.25">
      <c r="A509" s="170"/>
      <c r="B509" s="175"/>
      <c r="C509" s="175"/>
      <c r="D509" s="162" t="s">
        <v>354</v>
      </c>
      <c r="E509" s="163"/>
      <c r="F509" s="168"/>
      <c r="G509" s="168"/>
      <c r="H509" s="168"/>
      <c r="I509" s="168"/>
      <c r="J509" s="168"/>
      <c r="K509" s="169"/>
      <c r="L509" s="169"/>
      <c r="M509" s="169"/>
      <c r="N509" s="169"/>
      <c r="O509" s="169"/>
      <c r="P509" s="169"/>
      <c r="Q509" s="169"/>
      <c r="R509" s="169"/>
      <c r="S509" s="169"/>
      <c r="T509" s="169"/>
      <c r="U509" s="169"/>
      <c r="V509" s="169"/>
      <c r="W509" s="169"/>
      <c r="X509" s="169"/>
      <c r="Y509" s="169"/>
      <c r="Z509" s="169"/>
      <c r="AA509" s="169"/>
      <c r="AB509" s="125"/>
      <c r="AC509" s="126"/>
    </row>
    <row r="510" spans="1:29" ht="15.75" customHeight="1" thickTop="1" thickBot="1" x14ac:dyDescent="0.25">
      <c r="A510" s="170">
        <f>A507+1</f>
        <v>168</v>
      </c>
      <c r="B510" s="175" t="s">
        <v>355</v>
      </c>
      <c r="C510" s="175"/>
      <c r="D510" s="164" t="s">
        <v>103</v>
      </c>
      <c r="E510" s="165"/>
      <c r="F510" s="168"/>
      <c r="G510" s="168"/>
      <c r="H510" s="168"/>
      <c r="I510" s="168"/>
      <c r="J510" s="168"/>
      <c r="K510" s="169"/>
      <c r="L510" s="169"/>
      <c r="M510" s="169"/>
      <c r="N510" s="169"/>
      <c r="O510" s="169"/>
      <c r="P510" s="169"/>
      <c r="Q510" s="169"/>
      <c r="R510" s="169"/>
      <c r="S510" s="169"/>
      <c r="T510" s="169"/>
      <c r="U510" s="169"/>
      <c r="V510" s="169"/>
      <c r="W510" s="169"/>
      <c r="X510" s="169"/>
      <c r="Y510" s="169"/>
      <c r="Z510" s="169"/>
      <c r="AA510" s="169"/>
      <c r="AB510" s="125"/>
      <c r="AC510" s="126"/>
    </row>
    <row r="511" spans="1:29" ht="15.75" customHeight="1" thickTop="1" thickBot="1" x14ac:dyDescent="0.25">
      <c r="A511" s="170"/>
      <c r="B511" s="175"/>
      <c r="C511" s="175"/>
      <c r="D511" s="166" t="s">
        <v>11</v>
      </c>
      <c r="E511" s="167"/>
      <c r="F511" s="168"/>
      <c r="G511" s="168"/>
      <c r="H511" s="168"/>
      <c r="I511" s="168"/>
      <c r="J511" s="168"/>
      <c r="K511" s="169"/>
      <c r="L511" s="169"/>
      <c r="M511" s="169"/>
      <c r="N511" s="169"/>
      <c r="O511" s="169"/>
      <c r="P511" s="169"/>
      <c r="Q511" s="169"/>
      <c r="R511" s="169"/>
      <c r="S511" s="169"/>
      <c r="T511" s="169"/>
      <c r="U511" s="169"/>
      <c r="V511" s="169"/>
      <c r="W511" s="169"/>
      <c r="X511" s="169"/>
      <c r="Y511" s="169"/>
      <c r="Z511" s="169"/>
      <c r="AA511" s="169"/>
      <c r="AB511" s="125"/>
      <c r="AC511" s="126"/>
    </row>
    <row r="512" spans="1:29" ht="20.25" thickTop="1" thickBot="1" x14ac:dyDescent="0.25">
      <c r="A512" s="170"/>
      <c r="B512" s="175"/>
      <c r="C512" s="175"/>
      <c r="D512" s="162" t="s">
        <v>12</v>
      </c>
      <c r="E512" s="163"/>
      <c r="F512" s="168"/>
      <c r="G512" s="168"/>
      <c r="H512" s="168"/>
      <c r="I512" s="168"/>
      <c r="J512" s="168"/>
      <c r="K512" s="169"/>
      <c r="L512" s="169"/>
      <c r="M512" s="169"/>
      <c r="N512" s="169"/>
      <c r="O512" s="169"/>
      <c r="P512" s="169"/>
      <c r="Q512" s="169"/>
      <c r="R512" s="169"/>
      <c r="S512" s="169"/>
      <c r="T512" s="169"/>
      <c r="U512" s="169"/>
      <c r="V512" s="169"/>
      <c r="W512" s="169"/>
      <c r="X512" s="169"/>
      <c r="Y512" s="169"/>
      <c r="Z512" s="169"/>
      <c r="AA512" s="169"/>
      <c r="AB512" s="125"/>
      <c r="AC512" s="126"/>
    </row>
    <row r="513" spans="1:29" ht="15.75" customHeight="1" thickTop="1" thickBot="1" x14ac:dyDescent="0.25">
      <c r="A513" s="170">
        <f>A510+1</f>
        <v>169</v>
      </c>
      <c r="B513" s="175" t="s">
        <v>356</v>
      </c>
      <c r="C513" s="175"/>
      <c r="D513" s="164" t="s">
        <v>10</v>
      </c>
      <c r="E513" s="165"/>
      <c r="F513" s="168"/>
      <c r="G513" s="168"/>
      <c r="H513" s="168"/>
      <c r="I513" s="168"/>
      <c r="J513" s="168"/>
      <c r="K513" s="169"/>
      <c r="L513" s="169"/>
      <c r="M513" s="169"/>
      <c r="N513" s="169"/>
      <c r="O513" s="169"/>
      <c r="P513" s="169"/>
      <c r="Q513" s="169"/>
      <c r="R513" s="169"/>
      <c r="S513" s="169"/>
      <c r="T513" s="169"/>
      <c r="U513" s="169"/>
      <c r="V513" s="169"/>
      <c r="W513" s="169"/>
      <c r="X513" s="169"/>
      <c r="Y513" s="169"/>
      <c r="Z513" s="169"/>
      <c r="AA513" s="169"/>
      <c r="AB513" s="125"/>
      <c r="AC513" s="126"/>
    </row>
    <row r="514" spans="1:29" ht="15.75" customHeight="1" thickTop="1" thickBot="1" x14ac:dyDescent="0.25">
      <c r="A514" s="170"/>
      <c r="B514" s="175"/>
      <c r="C514" s="175"/>
      <c r="D514" s="166" t="s">
        <v>11</v>
      </c>
      <c r="E514" s="167"/>
      <c r="F514" s="168"/>
      <c r="G514" s="168"/>
      <c r="H514" s="168"/>
      <c r="I514" s="168"/>
      <c r="J514" s="168"/>
      <c r="K514" s="169"/>
      <c r="L514" s="169"/>
      <c r="M514" s="169"/>
      <c r="N514" s="169"/>
      <c r="O514" s="169"/>
      <c r="P514" s="169"/>
      <c r="Q514" s="169"/>
      <c r="R514" s="169"/>
      <c r="S514" s="169"/>
      <c r="T514" s="169"/>
      <c r="U514" s="169"/>
      <c r="V514" s="169"/>
      <c r="W514" s="169"/>
      <c r="X514" s="169"/>
      <c r="Y514" s="169"/>
      <c r="Z514" s="169"/>
      <c r="AA514" s="169"/>
      <c r="AB514" s="125"/>
      <c r="AC514" s="126"/>
    </row>
    <row r="515" spans="1:29" ht="20.25" thickTop="1" thickBot="1" x14ac:dyDescent="0.25">
      <c r="A515" s="170"/>
      <c r="B515" s="175"/>
      <c r="C515" s="175"/>
      <c r="D515" s="162" t="s">
        <v>12</v>
      </c>
      <c r="E515" s="163"/>
      <c r="F515" s="168"/>
      <c r="G515" s="168"/>
      <c r="H515" s="168"/>
      <c r="I515" s="168"/>
      <c r="J515" s="168"/>
      <c r="K515" s="169"/>
      <c r="L515" s="169"/>
      <c r="M515" s="169"/>
      <c r="N515" s="169"/>
      <c r="O515" s="169"/>
      <c r="P515" s="169"/>
      <c r="Q515" s="169"/>
      <c r="R515" s="169"/>
      <c r="S515" s="169"/>
      <c r="T515" s="169"/>
      <c r="U515" s="169"/>
      <c r="V515" s="169"/>
      <c r="W515" s="169"/>
      <c r="X515" s="169"/>
      <c r="Y515" s="169"/>
      <c r="Z515" s="169"/>
      <c r="AA515" s="169"/>
      <c r="AB515" s="125"/>
      <c r="AC515" s="126"/>
    </row>
    <row r="516" spans="1:29" ht="15.75" customHeight="1" thickTop="1" thickBot="1" x14ac:dyDescent="0.25">
      <c r="A516" s="170">
        <f>A513+1</f>
        <v>170</v>
      </c>
      <c r="B516" s="175" t="s">
        <v>357</v>
      </c>
      <c r="C516" s="175"/>
      <c r="D516" s="164" t="s">
        <v>10</v>
      </c>
      <c r="E516" s="165"/>
      <c r="F516" s="168"/>
      <c r="G516" s="168"/>
      <c r="H516" s="168"/>
      <c r="I516" s="168"/>
      <c r="J516" s="168"/>
      <c r="K516" s="169"/>
      <c r="L516" s="169"/>
      <c r="M516" s="169"/>
      <c r="N516" s="169"/>
      <c r="O516" s="169"/>
      <c r="P516" s="169"/>
      <c r="Q516" s="169"/>
      <c r="R516" s="169"/>
      <c r="S516" s="169"/>
      <c r="T516" s="169"/>
      <c r="U516" s="169"/>
      <c r="V516" s="169"/>
      <c r="W516" s="169"/>
      <c r="X516" s="169"/>
      <c r="Y516" s="169"/>
      <c r="Z516" s="169"/>
      <c r="AA516" s="169"/>
      <c r="AB516" s="125"/>
      <c r="AC516" s="126"/>
    </row>
    <row r="517" spans="1:29" ht="15.75" customHeight="1" thickTop="1" thickBot="1" x14ac:dyDescent="0.25">
      <c r="A517" s="170"/>
      <c r="B517" s="175"/>
      <c r="C517" s="175"/>
      <c r="D517" s="166" t="s">
        <v>11</v>
      </c>
      <c r="E517" s="167"/>
      <c r="F517" s="168"/>
      <c r="G517" s="168"/>
      <c r="H517" s="168"/>
      <c r="I517" s="168"/>
      <c r="J517" s="168"/>
      <c r="K517" s="169"/>
      <c r="L517" s="169"/>
      <c r="M517" s="169"/>
      <c r="N517" s="169"/>
      <c r="O517" s="169"/>
      <c r="P517" s="169"/>
      <c r="Q517" s="169"/>
      <c r="R517" s="169"/>
      <c r="S517" s="169"/>
      <c r="T517" s="169"/>
      <c r="U517" s="169"/>
      <c r="V517" s="169"/>
      <c r="W517" s="169"/>
      <c r="X517" s="169"/>
      <c r="Y517" s="169"/>
      <c r="Z517" s="169"/>
      <c r="AA517" s="169"/>
      <c r="AB517" s="125"/>
      <c r="AC517" s="126"/>
    </row>
    <row r="518" spans="1:29" ht="20.25" thickTop="1" thickBot="1" x14ac:dyDescent="0.25">
      <c r="A518" s="170"/>
      <c r="B518" s="175"/>
      <c r="C518" s="175"/>
      <c r="D518" s="162" t="s">
        <v>12</v>
      </c>
      <c r="E518" s="163"/>
      <c r="F518" s="168"/>
      <c r="G518" s="168"/>
      <c r="H518" s="168"/>
      <c r="I518" s="168"/>
      <c r="J518" s="168"/>
      <c r="K518" s="169"/>
      <c r="L518" s="169"/>
      <c r="M518" s="169"/>
      <c r="N518" s="169"/>
      <c r="O518" s="169"/>
      <c r="P518" s="169"/>
      <c r="Q518" s="169"/>
      <c r="R518" s="169"/>
      <c r="S518" s="169"/>
      <c r="T518" s="169"/>
      <c r="U518" s="169"/>
      <c r="V518" s="169"/>
      <c r="W518" s="169"/>
      <c r="X518" s="169"/>
      <c r="Y518" s="169"/>
      <c r="Z518" s="169"/>
      <c r="AA518" s="169"/>
      <c r="AB518" s="125"/>
      <c r="AC518" s="126"/>
    </row>
    <row r="519" spans="1:29" s="120" customFormat="1" ht="15.75" customHeight="1" thickTop="1" thickBot="1" x14ac:dyDescent="0.25">
      <c r="A519" s="142"/>
      <c r="B519" s="143"/>
      <c r="C519" s="143"/>
      <c r="D519" s="144"/>
      <c r="E519" s="145"/>
      <c r="F519" s="128"/>
      <c r="G519" s="128"/>
      <c r="H519" s="128"/>
      <c r="I519" s="128"/>
      <c r="J519" s="128"/>
      <c r="K519" s="123"/>
      <c r="L519" s="123"/>
      <c r="M519" s="123"/>
      <c r="N519" s="123"/>
      <c r="O519" s="123"/>
      <c r="P519" s="123"/>
      <c r="Q519" s="123"/>
      <c r="R519" s="123"/>
      <c r="S519" s="123"/>
      <c r="T519" s="123"/>
      <c r="U519" s="123"/>
      <c r="V519" s="123"/>
      <c r="W519" s="123"/>
      <c r="X519" s="123"/>
      <c r="Y519" s="123"/>
      <c r="Z519" s="123"/>
      <c r="AA519" s="123"/>
      <c r="AB519" s="123"/>
    </row>
    <row r="520" spans="1:29" ht="15.75" customHeight="1" thickTop="1" thickBot="1" x14ac:dyDescent="0.25">
      <c r="A520" s="179" t="s">
        <v>358</v>
      </c>
      <c r="B520" s="179"/>
      <c r="C520" s="179"/>
      <c r="D520" s="180" t="s">
        <v>359</v>
      </c>
      <c r="E520" s="180"/>
      <c r="F520" s="129"/>
      <c r="G520" s="129"/>
      <c r="H520" s="129"/>
      <c r="I520" s="129"/>
      <c r="J520" s="130"/>
      <c r="K520" s="125"/>
      <c r="L520" s="125"/>
      <c r="M520" s="125"/>
      <c r="N520" s="125"/>
      <c r="O520" s="125"/>
      <c r="P520" s="125"/>
      <c r="Q520" s="125"/>
      <c r="R520" s="125"/>
      <c r="S520" s="125"/>
      <c r="T520" s="125"/>
      <c r="U520" s="125"/>
      <c r="V520" s="125"/>
      <c r="W520" s="125"/>
      <c r="X520" s="125"/>
      <c r="Y520" s="125"/>
      <c r="Z520" s="125"/>
      <c r="AA520" s="125"/>
      <c r="AB520" s="125"/>
      <c r="AC520" s="126"/>
    </row>
    <row r="521" spans="1:29" ht="15.75" customHeight="1" thickTop="1" thickBot="1" x14ac:dyDescent="0.25">
      <c r="A521" s="179"/>
      <c r="B521" s="179"/>
      <c r="C521" s="179"/>
      <c r="D521" s="180"/>
      <c r="E521" s="180"/>
      <c r="F521" s="168"/>
      <c r="G521" s="168"/>
      <c r="H521" s="168"/>
      <c r="I521" s="168"/>
      <c r="J521" s="168"/>
      <c r="K521" s="169"/>
      <c r="L521" s="169"/>
      <c r="M521" s="169"/>
      <c r="N521" s="169"/>
      <c r="O521" s="169"/>
      <c r="P521" s="169"/>
      <c r="Q521" s="169"/>
      <c r="R521" s="169"/>
      <c r="S521" s="169"/>
      <c r="T521" s="169"/>
      <c r="U521" s="169"/>
      <c r="V521" s="169"/>
      <c r="W521" s="169"/>
      <c r="X521" s="169"/>
      <c r="Y521" s="169"/>
      <c r="Z521" s="169"/>
      <c r="AA521" s="169"/>
      <c r="AB521" s="125"/>
      <c r="AC521" s="126"/>
    </row>
    <row r="522" spans="1:29" ht="15.75" customHeight="1" thickTop="1" thickBot="1" x14ac:dyDescent="0.25">
      <c r="A522" s="179"/>
      <c r="B522" s="179"/>
      <c r="C522" s="179"/>
      <c r="D522" s="180"/>
      <c r="E522" s="180"/>
      <c r="F522" s="168"/>
      <c r="G522" s="168"/>
      <c r="H522" s="168"/>
      <c r="I522" s="168"/>
      <c r="J522" s="168"/>
      <c r="K522" s="169"/>
      <c r="L522" s="169"/>
      <c r="M522" s="169"/>
      <c r="N522" s="169"/>
      <c r="O522" s="169"/>
      <c r="P522" s="169"/>
      <c r="Q522" s="169"/>
      <c r="R522" s="169"/>
      <c r="S522" s="169"/>
      <c r="T522" s="169"/>
      <c r="U522" s="169"/>
      <c r="V522" s="169"/>
      <c r="W522" s="169"/>
      <c r="X522" s="169"/>
      <c r="Y522" s="169"/>
      <c r="Z522" s="169"/>
      <c r="AA522" s="169"/>
      <c r="AB522" s="125"/>
      <c r="AC522" s="126"/>
    </row>
    <row r="523" spans="1:29" ht="15.75" customHeight="1" thickTop="1" thickBot="1" x14ac:dyDescent="0.25">
      <c r="A523" s="179"/>
      <c r="B523" s="179"/>
      <c r="C523" s="179"/>
      <c r="D523" s="180"/>
      <c r="E523" s="180"/>
      <c r="F523" s="168"/>
      <c r="G523" s="168"/>
      <c r="H523" s="168"/>
      <c r="I523" s="168"/>
      <c r="J523" s="168"/>
      <c r="K523" s="169"/>
      <c r="L523" s="169"/>
      <c r="M523" s="169"/>
      <c r="N523" s="169"/>
      <c r="O523" s="169"/>
      <c r="P523" s="169"/>
      <c r="Q523" s="169"/>
      <c r="R523" s="169"/>
      <c r="S523" s="169"/>
      <c r="T523" s="169"/>
      <c r="U523" s="169"/>
      <c r="V523" s="169"/>
      <c r="W523" s="169"/>
      <c r="X523" s="169"/>
      <c r="Y523" s="169"/>
      <c r="Z523" s="169"/>
      <c r="AA523" s="169"/>
      <c r="AB523" s="125"/>
      <c r="AC523" s="126"/>
    </row>
    <row r="524" spans="1:29" ht="41.25" customHeight="1" thickTop="1" thickBot="1" x14ac:dyDescent="0.25">
      <c r="A524" s="179"/>
      <c r="B524" s="179"/>
      <c r="C524" s="179"/>
      <c r="D524" s="180"/>
      <c r="E524" s="180"/>
      <c r="F524" s="168"/>
      <c r="G524" s="168"/>
      <c r="H524" s="168"/>
      <c r="I524" s="168"/>
      <c r="J524" s="168"/>
      <c r="K524" s="169"/>
      <c r="L524" s="169"/>
      <c r="M524" s="169"/>
      <c r="N524" s="169"/>
      <c r="O524" s="169"/>
      <c r="P524" s="169"/>
      <c r="Q524" s="169"/>
      <c r="R524" s="169"/>
      <c r="S524" s="169"/>
      <c r="T524" s="169"/>
      <c r="U524" s="169"/>
      <c r="V524" s="169"/>
      <c r="W524" s="169"/>
      <c r="X524" s="169"/>
      <c r="Y524" s="169"/>
      <c r="Z524" s="169"/>
      <c r="AA524" s="169"/>
      <c r="AB524" s="125"/>
      <c r="AC524" s="126"/>
    </row>
    <row r="525" spans="1:29" ht="15.75" customHeight="1" thickTop="1" thickBot="1" x14ac:dyDescent="0.25">
      <c r="A525" s="178"/>
      <c r="B525" s="175" t="s">
        <v>360</v>
      </c>
      <c r="C525" s="175"/>
      <c r="D525" s="164" t="s">
        <v>361</v>
      </c>
      <c r="E525" s="165"/>
      <c r="F525" s="168"/>
      <c r="G525" s="168"/>
      <c r="H525" s="168"/>
      <c r="I525" s="168"/>
      <c r="J525" s="168"/>
      <c r="K525" s="169"/>
      <c r="L525" s="169"/>
      <c r="M525" s="169"/>
      <c r="N525" s="169"/>
      <c r="O525" s="169"/>
      <c r="P525" s="169"/>
      <c r="Q525" s="169"/>
      <c r="R525" s="169"/>
      <c r="S525" s="169"/>
      <c r="T525" s="169"/>
      <c r="U525" s="169"/>
      <c r="V525" s="169"/>
      <c r="W525" s="169"/>
      <c r="X525" s="169"/>
      <c r="Y525" s="169"/>
      <c r="Z525" s="169"/>
      <c r="AA525" s="169"/>
      <c r="AB525" s="125"/>
      <c r="AC525" s="126"/>
    </row>
    <row r="526" spans="1:29" ht="15.75" customHeight="1" thickTop="1" thickBot="1" x14ac:dyDescent="0.25">
      <c r="A526" s="178"/>
      <c r="B526" s="175"/>
      <c r="C526" s="175"/>
      <c r="D526" s="166" t="s">
        <v>362</v>
      </c>
      <c r="E526" s="167"/>
      <c r="F526" s="168"/>
      <c r="G526" s="168"/>
      <c r="H526" s="168"/>
      <c r="I526" s="168"/>
      <c r="J526" s="168"/>
      <c r="K526" s="169"/>
      <c r="L526" s="169"/>
      <c r="M526" s="169"/>
      <c r="N526" s="169"/>
      <c r="O526" s="169"/>
      <c r="P526" s="169"/>
      <c r="Q526" s="169"/>
      <c r="R526" s="169"/>
      <c r="S526" s="169"/>
      <c r="T526" s="169"/>
      <c r="U526" s="169"/>
      <c r="V526" s="169"/>
      <c r="W526" s="169"/>
      <c r="X526" s="169"/>
      <c r="Y526" s="169"/>
      <c r="Z526" s="169"/>
      <c r="AA526" s="169"/>
      <c r="AB526" s="125"/>
      <c r="AC526" s="126"/>
    </row>
    <row r="527" spans="1:29" ht="20.25" thickTop="1" thickBot="1" x14ac:dyDescent="0.25">
      <c r="A527" s="178"/>
      <c r="B527" s="175"/>
      <c r="C527" s="175"/>
      <c r="D527" s="162" t="s">
        <v>363</v>
      </c>
      <c r="E527" s="163"/>
      <c r="F527" s="129"/>
      <c r="G527" s="129"/>
      <c r="H527" s="129"/>
      <c r="I527" s="129"/>
      <c r="J527" s="130"/>
      <c r="K527" s="125"/>
      <c r="L527" s="125"/>
      <c r="M527" s="125"/>
      <c r="N527" s="125"/>
      <c r="O527" s="125"/>
      <c r="P527" s="125"/>
      <c r="Q527" s="125"/>
      <c r="R527" s="125"/>
      <c r="S527" s="125"/>
      <c r="T527" s="125"/>
      <c r="U527" s="125"/>
      <c r="V527" s="125"/>
      <c r="W527" s="125"/>
      <c r="X527" s="125"/>
      <c r="Y527" s="125"/>
      <c r="Z527" s="125"/>
      <c r="AA527" s="125"/>
      <c r="AB527" s="125"/>
      <c r="AC527" s="126"/>
    </row>
    <row r="528" spans="1:29" ht="20.25" thickTop="1" thickBot="1" x14ac:dyDescent="0.25">
      <c r="A528" s="146"/>
      <c r="B528" s="146"/>
      <c r="C528" s="146"/>
      <c r="D528" s="147"/>
      <c r="E528" s="147"/>
      <c r="F528" s="129"/>
      <c r="G528" s="129"/>
      <c r="H528" s="129"/>
      <c r="I528" s="129"/>
      <c r="J528" s="130"/>
      <c r="K528" s="125"/>
      <c r="L528" s="125"/>
      <c r="M528" s="125"/>
      <c r="N528" s="125"/>
      <c r="O528" s="125"/>
      <c r="P528" s="125"/>
      <c r="Q528" s="125"/>
      <c r="R528" s="125"/>
      <c r="S528" s="125"/>
      <c r="T528" s="125"/>
      <c r="U528" s="125"/>
      <c r="V528" s="125"/>
      <c r="W528" s="125"/>
      <c r="X528" s="125"/>
      <c r="Y528" s="125"/>
      <c r="Z528" s="125"/>
      <c r="AA528" s="125"/>
      <c r="AB528" s="125"/>
      <c r="AC528" s="126"/>
    </row>
    <row r="529" spans="1:29" ht="20.25" thickTop="1" thickBot="1" x14ac:dyDescent="0.25">
      <c r="A529" s="174" t="s">
        <v>364</v>
      </c>
      <c r="B529" s="174"/>
      <c r="C529" s="174"/>
      <c r="D529" s="174"/>
      <c r="E529" s="174"/>
      <c r="F529" s="129"/>
      <c r="G529" s="129"/>
      <c r="H529" s="129"/>
      <c r="I529" s="129"/>
      <c r="J529" s="130"/>
      <c r="K529" s="125"/>
      <c r="L529" s="125"/>
      <c r="M529" s="125"/>
      <c r="N529" s="125"/>
      <c r="O529" s="125"/>
      <c r="P529" s="125"/>
      <c r="Q529" s="125"/>
      <c r="R529" s="125"/>
      <c r="S529" s="125"/>
      <c r="T529" s="125"/>
      <c r="U529" s="125"/>
      <c r="V529" s="125"/>
      <c r="W529" s="125"/>
      <c r="X529" s="125"/>
      <c r="Y529" s="125"/>
      <c r="Z529" s="125"/>
      <c r="AA529" s="125"/>
      <c r="AB529" s="125"/>
      <c r="AC529" s="126"/>
    </row>
    <row r="530" spans="1:29" ht="20.25" thickTop="1" thickBot="1" x14ac:dyDescent="0.25">
      <c r="A530" s="177"/>
      <c r="B530" s="177"/>
      <c r="C530" s="177"/>
      <c r="D530" s="177"/>
      <c r="E530" s="177"/>
      <c r="F530" s="129"/>
      <c r="G530" s="129"/>
      <c r="H530" s="129"/>
      <c r="I530" s="129"/>
      <c r="J530" s="130"/>
      <c r="K530" s="125"/>
      <c r="L530" s="125"/>
      <c r="M530" s="125"/>
      <c r="N530" s="125"/>
      <c r="O530" s="125"/>
      <c r="P530" s="125"/>
      <c r="Q530" s="125"/>
      <c r="R530" s="125"/>
      <c r="S530" s="125"/>
      <c r="T530" s="125"/>
      <c r="U530" s="125"/>
      <c r="V530" s="125"/>
      <c r="W530" s="125"/>
      <c r="X530" s="125"/>
      <c r="Y530" s="125"/>
      <c r="Z530" s="125"/>
      <c r="AA530" s="125"/>
      <c r="AB530" s="125"/>
      <c r="AC530" s="126"/>
    </row>
    <row r="531" spans="1:29" ht="15.75" customHeight="1" thickTop="1" thickBot="1" x14ac:dyDescent="0.25">
      <c r="A531" s="170">
        <f>$A$516+1</f>
        <v>171</v>
      </c>
      <c r="B531" s="175" t="s">
        <v>365</v>
      </c>
      <c r="C531" s="175"/>
      <c r="D531" s="164" t="s">
        <v>366</v>
      </c>
      <c r="E531" s="165"/>
      <c r="F531" s="168"/>
      <c r="G531" s="168"/>
      <c r="H531" s="168"/>
      <c r="I531" s="168"/>
      <c r="J531" s="168"/>
      <c r="K531" s="169"/>
      <c r="L531" s="169"/>
      <c r="M531" s="169"/>
      <c r="N531" s="169"/>
      <c r="O531" s="169"/>
      <c r="P531" s="169"/>
      <c r="Q531" s="169"/>
      <c r="R531" s="169"/>
      <c r="S531" s="169"/>
      <c r="T531" s="169"/>
      <c r="U531" s="169"/>
      <c r="V531" s="169"/>
      <c r="W531" s="169"/>
      <c r="X531" s="169"/>
      <c r="Y531" s="169"/>
      <c r="Z531" s="169"/>
      <c r="AA531" s="169"/>
      <c r="AB531" s="125"/>
      <c r="AC531" s="126"/>
    </row>
    <row r="532" spans="1:29" ht="15.75" customHeight="1" thickTop="1" thickBot="1" x14ac:dyDescent="0.25">
      <c r="A532" s="170"/>
      <c r="B532" s="175"/>
      <c r="C532" s="175"/>
      <c r="D532" s="166" t="s">
        <v>367</v>
      </c>
      <c r="E532" s="167"/>
      <c r="F532" s="168"/>
      <c r="G532" s="168"/>
      <c r="H532" s="168"/>
      <c r="I532" s="168"/>
      <c r="J532" s="168"/>
      <c r="K532" s="169"/>
      <c r="L532" s="169"/>
      <c r="M532" s="169"/>
      <c r="N532" s="169"/>
      <c r="O532" s="169"/>
      <c r="P532" s="169"/>
      <c r="Q532" s="169"/>
      <c r="R532" s="169"/>
      <c r="S532" s="169"/>
      <c r="T532" s="169"/>
      <c r="U532" s="169"/>
      <c r="V532" s="169"/>
      <c r="W532" s="169"/>
      <c r="X532" s="169"/>
      <c r="Y532" s="169"/>
      <c r="Z532" s="169"/>
      <c r="AA532" s="169"/>
      <c r="AB532" s="125"/>
      <c r="AC532" s="126"/>
    </row>
    <row r="533" spans="1:29" ht="20.25" thickTop="1" thickBot="1" x14ac:dyDescent="0.25">
      <c r="A533" s="170"/>
      <c r="B533" s="175"/>
      <c r="C533" s="175"/>
      <c r="D533" s="162" t="s">
        <v>368</v>
      </c>
      <c r="E533" s="163"/>
      <c r="F533" s="168"/>
      <c r="G533" s="168"/>
      <c r="H533" s="168"/>
      <c r="I533" s="168"/>
      <c r="J533" s="168"/>
      <c r="K533" s="169"/>
      <c r="L533" s="169"/>
      <c r="M533" s="169"/>
      <c r="N533" s="169"/>
      <c r="O533" s="169"/>
      <c r="P533" s="169"/>
      <c r="Q533" s="169"/>
      <c r="R533" s="169"/>
      <c r="S533" s="169"/>
      <c r="T533" s="169"/>
      <c r="U533" s="169"/>
      <c r="V533" s="169"/>
      <c r="W533" s="169"/>
      <c r="X533" s="169"/>
      <c r="Y533" s="169"/>
      <c r="Z533" s="169"/>
      <c r="AA533" s="169"/>
      <c r="AB533" s="125"/>
      <c r="AC533" s="126"/>
    </row>
    <row r="534" spans="1:29" ht="15.75" customHeight="1" thickTop="1" thickBot="1" x14ac:dyDescent="0.25">
      <c r="A534" s="170">
        <f>A531+1</f>
        <v>172</v>
      </c>
      <c r="B534" s="175" t="s">
        <v>369</v>
      </c>
      <c r="C534" s="175"/>
      <c r="D534" s="164" t="s">
        <v>370</v>
      </c>
      <c r="E534" s="165"/>
      <c r="F534" s="168"/>
      <c r="G534" s="168"/>
      <c r="H534" s="168"/>
      <c r="I534" s="168"/>
      <c r="J534" s="168"/>
      <c r="K534" s="169"/>
      <c r="L534" s="169"/>
      <c r="M534" s="169"/>
      <c r="N534" s="169"/>
      <c r="O534" s="169"/>
      <c r="P534" s="169"/>
      <c r="Q534" s="169"/>
      <c r="R534" s="169"/>
      <c r="S534" s="169"/>
      <c r="T534" s="169"/>
      <c r="U534" s="169"/>
      <c r="V534" s="169"/>
      <c r="W534" s="169"/>
      <c r="X534" s="169"/>
      <c r="Y534" s="169"/>
      <c r="Z534" s="169"/>
      <c r="AA534" s="169"/>
      <c r="AB534" s="125"/>
      <c r="AC534" s="126"/>
    </row>
    <row r="535" spans="1:29" ht="15.75" customHeight="1" thickTop="1" thickBot="1" x14ac:dyDescent="0.25">
      <c r="A535" s="170"/>
      <c r="B535" s="175"/>
      <c r="C535" s="175"/>
      <c r="D535" s="166" t="s">
        <v>371</v>
      </c>
      <c r="E535" s="167"/>
      <c r="F535" s="168"/>
      <c r="G535" s="168"/>
      <c r="H535" s="168"/>
      <c r="I535" s="168"/>
      <c r="J535" s="168"/>
      <c r="K535" s="169"/>
      <c r="L535" s="169"/>
      <c r="M535" s="169"/>
      <c r="N535" s="169"/>
      <c r="O535" s="169"/>
      <c r="P535" s="169"/>
      <c r="Q535" s="169"/>
      <c r="R535" s="169"/>
      <c r="S535" s="169"/>
      <c r="T535" s="169"/>
      <c r="U535" s="169"/>
      <c r="V535" s="169"/>
      <c r="W535" s="169"/>
      <c r="X535" s="169"/>
      <c r="Y535" s="169"/>
      <c r="Z535" s="169"/>
      <c r="AA535" s="169"/>
      <c r="AB535" s="125"/>
      <c r="AC535" s="126"/>
    </row>
    <row r="536" spans="1:29" ht="20.25" thickTop="1" thickBot="1" x14ac:dyDescent="0.25">
      <c r="A536" s="170"/>
      <c r="B536" s="175"/>
      <c r="C536" s="175"/>
      <c r="D536" s="162" t="s">
        <v>372</v>
      </c>
      <c r="E536" s="163"/>
      <c r="F536" s="168"/>
      <c r="G536" s="168"/>
      <c r="H536" s="168"/>
      <c r="I536" s="168"/>
      <c r="J536" s="168"/>
      <c r="K536" s="169"/>
      <c r="L536" s="169"/>
      <c r="M536" s="169"/>
      <c r="N536" s="169"/>
      <c r="O536" s="169"/>
      <c r="P536" s="169"/>
      <c r="Q536" s="169"/>
      <c r="R536" s="169"/>
      <c r="S536" s="169"/>
      <c r="T536" s="169"/>
      <c r="U536" s="169"/>
      <c r="V536" s="169"/>
      <c r="W536" s="169"/>
      <c r="X536" s="169"/>
      <c r="Y536" s="169"/>
      <c r="Z536" s="169"/>
      <c r="AA536" s="169"/>
      <c r="AB536" s="125"/>
      <c r="AC536" s="126"/>
    </row>
    <row r="537" spans="1:29" ht="15.75" customHeight="1" thickTop="1" thickBot="1" x14ac:dyDescent="0.25">
      <c r="A537" s="170">
        <f>A534+1</f>
        <v>173</v>
      </c>
      <c r="B537" s="175" t="s">
        <v>373</v>
      </c>
      <c r="C537" s="175"/>
      <c r="D537" s="164" t="s">
        <v>374</v>
      </c>
      <c r="E537" s="165"/>
      <c r="F537" s="168"/>
      <c r="G537" s="168"/>
      <c r="H537" s="168"/>
      <c r="I537" s="168"/>
      <c r="J537" s="168"/>
      <c r="K537" s="169"/>
      <c r="L537" s="169"/>
      <c r="M537" s="169"/>
      <c r="N537" s="169"/>
      <c r="O537" s="169"/>
      <c r="P537" s="169"/>
      <c r="Q537" s="169"/>
      <c r="R537" s="169"/>
      <c r="S537" s="169"/>
      <c r="T537" s="169"/>
      <c r="U537" s="169"/>
      <c r="V537" s="169"/>
      <c r="W537" s="169"/>
      <c r="X537" s="169"/>
      <c r="Y537" s="169"/>
      <c r="Z537" s="169"/>
      <c r="AA537" s="169"/>
      <c r="AB537" s="125"/>
      <c r="AC537" s="126"/>
    </row>
    <row r="538" spans="1:29" ht="15.75" customHeight="1" thickTop="1" thickBot="1" x14ac:dyDescent="0.25">
      <c r="A538" s="170"/>
      <c r="B538" s="175"/>
      <c r="C538" s="175"/>
      <c r="D538" s="166" t="s">
        <v>375</v>
      </c>
      <c r="E538" s="167"/>
      <c r="F538" s="168"/>
      <c r="G538" s="168"/>
      <c r="H538" s="168"/>
      <c r="I538" s="168"/>
      <c r="J538" s="168"/>
      <c r="K538" s="169"/>
      <c r="L538" s="169"/>
      <c r="M538" s="169"/>
      <c r="N538" s="169"/>
      <c r="O538" s="169"/>
      <c r="P538" s="169"/>
      <c r="Q538" s="169"/>
      <c r="R538" s="169"/>
      <c r="S538" s="169"/>
      <c r="T538" s="169"/>
      <c r="U538" s="169"/>
      <c r="V538" s="169"/>
      <c r="W538" s="169"/>
      <c r="X538" s="169"/>
      <c r="Y538" s="169"/>
      <c r="Z538" s="169"/>
      <c r="AA538" s="169"/>
      <c r="AB538" s="125"/>
      <c r="AC538" s="126"/>
    </row>
    <row r="539" spans="1:29" ht="20.25" thickTop="1" thickBot="1" x14ac:dyDescent="0.25">
      <c r="A539" s="170"/>
      <c r="B539" s="175"/>
      <c r="C539" s="175"/>
      <c r="D539" s="162" t="s">
        <v>376</v>
      </c>
      <c r="E539" s="163"/>
      <c r="F539" s="168"/>
      <c r="G539" s="168"/>
      <c r="H539" s="168"/>
      <c r="I539" s="168"/>
      <c r="J539" s="168"/>
      <c r="K539" s="169"/>
      <c r="L539" s="169"/>
      <c r="M539" s="169"/>
      <c r="N539" s="169"/>
      <c r="O539" s="169"/>
      <c r="P539" s="169"/>
      <c r="Q539" s="169"/>
      <c r="R539" s="169"/>
      <c r="S539" s="169"/>
      <c r="T539" s="169"/>
      <c r="U539" s="169"/>
      <c r="V539" s="169"/>
      <c r="W539" s="169"/>
      <c r="X539" s="169"/>
      <c r="Y539" s="169"/>
      <c r="Z539" s="169"/>
      <c r="AA539" s="169"/>
      <c r="AB539" s="125"/>
      <c r="AC539" s="126"/>
    </row>
    <row r="540" spans="1:29" ht="15.75" customHeight="1" thickTop="1" thickBot="1" x14ac:dyDescent="0.25">
      <c r="A540" s="170">
        <f>A537+1</f>
        <v>174</v>
      </c>
      <c r="B540" s="175" t="s">
        <v>377</v>
      </c>
      <c r="C540" s="175"/>
      <c r="D540" s="164" t="s">
        <v>378</v>
      </c>
      <c r="E540" s="165"/>
      <c r="F540" s="168"/>
      <c r="G540" s="168"/>
      <c r="H540" s="168"/>
      <c r="I540" s="168"/>
      <c r="J540" s="168"/>
      <c r="K540" s="169"/>
      <c r="L540" s="169"/>
      <c r="M540" s="169"/>
      <c r="N540" s="169"/>
      <c r="O540" s="169"/>
      <c r="P540" s="169"/>
      <c r="Q540" s="169"/>
      <c r="R540" s="169"/>
      <c r="S540" s="169"/>
      <c r="T540" s="169"/>
      <c r="U540" s="169"/>
      <c r="V540" s="169"/>
      <c r="W540" s="169"/>
      <c r="X540" s="169"/>
      <c r="Y540" s="169"/>
      <c r="Z540" s="169"/>
      <c r="AA540" s="169"/>
      <c r="AB540" s="125"/>
      <c r="AC540" s="126"/>
    </row>
    <row r="541" spans="1:29" ht="15.75" customHeight="1" thickTop="1" thickBot="1" x14ac:dyDescent="0.25">
      <c r="A541" s="170"/>
      <c r="B541" s="175"/>
      <c r="C541" s="175"/>
      <c r="D541" s="166" t="s">
        <v>379</v>
      </c>
      <c r="E541" s="167"/>
      <c r="F541" s="168"/>
      <c r="G541" s="168"/>
      <c r="H541" s="168"/>
      <c r="I541" s="168"/>
      <c r="J541" s="168"/>
      <c r="K541" s="169"/>
      <c r="L541" s="169"/>
      <c r="M541" s="169"/>
      <c r="N541" s="169"/>
      <c r="O541" s="169"/>
      <c r="P541" s="169"/>
      <c r="Q541" s="169"/>
      <c r="R541" s="169"/>
      <c r="S541" s="169"/>
      <c r="T541" s="169"/>
      <c r="U541" s="169"/>
      <c r="V541" s="169"/>
      <c r="W541" s="169"/>
      <c r="X541" s="169"/>
      <c r="Y541" s="169"/>
      <c r="Z541" s="169"/>
      <c r="AA541" s="169"/>
      <c r="AB541" s="125"/>
      <c r="AC541" s="126"/>
    </row>
    <row r="542" spans="1:29" ht="20.25" thickTop="1" thickBot="1" x14ac:dyDescent="0.25">
      <c r="A542" s="170"/>
      <c r="B542" s="175"/>
      <c r="C542" s="175"/>
      <c r="D542" s="162" t="s">
        <v>380</v>
      </c>
      <c r="E542" s="163"/>
      <c r="F542" s="168"/>
      <c r="G542" s="168"/>
      <c r="H542" s="168"/>
      <c r="I542" s="168"/>
      <c r="J542" s="168"/>
      <c r="K542" s="169"/>
      <c r="L542" s="169"/>
      <c r="M542" s="169"/>
      <c r="N542" s="169"/>
      <c r="O542" s="169"/>
      <c r="P542" s="169"/>
      <c r="Q542" s="169"/>
      <c r="R542" s="169"/>
      <c r="S542" s="169"/>
      <c r="T542" s="169"/>
      <c r="U542" s="169"/>
      <c r="V542" s="169"/>
      <c r="W542" s="169"/>
      <c r="X542" s="169"/>
      <c r="Y542" s="169"/>
      <c r="Z542" s="169"/>
      <c r="AA542" s="169"/>
      <c r="AB542" s="125"/>
      <c r="AC542" s="126"/>
    </row>
    <row r="543" spans="1:29" ht="15.75" customHeight="1" thickTop="1" thickBot="1" x14ac:dyDescent="0.25">
      <c r="A543" s="170">
        <f>A540+1</f>
        <v>175</v>
      </c>
      <c r="B543" s="175" t="s">
        <v>381</v>
      </c>
      <c r="C543" s="175"/>
      <c r="D543" s="164" t="s">
        <v>382</v>
      </c>
      <c r="E543" s="165"/>
      <c r="F543" s="168"/>
      <c r="G543" s="168"/>
      <c r="H543" s="168"/>
      <c r="I543" s="168"/>
      <c r="J543" s="168"/>
      <c r="K543" s="169"/>
      <c r="L543" s="169"/>
      <c r="M543" s="169"/>
      <c r="N543" s="169"/>
      <c r="O543" s="169"/>
      <c r="P543" s="169"/>
      <c r="Q543" s="169"/>
      <c r="R543" s="169"/>
      <c r="S543" s="169"/>
      <c r="T543" s="169"/>
      <c r="U543" s="169"/>
      <c r="V543" s="169"/>
      <c r="W543" s="169"/>
      <c r="X543" s="169"/>
      <c r="Y543" s="169"/>
      <c r="Z543" s="169"/>
      <c r="AA543" s="169"/>
      <c r="AB543" s="125"/>
      <c r="AC543" s="126"/>
    </row>
    <row r="544" spans="1:29" ht="15.75" customHeight="1" thickTop="1" thickBot="1" x14ac:dyDescent="0.25">
      <c r="A544" s="170"/>
      <c r="B544" s="175"/>
      <c r="C544" s="175"/>
      <c r="D544" s="166" t="s">
        <v>383</v>
      </c>
      <c r="E544" s="167"/>
      <c r="F544" s="168"/>
      <c r="G544" s="168"/>
      <c r="H544" s="168"/>
      <c r="I544" s="168"/>
      <c r="J544" s="168"/>
      <c r="K544" s="169"/>
      <c r="L544" s="169"/>
      <c r="M544" s="169"/>
      <c r="N544" s="169"/>
      <c r="O544" s="169"/>
      <c r="P544" s="169"/>
      <c r="Q544" s="169"/>
      <c r="R544" s="169"/>
      <c r="S544" s="169"/>
      <c r="T544" s="169"/>
      <c r="U544" s="169"/>
      <c r="V544" s="169"/>
      <c r="W544" s="169"/>
      <c r="X544" s="169"/>
      <c r="Y544" s="169"/>
      <c r="Z544" s="169"/>
      <c r="AA544" s="169"/>
      <c r="AB544" s="125"/>
      <c r="AC544" s="126"/>
    </row>
    <row r="545" spans="1:255" ht="20.25" thickTop="1" thickBot="1" x14ac:dyDescent="0.25">
      <c r="A545" s="170"/>
      <c r="B545" s="175"/>
      <c r="C545" s="175"/>
      <c r="D545" s="162" t="s">
        <v>384</v>
      </c>
      <c r="E545" s="163"/>
      <c r="F545" s="168"/>
      <c r="G545" s="168"/>
      <c r="H545" s="168"/>
      <c r="I545" s="168"/>
      <c r="J545" s="168"/>
      <c r="K545" s="169"/>
      <c r="L545" s="169"/>
      <c r="M545" s="169"/>
      <c r="N545" s="169"/>
      <c r="O545" s="169"/>
      <c r="P545" s="169"/>
      <c r="Q545" s="169"/>
      <c r="R545" s="169"/>
      <c r="S545" s="169"/>
      <c r="T545" s="169"/>
      <c r="U545" s="169"/>
      <c r="V545" s="169"/>
      <c r="W545" s="169"/>
      <c r="X545" s="169"/>
      <c r="Y545" s="169"/>
      <c r="Z545" s="169"/>
      <c r="AA545" s="169"/>
      <c r="AB545" s="125"/>
      <c r="AC545" s="126"/>
    </row>
    <row r="546" spans="1:255" ht="15.75" customHeight="1" thickTop="1" thickBot="1" x14ac:dyDescent="0.25">
      <c r="A546" s="170">
        <f>A543+1</f>
        <v>176</v>
      </c>
      <c r="B546" s="175" t="s">
        <v>385</v>
      </c>
      <c r="C546" s="175"/>
      <c r="D546" s="164" t="s">
        <v>386</v>
      </c>
      <c r="E546" s="165"/>
      <c r="F546" s="168"/>
      <c r="G546" s="168"/>
      <c r="H546" s="168"/>
      <c r="I546" s="168"/>
      <c r="J546" s="168"/>
      <c r="K546" s="169"/>
      <c r="L546" s="169"/>
      <c r="M546" s="169"/>
      <c r="N546" s="169"/>
      <c r="O546" s="169"/>
      <c r="P546" s="169"/>
      <c r="Q546" s="169"/>
      <c r="R546" s="169"/>
      <c r="S546" s="169"/>
      <c r="T546" s="169"/>
      <c r="U546" s="169"/>
      <c r="V546" s="169"/>
      <c r="W546" s="169"/>
      <c r="X546" s="169"/>
      <c r="Y546" s="169"/>
      <c r="Z546" s="169"/>
      <c r="AA546" s="169"/>
      <c r="AB546" s="125"/>
      <c r="AC546" s="126"/>
    </row>
    <row r="547" spans="1:255" ht="15.75" customHeight="1" thickTop="1" thickBot="1" x14ac:dyDescent="0.25">
      <c r="A547" s="170"/>
      <c r="B547" s="175"/>
      <c r="C547" s="175"/>
      <c r="D547" s="166" t="s">
        <v>387</v>
      </c>
      <c r="E547" s="167"/>
      <c r="F547" s="168"/>
      <c r="G547" s="168"/>
      <c r="H547" s="168"/>
      <c r="I547" s="168"/>
      <c r="J547" s="168"/>
      <c r="K547" s="169"/>
      <c r="L547" s="169"/>
      <c r="M547" s="169"/>
      <c r="N547" s="169"/>
      <c r="O547" s="169"/>
      <c r="P547" s="169"/>
      <c r="Q547" s="169"/>
      <c r="R547" s="169"/>
      <c r="S547" s="169"/>
      <c r="T547" s="169"/>
      <c r="U547" s="169"/>
      <c r="V547" s="169"/>
      <c r="W547" s="169"/>
      <c r="X547" s="169"/>
      <c r="Y547" s="169"/>
      <c r="Z547" s="169"/>
      <c r="AA547" s="169"/>
      <c r="AB547" s="125"/>
      <c r="AC547" s="126"/>
      <c r="IU547" s="176" t="s">
        <v>7</v>
      </c>
    </row>
    <row r="548" spans="1:255" ht="20.25" thickTop="1" thickBot="1" x14ac:dyDescent="0.25">
      <c r="A548" s="170"/>
      <c r="B548" s="175"/>
      <c r="C548" s="175"/>
      <c r="D548" s="162" t="s">
        <v>388</v>
      </c>
      <c r="E548" s="163"/>
      <c r="F548" s="168"/>
      <c r="G548" s="168"/>
      <c r="H548" s="168"/>
      <c r="I548" s="168"/>
      <c r="J548" s="168"/>
      <c r="K548" s="169"/>
      <c r="L548" s="169"/>
      <c r="M548" s="169"/>
      <c r="N548" s="169"/>
      <c r="O548" s="169"/>
      <c r="P548" s="169"/>
      <c r="Q548" s="169"/>
      <c r="R548" s="169"/>
      <c r="S548" s="169"/>
      <c r="T548" s="169"/>
      <c r="U548" s="169"/>
      <c r="V548" s="169"/>
      <c r="W548" s="169"/>
      <c r="X548" s="169"/>
      <c r="Y548" s="169"/>
      <c r="Z548" s="169"/>
      <c r="AA548" s="169"/>
      <c r="AB548" s="125"/>
      <c r="AC548" s="126"/>
      <c r="IU548" s="176"/>
    </row>
    <row r="549" spans="1:255" ht="15.75" customHeight="1" thickTop="1" thickBot="1" x14ac:dyDescent="0.25">
      <c r="A549" s="170">
        <f>A546+1</f>
        <v>177</v>
      </c>
      <c r="B549" s="175" t="s">
        <v>389</v>
      </c>
      <c r="C549" s="175"/>
      <c r="D549" s="164" t="s">
        <v>390</v>
      </c>
      <c r="E549" s="165"/>
      <c r="F549" s="168"/>
      <c r="G549" s="168"/>
      <c r="H549" s="168"/>
      <c r="I549" s="168"/>
      <c r="J549" s="168"/>
      <c r="K549" s="169"/>
      <c r="L549" s="169"/>
      <c r="M549" s="169"/>
      <c r="N549" s="169"/>
      <c r="O549" s="169"/>
      <c r="P549" s="169"/>
      <c r="Q549" s="169"/>
      <c r="R549" s="169"/>
      <c r="S549" s="169"/>
      <c r="T549" s="169"/>
      <c r="U549" s="169"/>
      <c r="V549" s="169"/>
      <c r="W549" s="169"/>
      <c r="X549" s="169"/>
      <c r="Y549" s="169"/>
      <c r="Z549" s="169"/>
      <c r="AA549" s="169"/>
      <c r="AB549" s="125"/>
      <c r="AC549" s="126"/>
      <c r="IU549" s="176"/>
    </row>
    <row r="550" spans="1:255" ht="15.75" customHeight="1" thickTop="1" thickBot="1" x14ac:dyDescent="0.25">
      <c r="A550" s="170"/>
      <c r="B550" s="175"/>
      <c r="C550" s="175"/>
      <c r="D550" s="166" t="s">
        <v>391</v>
      </c>
      <c r="E550" s="167"/>
      <c r="F550" s="168"/>
      <c r="G550" s="168"/>
      <c r="H550" s="168"/>
      <c r="I550" s="168"/>
      <c r="J550" s="168"/>
      <c r="K550" s="169"/>
      <c r="L550" s="169"/>
      <c r="M550" s="169"/>
      <c r="N550" s="169"/>
      <c r="O550" s="169"/>
      <c r="P550" s="169"/>
      <c r="Q550" s="169"/>
      <c r="R550" s="169"/>
      <c r="S550" s="169"/>
      <c r="T550" s="169"/>
      <c r="U550" s="169"/>
      <c r="V550" s="169"/>
      <c r="W550" s="169"/>
      <c r="X550" s="169"/>
      <c r="Y550" s="169"/>
      <c r="Z550" s="169"/>
      <c r="AA550" s="169"/>
      <c r="AB550" s="125"/>
      <c r="AC550" s="126"/>
    </row>
    <row r="551" spans="1:255" ht="20.25" thickTop="1" thickBot="1" x14ac:dyDescent="0.25">
      <c r="A551" s="170"/>
      <c r="B551" s="175"/>
      <c r="C551" s="175"/>
      <c r="D551" s="162" t="s">
        <v>392</v>
      </c>
      <c r="E551" s="163"/>
      <c r="F551" s="168"/>
      <c r="G551" s="168"/>
      <c r="H551" s="168"/>
      <c r="I551" s="168"/>
      <c r="J551" s="168"/>
      <c r="K551" s="169"/>
      <c r="L551" s="169"/>
      <c r="M551" s="169"/>
      <c r="N551" s="169"/>
      <c r="O551" s="169"/>
      <c r="P551" s="169"/>
      <c r="Q551" s="169"/>
      <c r="R551" s="169"/>
      <c r="S551" s="169"/>
      <c r="T551" s="169"/>
      <c r="U551" s="169"/>
      <c r="V551" s="169"/>
      <c r="W551" s="169"/>
      <c r="X551" s="169"/>
      <c r="Y551" s="169"/>
      <c r="Z551" s="169"/>
      <c r="AA551" s="169"/>
      <c r="AB551" s="125"/>
      <c r="AC551" s="126"/>
    </row>
    <row r="552" spans="1:255" ht="15.75" customHeight="1" thickTop="1" thickBot="1" x14ac:dyDescent="0.25">
      <c r="A552" s="170">
        <f>A549+1</f>
        <v>178</v>
      </c>
      <c r="B552" s="175" t="s">
        <v>393</v>
      </c>
      <c r="C552" s="175"/>
      <c r="D552" s="164" t="s">
        <v>394</v>
      </c>
      <c r="E552" s="165"/>
      <c r="F552" s="168"/>
      <c r="G552" s="168"/>
      <c r="H552" s="168"/>
      <c r="I552" s="168"/>
      <c r="J552" s="168"/>
      <c r="K552" s="169"/>
      <c r="L552" s="169"/>
      <c r="M552" s="169"/>
      <c r="N552" s="169"/>
      <c r="O552" s="169"/>
      <c r="P552" s="169"/>
      <c r="Q552" s="169"/>
      <c r="R552" s="169"/>
      <c r="S552" s="169"/>
      <c r="T552" s="169"/>
      <c r="U552" s="169"/>
      <c r="V552" s="169"/>
      <c r="W552" s="169"/>
      <c r="X552" s="169"/>
      <c r="Y552" s="169"/>
      <c r="Z552" s="169"/>
      <c r="AA552" s="169"/>
      <c r="AB552" s="125"/>
      <c r="AC552" s="126"/>
    </row>
    <row r="553" spans="1:255" ht="15.75" customHeight="1" thickTop="1" thickBot="1" x14ac:dyDescent="0.25">
      <c r="A553" s="170"/>
      <c r="B553" s="175"/>
      <c r="C553" s="175"/>
      <c r="D553" s="166" t="s">
        <v>395</v>
      </c>
      <c r="E553" s="167"/>
      <c r="F553" s="168"/>
      <c r="G553" s="168"/>
      <c r="H553" s="168"/>
      <c r="I553" s="168"/>
      <c r="J553" s="168"/>
      <c r="K553" s="169"/>
      <c r="L553" s="169"/>
      <c r="M553" s="169"/>
      <c r="N553" s="169"/>
      <c r="O553" s="169"/>
      <c r="P553" s="169"/>
      <c r="Q553" s="169"/>
      <c r="R553" s="169"/>
      <c r="S553" s="169"/>
      <c r="T553" s="169"/>
      <c r="U553" s="169"/>
      <c r="V553" s="169"/>
      <c r="W553" s="169"/>
      <c r="X553" s="169"/>
      <c r="Y553" s="169"/>
      <c r="Z553" s="169"/>
      <c r="AA553" s="169"/>
      <c r="AB553" s="125"/>
      <c r="AC553" s="126"/>
    </row>
    <row r="554" spans="1:255" ht="20.25" thickTop="1" thickBot="1" x14ac:dyDescent="0.25">
      <c r="A554" s="170"/>
      <c r="B554" s="175"/>
      <c r="C554" s="175"/>
      <c r="D554" s="162" t="s">
        <v>396</v>
      </c>
      <c r="E554" s="163"/>
      <c r="F554" s="168"/>
      <c r="G554" s="168"/>
      <c r="H554" s="168"/>
      <c r="I554" s="168"/>
      <c r="J554" s="168"/>
      <c r="K554" s="169"/>
      <c r="L554" s="169"/>
      <c r="M554" s="169"/>
      <c r="N554" s="169"/>
      <c r="O554" s="169"/>
      <c r="P554" s="169"/>
      <c r="Q554" s="169"/>
      <c r="R554" s="169"/>
      <c r="S554" s="169"/>
      <c r="T554" s="169"/>
      <c r="U554" s="169"/>
      <c r="V554" s="169"/>
      <c r="W554" s="169"/>
      <c r="X554" s="169"/>
      <c r="Y554" s="169"/>
      <c r="Z554" s="169"/>
      <c r="AA554" s="169"/>
      <c r="AB554" s="125"/>
      <c r="AC554" s="126"/>
    </row>
    <row r="555" spans="1:255" ht="15.75" customHeight="1" thickTop="1" thickBot="1" x14ac:dyDescent="0.25">
      <c r="A555" s="170">
        <f>A552+1</f>
        <v>179</v>
      </c>
      <c r="B555" s="175" t="s">
        <v>389</v>
      </c>
      <c r="C555" s="175"/>
      <c r="D555" s="164" t="s">
        <v>397</v>
      </c>
      <c r="E555" s="165"/>
      <c r="F555" s="168"/>
      <c r="G555" s="168"/>
      <c r="H555" s="168"/>
      <c r="I555" s="168"/>
      <c r="J555" s="168"/>
      <c r="K555" s="169"/>
      <c r="L555" s="169"/>
      <c r="M555" s="169"/>
      <c r="N555" s="169"/>
      <c r="O555" s="169"/>
      <c r="P555" s="169"/>
      <c r="Q555" s="169"/>
      <c r="R555" s="169"/>
      <c r="S555" s="169"/>
      <c r="T555" s="169"/>
      <c r="U555" s="169"/>
      <c r="V555" s="169"/>
      <c r="W555" s="169"/>
      <c r="X555" s="169"/>
      <c r="Y555" s="169"/>
      <c r="Z555" s="169"/>
      <c r="AA555" s="169"/>
      <c r="AB555" s="125"/>
      <c r="AC555" s="126"/>
    </row>
    <row r="556" spans="1:255" ht="15.75" customHeight="1" thickTop="1" thickBot="1" x14ac:dyDescent="0.25">
      <c r="A556" s="170"/>
      <c r="B556" s="175"/>
      <c r="C556" s="175"/>
      <c r="D556" s="166" t="s">
        <v>398</v>
      </c>
      <c r="E556" s="167"/>
      <c r="F556" s="168"/>
      <c r="G556" s="168"/>
      <c r="H556" s="168"/>
      <c r="I556" s="168"/>
      <c r="J556" s="168"/>
      <c r="K556" s="169"/>
      <c r="L556" s="169"/>
      <c r="M556" s="169"/>
      <c r="N556" s="169"/>
      <c r="O556" s="169"/>
      <c r="P556" s="169"/>
      <c r="Q556" s="169"/>
      <c r="R556" s="169"/>
      <c r="S556" s="169"/>
      <c r="T556" s="169"/>
      <c r="U556" s="169"/>
      <c r="V556" s="169"/>
      <c r="W556" s="169"/>
      <c r="X556" s="169"/>
      <c r="Y556" s="169"/>
      <c r="Z556" s="169"/>
      <c r="AA556" s="169"/>
      <c r="AB556" s="125"/>
      <c r="AC556" s="126"/>
    </row>
    <row r="557" spans="1:255" ht="20.25" thickTop="1" thickBot="1" x14ac:dyDescent="0.25">
      <c r="A557" s="170"/>
      <c r="B557" s="175"/>
      <c r="C557" s="175"/>
      <c r="D557" s="162" t="s">
        <v>399</v>
      </c>
      <c r="E557" s="163"/>
      <c r="F557" s="168"/>
      <c r="G557" s="168"/>
      <c r="H557" s="168"/>
      <c r="I557" s="168"/>
      <c r="J557" s="168"/>
      <c r="K557" s="169"/>
      <c r="L557" s="169"/>
      <c r="M557" s="169"/>
      <c r="N557" s="169"/>
      <c r="O557" s="169"/>
      <c r="P557" s="169"/>
      <c r="Q557" s="169"/>
      <c r="R557" s="169"/>
      <c r="S557" s="169"/>
      <c r="T557" s="169"/>
      <c r="U557" s="169"/>
      <c r="V557" s="169"/>
      <c r="W557" s="169"/>
      <c r="X557" s="169"/>
      <c r="Y557" s="169"/>
      <c r="Z557" s="169"/>
      <c r="AA557" s="169"/>
      <c r="AB557" s="125"/>
      <c r="AC557" s="126"/>
    </row>
    <row r="558" spans="1:255" ht="15.75" customHeight="1" thickTop="1" thickBot="1" x14ac:dyDescent="0.25">
      <c r="A558" s="170">
        <f>A555+1</f>
        <v>180</v>
      </c>
      <c r="B558" s="175" t="s">
        <v>400</v>
      </c>
      <c r="C558" s="175"/>
      <c r="D558" s="164" t="s">
        <v>401</v>
      </c>
      <c r="E558" s="165"/>
      <c r="F558" s="168"/>
      <c r="G558" s="168"/>
      <c r="H558" s="168"/>
      <c r="I558" s="168"/>
      <c r="J558" s="168"/>
      <c r="K558" s="169"/>
      <c r="L558" s="169"/>
      <c r="M558" s="169"/>
      <c r="N558" s="169"/>
      <c r="O558" s="169"/>
      <c r="P558" s="169"/>
      <c r="Q558" s="169"/>
      <c r="R558" s="169"/>
      <c r="S558" s="169"/>
      <c r="T558" s="169"/>
      <c r="U558" s="169"/>
      <c r="V558" s="169"/>
      <c r="W558" s="169"/>
      <c r="X558" s="169"/>
      <c r="Y558" s="169"/>
      <c r="Z558" s="169"/>
      <c r="AA558" s="169"/>
      <c r="AB558" s="125"/>
      <c r="AC558" s="126"/>
    </row>
    <row r="559" spans="1:255" ht="15.75" customHeight="1" thickTop="1" thickBot="1" x14ac:dyDescent="0.25">
      <c r="A559" s="170"/>
      <c r="B559" s="175"/>
      <c r="C559" s="175"/>
      <c r="D559" s="166" t="s">
        <v>402</v>
      </c>
      <c r="E559" s="167"/>
      <c r="F559" s="168"/>
      <c r="G559" s="168"/>
      <c r="H559" s="168"/>
      <c r="I559" s="168"/>
      <c r="J559" s="168"/>
      <c r="K559" s="169"/>
      <c r="L559" s="169"/>
      <c r="M559" s="169"/>
      <c r="N559" s="169"/>
      <c r="O559" s="169"/>
      <c r="P559" s="169"/>
      <c r="Q559" s="169"/>
      <c r="R559" s="169"/>
      <c r="S559" s="169"/>
      <c r="T559" s="169"/>
      <c r="U559" s="169"/>
      <c r="V559" s="169"/>
      <c r="W559" s="169"/>
      <c r="X559" s="169"/>
      <c r="Y559" s="169"/>
      <c r="Z559" s="169"/>
      <c r="AA559" s="169"/>
      <c r="AB559" s="125"/>
      <c r="AC559" s="126"/>
    </row>
    <row r="560" spans="1:255" ht="20.25" thickTop="1" thickBot="1" x14ac:dyDescent="0.25">
      <c r="A560" s="170"/>
      <c r="B560" s="175"/>
      <c r="C560" s="175"/>
      <c r="D560" s="162" t="s">
        <v>403</v>
      </c>
      <c r="E560" s="163"/>
      <c r="F560" s="168"/>
      <c r="G560" s="168"/>
      <c r="H560" s="168"/>
      <c r="I560" s="168"/>
      <c r="J560" s="168"/>
      <c r="K560" s="169"/>
      <c r="L560" s="169"/>
      <c r="M560" s="169"/>
      <c r="N560" s="169"/>
      <c r="O560" s="169"/>
      <c r="P560" s="169"/>
      <c r="Q560" s="169"/>
      <c r="R560" s="169"/>
      <c r="S560" s="169"/>
      <c r="T560" s="169"/>
      <c r="U560" s="169"/>
      <c r="V560" s="169"/>
      <c r="W560" s="169"/>
      <c r="X560" s="169"/>
      <c r="Y560" s="169"/>
      <c r="Z560" s="169"/>
      <c r="AA560" s="169"/>
      <c r="AB560" s="125"/>
      <c r="AC560" s="126"/>
    </row>
    <row r="561" spans="1:29" ht="15.75" customHeight="1" thickTop="1" thickBot="1" x14ac:dyDescent="0.25">
      <c r="A561" s="170">
        <f>A558+1</f>
        <v>181</v>
      </c>
      <c r="B561" s="175" t="s">
        <v>404</v>
      </c>
      <c r="C561" s="175"/>
      <c r="D561" s="164" t="s">
        <v>405</v>
      </c>
      <c r="E561" s="165"/>
      <c r="F561" s="168"/>
      <c r="G561" s="168"/>
      <c r="H561" s="168"/>
      <c r="I561" s="168"/>
      <c r="J561" s="168"/>
      <c r="K561" s="169"/>
      <c r="L561" s="169"/>
      <c r="M561" s="169"/>
      <c r="N561" s="169"/>
      <c r="O561" s="169"/>
      <c r="P561" s="169"/>
      <c r="Q561" s="169"/>
      <c r="R561" s="169"/>
      <c r="S561" s="169"/>
      <c r="T561" s="169"/>
      <c r="U561" s="169"/>
      <c r="V561" s="169"/>
      <c r="W561" s="169"/>
      <c r="X561" s="169"/>
      <c r="Y561" s="169"/>
      <c r="Z561" s="169"/>
      <c r="AA561" s="169"/>
      <c r="AB561" s="125"/>
      <c r="AC561" s="126"/>
    </row>
    <row r="562" spans="1:29" ht="15.75" customHeight="1" thickTop="1" thickBot="1" x14ac:dyDescent="0.25">
      <c r="A562" s="170"/>
      <c r="B562" s="175"/>
      <c r="C562" s="175"/>
      <c r="D562" s="166" t="s">
        <v>406</v>
      </c>
      <c r="E562" s="167"/>
      <c r="F562" s="168"/>
      <c r="G562" s="168"/>
      <c r="H562" s="168"/>
      <c r="I562" s="168"/>
      <c r="J562" s="168"/>
      <c r="K562" s="169"/>
      <c r="L562" s="169"/>
      <c r="M562" s="169"/>
      <c r="N562" s="169"/>
      <c r="O562" s="169"/>
      <c r="P562" s="169"/>
      <c r="Q562" s="169"/>
      <c r="R562" s="169"/>
      <c r="S562" s="169"/>
      <c r="T562" s="169"/>
      <c r="U562" s="169"/>
      <c r="V562" s="169"/>
      <c r="W562" s="169"/>
      <c r="X562" s="169"/>
      <c r="Y562" s="169"/>
      <c r="Z562" s="169"/>
      <c r="AA562" s="169"/>
      <c r="AB562" s="125"/>
      <c r="AC562" s="126"/>
    </row>
    <row r="563" spans="1:29" ht="20.25" thickTop="1" thickBot="1" x14ac:dyDescent="0.25">
      <c r="A563" s="170"/>
      <c r="B563" s="175"/>
      <c r="C563" s="175"/>
      <c r="D563" s="162" t="s">
        <v>407</v>
      </c>
      <c r="E563" s="163"/>
      <c r="F563" s="168"/>
      <c r="G563" s="168"/>
      <c r="H563" s="168"/>
      <c r="I563" s="168"/>
      <c r="J563" s="168"/>
      <c r="K563" s="169"/>
      <c r="L563" s="169"/>
      <c r="M563" s="169"/>
      <c r="N563" s="169"/>
      <c r="O563" s="169"/>
      <c r="P563" s="169"/>
      <c r="Q563" s="169"/>
      <c r="R563" s="169"/>
      <c r="S563" s="169"/>
      <c r="T563" s="169"/>
      <c r="U563" s="169"/>
      <c r="V563" s="169"/>
      <c r="W563" s="169"/>
      <c r="X563" s="169"/>
      <c r="Y563" s="169"/>
      <c r="Z563" s="169"/>
      <c r="AA563" s="169"/>
      <c r="AB563" s="125"/>
      <c r="AC563" s="126"/>
    </row>
    <row r="564" spans="1:29" ht="15.75" customHeight="1" thickTop="1" thickBot="1" x14ac:dyDescent="0.25">
      <c r="A564" s="170">
        <f>A561+1</f>
        <v>182</v>
      </c>
      <c r="B564" s="175" t="s">
        <v>408</v>
      </c>
      <c r="C564" s="175"/>
      <c r="D564" s="164" t="s">
        <v>409</v>
      </c>
      <c r="E564" s="165"/>
      <c r="F564" s="168"/>
      <c r="G564" s="168"/>
      <c r="H564" s="168"/>
      <c r="I564" s="168"/>
      <c r="J564" s="168"/>
      <c r="K564" s="169"/>
      <c r="L564" s="169"/>
      <c r="M564" s="169"/>
      <c r="N564" s="169"/>
      <c r="O564" s="169"/>
      <c r="P564" s="169"/>
      <c r="Q564" s="169"/>
      <c r="R564" s="169"/>
      <c r="S564" s="169"/>
      <c r="T564" s="169"/>
      <c r="U564" s="169"/>
      <c r="V564" s="169"/>
      <c r="W564" s="169"/>
      <c r="X564" s="169"/>
      <c r="Y564" s="169"/>
      <c r="Z564" s="169"/>
      <c r="AA564" s="169"/>
      <c r="AB564" s="125"/>
      <c r="AC564" s="126"/>
    </row>
    <row r="565" spans="1:29" ht="15.75" customHeight="1" thickTop="1" thickBot="1" x14ac:dyDescent="0.25">
      <c r="A565" s="170"/>
      <c r="B565" s="175"/>
      <c r="C565" s="175"/>
      <c r="D565" s="166" t="s">
        <v>410</v>
      </c>
      <c r="E565" s="167"/>
      <c r="F565" s="168"/>
      <c r="G565" s="168"/>
      <c r="H565" s="168"/>
      <c r="I565" s="168"/>
      <c r="J565" s="168"/>
      <c r="K565" s="169"/>
      <c r="L565" s="169"/>
      <c r="M565" s="169"/>
      <c r="N565" s="169"/>
      <c r="O565" s="169"/>
      <c r="P565" s="169"/>
      <c r="Q565" s="169"/>
      <c r="R565" s="169"/>
      <c r="S565" s="169"/>
      <c r="T565" s="169"/>
      <c r="U565" s="169"/>
      <c r="V565" s="169"/>
      <c r="W565" s="169"/>
      <c r="X565" s="169"/>
      <c r="Y565" s="169"/>
      <c r="Z565" s="169"/>
      <c r="AA565" s="169"/>
      <c r="AB565" s="125"/>
      <c r="AC565" s="126"/>
    </row>
    <row r="566" spans="1:29" ht="20.25" thickTop="1" thickBot="1" x14ac:dyDescent="0.25">
      <c r="A566" s="170"/>
      <c r="B566" s="175"/>
      <c r="C566" s="175"/>
      <c r="D566" s="162" t="s">
        <v>411</v>
      </c>
      <c r="E566" s="163"/>
      <c r="F566" s="168"/>
      <c r="G566" s="168"/>
      <c r="H566" s="168"/>
      <c r="I566" s="168"/>
      <c r="J566" s="168"/>
      <c r="K566" s="169"/>
      <c r="L566" s="169"/>
      <c r="M566" s="169"/>
      <c r="N566" s="169"/>
      <c r="O566" s="169"/>
      <c r="P566" s="169"/>
      <c r="Q566" s="169"/>
      <c r="R566" s="169"/>
      <c r="S566" s="169"/>
      <c r="T566" s="169"/>
      <c r="U566" s="169"/>
      <c r="V566" s="169"/>
      <c r="W566" s="169"/>
      <c r="X566" s="169"/>
      <c r="Y566" s="169"/>
      <c r="Z566" s="169"/>
      <c r="AA566" s="169"/>
      <c r="AB566" s="125"/>
      <c r="AC566" s="126"/>
    </row>
    <row r="567" spans="1:29" ht="15.75" customHeight="1" thickTop="1" thickBot="1" x14ac:dyDescent="0.25">
      <c r="A567" s="170">
        <f>A564+1</f>
        <v>183</v>
      </c>
      <c r="B567" s="175" t="s">
        <v>412</v>
      </c>
      <c r="C567" s="175"/>
      <c r="D567" s="164" t="s">
        <v>413</v>
      </c>
      <c r="E567" s="165"/>
      <c r="F567" s="168"/>
      <c r="G567" s="168"/>
      <c r="H567" s="168"/>
      <c r="I567" s="168"/>
      <c r="J567" s="168"/>
      <c r="K567" s="169"/>
      <c r="L567" s="169"/>
      <c r="M567" s="169"/>
      <c r="N567" s="169"/>
      <c r="O567" s="169"/>
      <c r="P567" s="169"/>
      <c r="Q567" s="169"/>
      <c r="R567" s="169"/>
      <c r="S567" s="169"/>
      <c r="T567" s="169"/>
      <c r="U567" s="169"/>
      <c r="V567" s="169"/>
      <c r="W567" s="169"/>
      <c r="X567" s="169"/>
      <c r="Y567" s="169"/>
      <c r="Z567" s="169"/>
      <c r="AA567" s="169"/>
      <c r="AB567" s="125"/>
      <c r="AC567" s="126"/>
    </row>
    <row r="568" spans="1:29" ht="15.75" customHeight="1" thickTop="1" thickBot="1" x14ac:dyDescent="0.25">
      <c r="A568" s="170"/>
      <c r="B568" s="175"/>
      <c r="C568" s="175"/>
      <c r="D568" s="166" t="s">
        <v>414</v>
      </c>
      <c r="E568" s="167"/>
      <c r="F568" s="168"/>
      <c r="G568" s="168"/>
      <c r="H568" s="168"/>
      <c r="I568" s="168"/>
      <c r="J568" s="168"/>
      <c r="K568" s="169"/>
      <c r="L568" s="169"/>
      <c r="M568" s="169"/>
      <c r="N568" s="169"/>
      <c r="O568" s="169"/>
      <c r="P568" s="169"/>
      <c r="Q568" s="169"/>
      <c r="R568" s="169"/>
      <c r="S568" s="169"/>
      <c r="T568" s="169"/>
      <c r="U568" s="169"/>
      <c r="V568" s="169"/>
      <c r="W568" s="169"/>
      <c r="X568" s="169"/>
      <c r="Y568" s="169"/>
      <c r="Z568" s="169"/>
      <c r="AA568" s="169"/>
      <c r="AB568" s="125"/>
      <c r="AC568" s="126"/>
    </row>
    <row r="569" spans="1:29" ht="20.25" thickTop="1" thickBot="1" x14ac:dyDescent="0.25">
      <c r="A569" s="170"/>
      <c r="B569" s="175"/>
      <c r="C569" s="175"/>
      <c r="D569" s="162" t="s">
        <v>415</v>
      </c>
      <c r="E569" s="163"/>
      <c r="F569" s="168"/>
      <c r="G569" s="168"/>
      <c r="H569" s="168"/>
      <c r="I569" s="168"/>
      <c r="J569" s="168"/>
      <c r="K569" s="169"/>
      <c r="L569" s="169"/>
      <c r="M569" s="169"/>
      <c r="N569" s="169"/>
      <c r="O569" s="169"/>
      <c r="P569" s="169"/>
      <c r="Q569" s="169"/>
      <c r="R569" s="169"/>
      <c r="S569" s="169"/>
      <c r="T569" s="169"/>
      <c r="U569" s="169"/>
      <c r="V569" s="169"/>
      <c r="W569" s="169"/>
      <c r="X569" s="169"/>
      <c r="Y569" s="169"/>
      <c r="Z569" s="169"/>
      <c r="AA569" s="169"/>
      <c r="AB569" s="125"/>
      <c r="AC569" s="126"/>
    </row>
    <row r="570" spans="1:29" ht="15" customHeight="1" thickTop="1" thickBot="1" x14ac:dyDescent="0.25">
      <c r="A570" s="170">
        <f>A567+1</f>
        <v>184</v>
      </c>
      <c r="B570" s="175" t="s">
        <v>416</v>
      </c>
      <c r="C570" s="175"/>
      <c r="D570" s="164" t="s">
        <v>417</v>
      </c>
      <c r="E570" s="165"/>
      <c r="F570" s="168"/>
      <c r="G570" s="168"/>
      <c r="H570" s="168"/>
      <c r="I570" s="168"/>
      <c r="J570" s="168"/>
      <c r="K570" s="169"/>
      <c r="L570" s="169"/>
      <c r="M570" s="169"/>
      <c r="N570" s="169"/>
      <c r="O570" s="169"/>
      <c r="P570" s="169"/>
      <c r="Q570" s="169"/>
      <c r="R570" s="169"/>
      <c r="S570" s="169"/>
      <c r="T570" s="169"/>
      <c r="U570" s="169"/>
      <c r="V570" s="169"/>
      <c r="W570" s="169"/>
      <c r="X570" s="169"/>
      <c r="Y570" s="169"/>
      <c r="Z570" s="169"/>
      <c r="AA570" s="169"/>
      <c r="AB570" s="125"/>
      <c r="AC570" s="126"/>
    </row>
    <row r="571" spans="1:29" ht="15.75" customHeight="1" thickTop="1" thickBot="1" x14ac:dyDescent="0.25">
      <c r="A571" s="170"/>
      <c r="B571" s="175"/>
      <c r="C571" s="175"/>
      <c r="D571" s="166" t="s">
        <v>418</v>
      </c>
      <c r="E571" s="167"/>
      <c r="F571" s="168"/>
      <c r="G571" s="168"/>
      <c r="H571" s="168"/>
      <c r="I571" s="168"/>
      <c r="J571" s="168"/>
      <c r="K571" s="169"/>
      <c r="L571" s="169"/>
      <c r="M571" s="169"/>
      <c r="N571" s="169"/>
      <c r="O571" s="169"/>
      <c r="P571" s="169"/>
      <c r="Q571" s="169"/>
      <c r="R571" s="169"/>
      <c r="S571" s="169"/>
      <c r="T571" s="169"/>
      <c r="U571" s="169"/>
      <c r="V571" s="169"/>
      <c r="W571" s="169"/>
      <c r="X571" s="169"/>
      <c r="Y571" s="169"/>
      <c r="Z571" s="169"/>
      <c r="AA571" s="169"/>
      <c r="AB571" s="125"/>
      <c r="AC571" s="126"/>
    </row>
    <row r="572" spans="1:29" ht="20.25" thickTop="1" thickBot="1" x14ac:dyDescent="0.25">
      <c r="A572" s="170"/>
      <c r="B572" s="175"/>
      <c r="C572" s="175"/>
      <c r="D572" s="162" t="s">
        <v>419</v>
      </c>
      <c r="E572" s="163"/>
      <c r="F572" s="168"/>
      <c r="G572" s="168"/>
      <c r="H572" s="168"/>
      <c r="I572" s="168"/>
      <c r="J572" s="168"/>
      <c r="K572" s="169"/>
      <c r="L572" s="169"/>
      <c r="M572" s="169"/>
      <c r="N572" s="169"/>
      <c r="O572" s="169"/>
      <c r="P572" s="169"/>
      <c r="Q572" s="169"/>
      <c r="R572" s="169"/>
      <c r="S572" s="169"/>
      <c r="T572" s="169"/>
      <c r="U572" s="169"/>
      <c r="V572" s="169"/>
      <c r="W572" s="169"/>
      <c r="X572" s="169"/>
      <c r="Y572" s="169"/>
      <c r="Z572" s="169"/>
      <c r="AA572" s="169"/>
      <c r="AB572" s="125"/>
      <c r="AC572" s="126"/>
    </row>
    <row r="573" spans="1:29" ht="15.75" customHeight="1" thickTop="1" thickBot="1" x14ac:dyDescent="0.25">
      <c r="A573" s="170">
        <f>A570+1</f>
        <v>185</v>
      </c>
      <c r="B573" s="175" t="s">
        <v>420</v>
      </c>
      <c r="C573" s="175"/>
      <c r="D573" s="164" t="s">
        <v>421</v>
      </c>
      <c r="E573" s="165"/>
      <c r="F573" s="168"/>
      <c r="G573" s="168"/>
      <c r="H573" s="168"/>
      <c r="I573" s="168"/>
      <c r="J573" s="168"/>
      <c r="K573" s="169"/>
      <c r="L573" s="169"/>
      <c r="M573" s="169"/>
      <c r="N573" s="169"/>
      <c r="O573" s="169"/>
      <c r="P573" s="169"/>
      <c r="Q573" s="169"/>
      <c r="R573" s="169"/>
      <c r="S573" s="169"/>
      <c r="T573" s="169"/>
      <c r="U573" s="169"/>
      <c r="V573" s="169"/>
      <c r="W573" s="169"/>
      <c r="X573" s="169"/>
      <c r="Y573" s="169"/>
      <c r="Z573" s="169"/>
      <c r="AA573" s="169"/>
      <c r="AB573" s="125"/>
      <c r="AC573" s="126"/>
    </row>
    <row r="574" spans="1:29" ht="15.75" customHeight="1" thickTop="1" thickBot="1" x14ac:dyDescent="0.25">
      <c r="A574" s="170"/>
      <c r="B574" s="175"/>
      <c r="C574" s="175"/>
      <c r="D574" s="166" t="s">
        <v>422</v>
      </c>
      <c r="E574" s="167"/>
      <c r="F574" s="168"/>
      <c r="G574" s="168"/>
      <c r="H574" s="168"/>
      <c r="I574" s="168"/>
      <c r="J574" s="168"/>
      <c r="K574" s="169"/>
      <c r="L574" s="169"/>
      <c r="M574" s="169"/>
      <c r="N574" s="169"/>
      <c r="O574" s="169"/>
      <c r="P574" s="169"/>
      <c r="Q574" s="169"/>
      <c r="R574" s="169"/>
      <c r="S574" s="169"/>
      <c r="T574" s="169"/>
      <c r="U574" s="169"/>
      <c r="V574" s="169"/>
      <c r="W574" s="169"/>
      <c r="X574" s="169"/>
      <c r="Y574" s="169"/>
      <c r="Z574" s="169"/>
      <c r="AA574" s="169"/>
      <c r="AB574" s="125"/>
      <c r="AC574" s="126"/>
    </row>
    <row r="575" spans="1:29" ht="20.25" thickTop="1" thickBot="1" x14ac:dyDescent="0.25">
      <c r="A575" s="170"/>
      <c r="B575" s="175"/>
      <c r="C575" s="175"/>
      <c r="D575" s="162" t="s">
        <v>423</v>
      </c>
      <c r="E575" s="163"/>
      <c r="F575" s="168"/>
      <c r="G575" s="168"/>
      <c r="H575" s="168"/>
      <c r="I575" s="168"/>
      <c r="J575" s="168"/>
      <c r="K575" s="169"/>
      <c r="L575" s="169"/>
      <c r="M575" s="169"/>
      <c r="N575" s="169"/>
      <c r="O575" s="169"/>
      <c r="P575" s="169"/>
      <c r="Q575" s="169"/>
      <c r="R575" s="169"/>
      <c r="S575" s="169"/>
      <c r="T575" s="169"/>
      <c r="U575" s="169"/>
      <c r="V575" s="169"/>
      <c r="W575" s="169"/>
      <c r="X575" s="169"/>
      <c r="Y575" s="169"/>
      <c r="Z575" s="169"/>
      <c r="AA575" s="169"/>
      <c r="AB575" s="125"/>
      <c r="AC575" s="126"/>
    </row>
    <row r="576" spans="1:29" ht="20.25" thickTop="1" thickBot="1" x14ac:dyDescent="0.25">
      <c r="A576" s="173"/>
      <c r="B576" s="173"/>
      <c r="C576" s="173"/>
      <c r="D576" s="173"/>
      <c r="E576" s="173"/>
      <c r="F576" s="131"/>
      <c r="G576" s="132"/>
      <c r="H576" s="132"/>
      <c r="I576" s="132"/>
      <c r="AB576" s="125"/>
    </row>
    <row r="577" spans="1:28" ht="18" customHeight="1" thickTop="1" thickBot="1" x14ac:dyDescent="0.25">
      <c r="A577" s="174" t="s">
        <v>424</v>
      </c>
      <c r="B577" s="174"/>
      <c r="C577" s="174"/>
      <c r="D577" s="174"/>
      <c r="E577" s="174"/>
      <c r="F577" s="131"/>
      <c r="G577" s="132"/>
      <c r="H577" s="132"/>
      <c r="I577" s="132"/>
      <c r="J577" s="168"/>
      <c r="K577" s="168"/>
      <c r="L577" s="168"/>
      <c r="M577" s="168"/>
      <c r="N577" s="168"/>
      <c r="O577" s="168"/>
      <c r="P577" s="125"/>
      <c r="Q577" s="168"/>
      <c r="R577" s="168"/>
      <c r="S577" s="168"/>
      <c r="T577" s="168"/>
      <c r="U577" s="168"/>
      <c r="V577" s="168"/>
      <c r="W577" s="168"/>
      <c r="X577" s="168"/>
      <c r="Y577" s="168"/>
      <c r="Z577" s="168"/>
      <c r="AA577" s="168"/>
      <c r="AB577" s="125"/>
    </row>
    <row r="578" spans="1:28" thickTop="1" x14ac:dyDescent="0.2">
      <c r="A578" s="171"/>
      <c r="B578" s="171"/>
      <c r="C578" s="171"/>
      <c r="D578" s="171"/>
      <c r="E578" s="171"/>
      <c r="F578" s="131"/>
      <c r="G578" s="132"/>
      <c r="H578" s="132"/>
      <c r="I578" s="132"/>
      <c r="J578" s="168"/>
      <c r="K578" s="168"/>
      <c r="L578" s="168"/>
      <c r="M578" s="168"/>
      <c r="N578" s="168"/>
      <c r="O578" s="168"/>
      <c r="P578" s="125"/>
      <c r="Q578" s="168"/>
      <c r="R578" s="168"/>
      <c r="S578" s="168"/>
      <c r="T578" s="168"/>
      <c r="U578" s="168"/>
      <c r="V578" s="168"/>
      <c r="W578" s="168"/>
      <c r="X578" s="168"/>
      <c r="Y578" s="168"/>
      <c r="Z578" s="168"/>
      <c r="AA578" s="168"/>
      <c r="AB578" s="125"/>
    </row>
    <row r="579" spans="1:28" ht="15" x14ac:dyDescent="0.2">
      <c r="A579" s="172"/>
      <c r="B579" s="172"/>
      <c r="C579" s="172"/>
      <c r="D579" s="172"/>
      <c r="E579" s="172"/>
      <c r="F579" s="131"/>
      <c r="G579" s="132"/>
      <c r="H579" s="132"/>
      <c r="I579" s="132"/>
      <c r="J579" s="168"/>
      <c r="K579" s="168"/>
      <c r="L579" s="168"/>
      <c r="M579" s="168"/>
      <c r="N579" s="168"/>
      <c r="O579" s="168"/>
      <c r="P579" s="125"/>
      <c r="Q579" s="168"/>
      <c r="R579" s="168"/>
      <c r="S579" s="168"/>
      <c r="T579" s="168"/>
      <c r="U579" s="168"/>
      <c r="V579" s="168"/>
      <c r="W579" s="168"/>
      <c r="X579" s="168"/>
      <c r="Y579" s="168"/>
      <c r="Z579" s="168"/>
      <c r="AA579" s="168"/>
      <c r="AB579" s="125"/>
    </row>
    <row r="580" spans="1:28" hidden="1" x14ac:dyDescent="0.2">
      <c r="A580" s="119"/>
      <c r="B580" s="135"/>
      <c r="C580" s="135"/>
      <c r="D580" s="140"/>
      <c r="E580" s="140"/>
      <c r="F580" s="131"/>
      <c r="G580" s="132"/>
      <c r="H580" s="132"/>
      <c r="I580" s="132"/>
      <c r="AB580" s="125"/>
    </row>
    <row r="581" spans="1:28" hidden="1" x14ac:dyDescent="0.2">
      <c r="A581" s="119"/>
      <c r="B581" s="135"/>
      <c r="C581" s="135"/>
      <c r="D581" s="140"/>
      <c r="E581" s="140"/>
      <c r="F581" s="131"/>
      <c r="G581" s="132"/>
      <c r="H581" s="132"/>
      <c r="I581" s="132"/>
      <c r="AB581" s="125"/>
    </row>
    <row r="582" spans="1:28" hidden="1" x14ac:dyDescent="0.2">
      <c r="A582" s="119"/>
      <c r="B582" s="135"/>
      <c r="C582" s="135"/>
      <c r="D582" s="140"/>
      <c r="E582" s="140"/>
      <c r="F582" s="131"/>
      <c r="G582" s="132"/>
      <c r="H582" s="132"/>
      <c r="I582" s="132"/>
      <c r="AB582" s="125"/>
    </row>
    <row r="583" spans="1:28" hidden="1" x14ac:dyDescent="0.2">
      <c r="A583" s="119"/>
      <c r="B583" s="135"/>
      <c r="C583" s="135"/>
      <c r="D583" s="140"/>
      <c r="E583" s="140"/>
      <c r="F583" s="131"/>
      <c r="G583" s="132"/>
      <c r="H583" s="132"/>
      <c r="I583" s="132"/>
    </row>
    <row r="584" spans="1:28" hidden="1" x14ac:dyDescent="0.2">
      <c r="A584" s="119"/>
      <c r="B584" s="135"/>
      <c r="C584" s="135"/>
      <c r="D584" s="140"/>
      <c r="E584" s="140"/>
      <c r="F584" s="131"/>
      <c r="G584" s="132"/>
      <c r="H584" s="132"/>
      <c r="I584" s="132"/>
    </row>
    <row r="585" spans="1:28" hidden="1" x14ac:dyDescent="0.2">
      <c r="A585" s="119"/>
      <c r="B585" s="135"/>
      <c r="C585" s="135"/>
      <c r="D585" s="140"/>
      <c r="E585" s="140"/>
      <c r="F585" s="131"/>
      <c r="G585" s="132"/>
      <c r="H585" s="132"/>
      <c r="I585" s="132"/>
    </row>
    <row r="586" spans="1:28" hidden="1" x14ac:dyDescent="0.2">
      <c r="A586" s="119"/>
      <c r="B586" s="135"/>
      <c r="C586" s="135"/>
      <c r="D586" s="140"/>
      <c r="E586" s="140"/>
      <c r="F586" s="131"/>
      <c r="G586" s="132"/>
      <c r="H586" s="132"/>
      <c r="I586" s="132"/>
    </row>
    <row r="587" spans="1:28" x14ac:dyDescent="0.2"/>
    <row r="588" spans="1:28" x14ac:dyDescent="0.2"/>
    <row r="589" spans="1:28" x14ac:dyDescent="0.2"/>
    <row r="590" spans="1:28" x14ac:dyDescent="0.2"/>
    <row r="591" spans="1:28" x14ac:dyDescent="0.2"/>
    <row r="592" spans="1:28" x14ac:dyDescent="0.2"/>
  </sheetData>
  <sheetProtection selectLockedCells="1" selectUnlockedCells="1"/>
  <mergeCells count="5077">
    <mergeCell ref="E1:E2"/>
    <mergeCell ref="E3:E4"/>
    <mergeCell ref="E5:E6"/>
    <mergeCell ref="F1:AC6"/>
    <mergeCell ref="A1:B6"/>
    <mergeCell ref="C1:D3"/>
    <mergeCell ref="C4:C6"/>
    <mergeCell ref="D4:D6"/>
    <mergeCell ref="AA9:AA11"/>
    <mergeCell ref="A12:A14"/>
    <mergeCell ref="B12:C14"/>
    <mergeCell ref="F12:F14"/>
    <mergeCell ref="G12:G14"/>
    <mergeCell ref="H12:H14"/>
    <mergeCell ref="I12:I14"/>
    <mergeCell ref="J12:J14"/>
    <mergeCell ref="K12:K14"/>
    <mergeCell ref="U9:U11"/>
    <mergeCell ref="V9:V11"/>
    <mergeCell ref="W9:W11"/>
    <mergeCell ref="X9:X11"/>
    <mergeCell ref="Y9:Y11"/>
    <mergeCell ref="Z9:Z11"/>
    <mergeCell ref="O9:O11"/>
    <mergeCell ref="P9:P11"/>
    <mergeCell ref="Q9:Q11"/>
    <mergeCell ref="R9:R11"/>
    <mergeCell ref="S9:S11"/>
    <mergeCell ref="T9:T11"/>
    <mergeCell ref="I9:I11"/>
    <mergeCell ref="J9:J11"/>
    <mergeCell ref="K9:K11"/>
    <mergeCell ref="L9:L11"/>
    <mergeCell ref="M9:M11"/>
    <mergeCell ref="N9:N11"/>
    <mergeCell ref="A9:A11"/>
    <mergeCell ref="B9:C11"/>
    <mergeCell ref="F9:F11"/>
    <mergeCell ref="G9:G11"/>
    <mergeCell ref="H9:H11"/>
    <mergeCell ref="X12:X14"/>
    <mergeCell ref="Y12:Y14"/>
    <mergeCell ref="Z12:Z14"/>
    <mergeCell ref="AA12:AA14"/>
    <mergeCell ref="A15:A17"/>
    <mergeCell ref="B15:C17"/>
    <mergeCell ref="F15:F17"/>
    <mergeCell ref="G15:G17"/>
    <mergeCell ref="H15:H17"/>
    <mergeCell ref="R12:R14"/>
    <mergeCell ref="S12:S14"/>
    <mergeCell ref="T12:T14"/>
    <mergeCell ref="U12:U14"/>
    <mergeCell ref="V12:V14"/>
    <mergeCell ref="W12:W14"/>
    <mergeCell ref="L12:L14"/>
    <mergeCell ref="M12:M14"/>
    <mergeCell ref="N12:N14"/>
    <mergeCell ref="O12:O14"/>
    <mergeCell ref="P12:P14"/>
    <mergeCell ref="Q12:Q14"/>
    <mergeCell ref="AA15:AA17"/>
    <mergeCell ref="D11:E11"/>
    <mergeCell ref="D10:E10"/>
    <mergeCell ref="U15:U17"/>
    <mergeCell ref="V15:V17"/>
    <mergeCell ref="W15:W17"/>
    <mergeCell ref="X15:X17"/>
    <mergeCell ref="Y15:Y17"/>
    <mergeCell ref="Z15:Z17"/>
    <mergeCell ref="O15:O17"/>
    <mergeCell ref="P15:P17"/>
    <mergeCell ref="Q15:Q17"/>
    <mergeCell ref="R15:R17"/>
    <mergeCell ref="S15:S17"/>
    <mergeCell ref="T15:T17"/>
    <mergeCell ref="I15:I17"/>
    <mergeCell ref="J15:J17"/>
    <mergeCell ref="K15:K17"/>
    <mergeCell ref="L15:L17"/>
    <mergeCell ref="M15:M17"/>
    <mergeCell ref="N15:N17"/>
    <mergeCell ref="D22:E22"/>
    <mergeCell ref="D23:E23"/>
    <mergeCell ref="AA18:AA20"/>
    <mergeCell ref="A21:A23"/>
    <mergeCell ref="B21:C23"/>
    <mergeCell ref="F21:F23"/>
    <mergeCell ref="G21:G23"/>
    <mergeCell ref="H21:H23"/>
    <mergeCell ref="R18:R20"/>
    <mergeCell ref="S18:S20"/>
    <mergeCell ref="T18:T20"/>
    <mergeCell ref="U18:U20"/>
    <mergeCell ref="V18:V20"/>
    <mergeCell ref="W18:W20"/>
    <mergeCell ref="L18:L20"/>
    <mergeCell ref="M18:M20"/>
    <mergeCell ref="N18:N20"/>
    <mergeCell ref="O18:O20"/>
    <mergeCell ref="P18:P20"/>
    <mergeCell ref="Q18:Q20"/>
    <mergeCell ref="AA21:AA23"/>
    <mergeCell ref="A18:A20"/>
    <mergeCell ref="B18:C20"/>
    <mergeCell ref="F18:F20"/>
    <mergeCell ref="G18:G20"/>
    <mergeCell ref="H18:H20"/>
    <mergeCell ref="I18:I20"/>
    <mergeCell ref="J18:J20"/>
    <mergeCell ref="K18:K20"/>
    <mergeCell ref="X18:X20"/>
    <mergeCell ref="Y18:Y20"/>
    <mergeCell ref="Z18:Z20"/>
    <mergeCell ref="U21:U23"/>
    <mergeCell ref="V21:V23"/>
    <mergeCell ref="W21:W23"/>
    <mergeCell ref="X21:X23"/>
    <mergeCell ref="Y21:Y23"/>
    <mergeCell ref="Z21:Z23"/>
    <mergeCell ref="O21:O23"/>
    <mergeCell ref="P21:P23"/>
    <mergeCell ref="Q21:Q23"/>
    <mergeCell ref="R21:R23"/>
    <mergeCell ref="S21:S23"/>
    <mergeCell ref="T21:T23"/>
    <mergeCell ref="I21:I23"/>
    <mergeCell ref="J21:J23"/>
    <mergeCell ref="K21:K23"/>
    <mergeCell ref="L21:L23"/>
    <mergeCell ref="M21:M23"/>
    <mergeCell ref="N21:N23"/>
    <mergeCell ref="Z30:Z32"/>
    <mergeCell ref="AA24:AA26"/>
    <mergeCell ref="A27:A29"/>
    <mergeCell ref="B27:C29"/>
    <mergeCell ref="F27:F29"/>
    <mergeCell ref="G27:G29"/>
    <mergeCell ref="H27:H29"/>
    <mergeCell ref="R24:R26"/>
    <mergeCell ref="S24:S26"/>
    <mergeCell ref="T24:T26"/>
    <mergeCell ref="U24:U26"/>
    <mergeCell ref="V24:V26"/>
    <mergeCell ref="W24:W26"/>
    <mergeCell ref="L24:L26"/>
    <mergeCell ref="M24:M26"/>
    <mergeCell ref="N24:N26"/>
    <mergeCell ref="O24:O26"/>
    <mergeCell ref="P24:P26"/>
    <mergeCell ref="Q24:Q26"/>
    <mergeCell ref="AA27:AA29"/>
    <mergeCell ref="D24:E24"/>
    <mergeCell ref="A24:A26"/>
    <mergeCell ref="B24:C26"/>
    <mergeCell ref="F24:F26"/>
    <mergeCell ref="G24:G26"/>
    <mergeCell ref="H24:H26"/>
    <mergeCell ref="I24:I26"/>
    <mergeCell ref="J24:J26"/>
    <mergeCell ref="K24:K26"/>
    <mergeCell ref="X24:X26"/>
    <mergeCell ref="Y24:Y26"/>
    <mergeCell ref="Z24:Z26"/>
    <mergeCell ref="U27:U29"/>
    <mergeCell ref="V27:V29"/>
    <mergeCell ref="W27:W29"/>
    <mergeCell ref="X27:X29"/>
    <mergeCell ref="Y27:Y29"/>
    <mergeCell ref="Z27:Z29"/>
    <mergeCell ref="O27:O29"/>
    <mergeCell ref="P27:P29"/>
    <mergeCell ref="Q27:Q29"/>
    <mergeCell ref="R27:R29"/>
    <mergeCell ref="S27:S29"/>
    <mergeCell ref="T27:T29"/>
    <mergeCell ref="I27:I29"/>
    <mergeCell ref="J27:J29"/>
    <mergeCell ref="K27:K29"/>
    <mergeCell ref="L27:L29"/>
    <mergeCell ref="M27:M29"/>
    <mergeCell ref="N27:N29"/>
    <mergeCell ref="AA30:AA32"/>
    <mergeCell ref="A33:A35"/>
    <mergeCell ref="B33:C35"/>
    <mergeCell ref="F33:F35"/>
    <mergeCell ref="G33:G35"/>
    <mergeCell ref="H33:H35"/>
    <mergeCell ref="D31:E31"/>
    <mergeCell ref="R30:R32"/>
    <mergeCell ref="S30:S32"/>
    <mergeCell ref="T30:T32"/>
    <mergeCell ref="U30:U32"/>
    <mergeCell ref="V30:V32"/>
    <mergeCell ref="W30:W32"/>
    <mergeCell ref="L30:L32"/>
    <mergeCell ref="M30:M32"/>
    <mergeCell ref="N30:N32"/>
    <mergeCell ref="O30:O32"/>
    <mergeCell ref="P30:P32"/>
    <mergeCell ref="Q30:Q32"/>
    <mergeCell ref="D34:E34"/>
    <mergeCell ref="AA33:AA35"/>
    <mergeCell ref="A30:A32"/>
    <mergeCell ref="B30:C32"/>
    <mergeCell ref="F30:F32"/>
    <mergeCell ref="G30:G32"/>
    <mergeCell ref="H30:H32"/>
    <mergeCell ref="I30:I32"/>
    <mergeCell ref="J30:J32"/>
    <mergeCell ref="K30:K32"/>
    <mergeCell ref="D32:E32"/>
    <mergeCell ref="X30:X32"/>
    <mergeCell ref="Y30:Y32"/>
    <mergeCell ref="D33:E33"/>
    <mergeCell ref="U33:U35"/>
    <mergeCell ref="V33:V35"/>
    <mergeCell ref="W33:W35"/>
    <mergeCell ref="X33:X35"/>
    <mergeCell ref="Y33:Y35"/>
    <mergeCell ref="Z33:Z35"/>
    <mergeCell ref="O33:O35"/>
    <mergeCell ref="P33:P35"/>
    <mergeCell ref="Q33:Q35"/>
    <mergeCell ref="R33:R35"/>
    <mergeCell ref="S33:S35"/>
    <mergeCell ref="T33:T35"/>
    <mergeCell ref="I33:I35"/>
    <mergeCell ref="J33:J35"/>
    <mergeCell ref="K33:K35"/>
    <mergeCell ref="L33:L35"/>
    <mergeCell ref="M33:M35"/>
    <mergeCell ref="N33:N35"/>
    <mergeCell ref="AA36:AA38"/>
    <mergeCell ref="A39:A41"/>
    <mergeCell ref="B39:C41"/>
    <mergeCell ref="F39:F41"/>
    <mergeCell ref="G39:G41"/>
    <mergeCell ref="H39:H41"/>
    <mergeCell ref="R36:R38"/>
    <mergeCell ref="S36:S38"/>
    <mergeCell ref="T36:T38"/>
    <mergeCell ref="U36:U38"/>
    <mergeCell ref="V36:V38"/>
    <mergeCell ref="W36:W38"/>
    <mergeCell ref="L36:L38"/>
    <mergeCell ref="M36:M38"/>
    <mergeCell ref="N36:N38"/>
    <mergeCell ref="O36:O38"/>
    <mergeCell ref="P36:P38"/>
    <mergeCell ref="Q36:Q38"/>
    <mergeCell ref="AA39:AA41"/>
    <mergeCell ref="A36:A38"/>
    <mergeCell ref="B36:C38"/>
    <mergeCell ref="F36:F38"/>
    <mergeCell ref="G36:G38"/>
    <mergeCell ref="H36:H38"/>
    <mergeCell ref="I36:I38"/>
    <mergeCell ref="J36:J38"/>
    <mergeCell ref="K36:K38"/>
    <mergeCell ref="X36:X38"/>
    <mergeCell ref="Y36:Y38"/>
    <mergeCell ref="Z36:Z38"/>
    <mergeCell ref="D41:E41"/>
    <mergeCell ref="U39:U41"/>
    <mergeCell ref="V39:V41"/>
    <mergeCell ref="W39:W41"/>
    <mergeCell ref="X39:X41"/>
    <mergeCell ref="Y39:Y41"/>
    <mergeCell ref="Z39:Z41"/>
    <mergeCell ref="O39:O41"/>
    <mergeCell ref="P39:P41"/>
    <mergeCell ref="Q39:Q41"/>
    <mergeCell ref="R39:R41"/>
    <mergeCell ref="S39:S41"/>
    <mergeCell ref="T39:T41"/>
    <mergeCell ref="I39:I41"/>
    <mergeCell ref="J39:J41"/>
    <mergeCell ref="K39:K41"/>
    <mergeCell ref="L39:L41"/>
    <mergeCell ref="M39:M41"/>
    <mergeCell ref="N39:N41"/>
    <mergeCell ref="Z48:Z50"/>
    <mergeCell ref="AA42:AA44"/>
    <mergeCell ref="A45:A47"/>
    <mergeCell ref="B45:C47"/>
    <mergeCell ref="F45:F47"/>
    <mergeCell ref="G45:G47"/>
    <mergeCell ref="H45:H47"/>
    <mergeCell ref="D42:E42"/>
    <mergeCell ref="R42:R44"/>
    <mergeCell ref="S42:S44"/>
    <mergeCell ref="T42:T44"/>
    <mergeCell ref="U42:U44"/>
    <mergeCell ref="V42:V44"/>
    <mergeCell ref="W42:W44"/>
    <mergeCell ref="L42:L44"/>
    <mergeCell ref="M42:M44"/>
    <mergeCell ref="N42:N44"/>
    <mergeCell ref="O42:O44"/>
    <mergeCell ref="P42:P44"/>
    <mergeCell ref="Q42:Q44"/>
    <mergeCell ref="AA45:AA47"/>
    <mergeCell ref="A42:A44"/>
    <mergeCell ref="B42:C44"/>
    <mergeCell ref="F42:F44"/>
    <mergeCell ref="G42:G44"/>
    <mergeCell ref="H42:H44"/>
    <mergeCell ref="I42:I44"/>
    <mergeCell ref="J42:J44"/>
    <mergeCell ref="K42:K44"/>
    <mergeCell ref="X42:X44"/>
    <mergeCell ref="Y42:Y44"/>
    <mergeCell ref="Z42:Z44"/>
    <mergeCell ref="U45:U47"/>
    <mergeCell ref="V45:V47"/>
    <mergeCell ref="W45:W47"/>
    <mergeCell ref="X45:X47"/>
    <mergeCell ref="Y45:Y47"/>
    <mergeCell ref="Z45:Z47"/>
    <mergeCell ref="O45:O47"/>
    <mergeCell ref="P45:P47"/>
    <mergeCell ref="Q45:Q47"/>
    <mergeCell ref="R45:R47"/>
    <mergeCell ref="S45:S47"/>
    <mergeCell ref="T45:T47"/>
    <mergeCell ref="I45:I47"/>
    <mergeCell ref="J45:J47"/>
    <mergeCell ref="K45:K47"/>
    <mergeCell ref="L45:L47"/>
    <mergeCell ref="M45:M47"/>
    <mergeCell ref="N45:N47"/>
    <mergeCell ref="AA48:AA50"/>
    <mergeCell ref="A51:A53"/>
    <mergeCell ref="B51:C53"/>
    <mergeCell ref="F51:F53"/>
    <mergeCell ref="G51:G53"/>
    <mergeCell ref="H51:H53"/>
    <mergeCell ref="D49:E49"/>
    <mergeCell ref="R48:R50"/>
    <mergeCell ref="S48:S50"/>
    <mergeCell ref="T48:T50"/>
    <mergeCell ref="U48:U50"/>
    <mergeCell ref="V48:V50"/>
    <mergeCell ref="W48:W50"/>
    <mergeCell ref="L48:L50"/>
    <mergeCell ref="M48:M50"/>
    <mergeCell ref="N48:N50"/>
    <mergeCell ref="O48:O50"/>
    <mergeCell ref="P48:P50"/>
    <mergeCell ref="Q48:Q50"/>
    <mergeCell ref="AA51:AA53"/>
    <mergeCell ref="D48:E48"/>
    <mergeCell ref="A48:A50"/>
    <mergeCell ref="B48:C50"/>
    <mergeCell ref="F48:F50"/>
    <mergeCell ref="G48:G50"/>
    <mergeCell ref="H48:H50"/>
    <mergeCell ref="I48:I50"/>
    <mergeCell ref="J48:J50"/>
    <mergeCell ref="K48:K50"/>
    <mergeCell ref="D50:E50"/>
    <mergeCell ref="X48:X50"/>
    <mergeCell ref="Y48:Y50"/>
    <mergeCell ref="D51:E51"/>
    <mergeCell ref="U51:U53"/>
    <mergeCell ref="V51:V53"/>
    <mergeCell ref="W51:W53"/>
    <mergeCell ref="X51:X53"/>
    <mergeCell ref="Y51:Y53"/>
    <mergeCell ref="Z51:Z53"/>
    <mergeCell ref="O51:O53"/>
    <mergeCell ref="P51:P53"/>
    <mergeCell ref="Q51:Q53"/>
    <mergeCell ref="R51:R53"/>
    <mergeCell ref="S51:S53"/>
    <mergeCell ref="T51:T53"/>
    <mergeCell ref="I51:I53"/>
    <mergeCell ref="J51:J53"/>
    <mergeCell ref="K51:K53"/>
    <mergeCell ref="L51:L53"/>
    <mergeCell ref="M51:M53"/>
    <mergeCell ref="N51:N53"/>
    <mergeCell ref="AA54:AA56"/>
    <mergeCell ref="A57:A59"/>
    <mergeCell ref="B57:C59"/>
    <mergeCell ref="F57:F59"/>
    <mergeCell ref="G57:G59"/>
    <mergeCell ref="H57:H59"/>
    <mergeCell ref="D59:E59"/>
    <mergeCell ref="R54:R56"/>
    <mergeCell ref="S54:S56"/>
    <mergeCell ref="T54:T56"/>
    <mergeCell ref="U54:U56"/>
    <mergeCell ref="V54:V56"/>
    <mergeCell ref="W54:W56"/>
    <mergeCell ref="L54:L56"/>
    <mergeCell ref="M54:M56"/>
    <mergeCell ref="N54:N56"/>
    <mergeCell ref="O54:O56"/>
    <mergeCell ref="P54:P56"/>
    <mergeCell ref="Q54:Q56"/>
    <mergeCell ref="AA57:AA59"/>
    <mergeCell ref="A54:A56"/>
    <mergeCell ref="B54:C56"/>
    <mergeCell ref="F54:F56"/>
    <mergeCell ref="G54:G56"/>
    <mergeCell ref="H54:H56"/>
    <mergeCell ref="I54:I56"/>
    <mergeCell ref="J54:J56"/>
    <mergeCell ref="K54:K56"/>
    <mergeCell ref="X54:X56"/>
    <mergeCell ref="Y54:Y56"/>
    <mergeCell ref="Z54:Z56"/>
    <mergeCell ref="D58:E58"/>
    <mergeCell ref="U57:U59"/>
    <mergeCell ref="V57:V59"/>
    <mergeCell ref="W57:W59"/>
    <mergeCell ref="X57:X59"/>
    <mergeCell ref="Y57:Y59"/>
    <mergeCell ref="Z57:Z59"/>
    <mergeCell ref="O57:O59"/>
    <mergeCell ref="P57:P59"/>
    <mergeCell ref="Q57:Q59"/>
    <mergeCell ref="R57:R59"/>
    <mergeCell ref="S57:S59"/>
    <mergeCell ref="T57:T59"/>
    <mergeCell ref="I57:I59"/>
    <mergeCell ref="J57:J59"/>
    <mergeCell ref="K57:K59"/>
    <mergeCell ref="L57:L59"/>
    <mergeCell ref="M57:M59"/>
    <mergeCell ref="N57:N59"/>
    <mergeCell ref="AA60:AA62"/>
    <mergeCell ref="A63:A65"/>
    <mergeCell ref="B63:C65"/>
    <mergeCell ref="F63:F65"/>
    <mergeCell ref="G63:G65"/>
    <mergeCell ref="H63:H65"/>
    <mergeCell ref="D60:E60"/>
    <mergeCell ref="R60:R62"/>
    <mergeCell ref="S60:S62"/>
    <mergeCell ref="T60:T62"/>
    <mergeCell ref="U60:U62"/>
    <mergeCell ref="V60:V62"/>
    <mergeCell ref="W60:W62"/>
    <mergeCell ref="L60:L62"/>
    <mergeCell ref="M60:M62"/>
    <mergeCell ref="N60:N62"/>
    <mergeCell ref="O60:O62"/>
    <mergeCell ref="P60:P62"/>
    <mergeCell ref="Q60:Q62"/>
    <mergeCell ref="AA63:AA65"/>
    <mergeCell ref="A60:A62"/>
    <mergeCell ref="B60:C62"/>
    <mergeCell ref="F60:F62"/>
    <mergeCell ref="G60:G62"/>
    <mergeCell ref="H60:H62"/>
    <mergeCell ref="I60:I62"/>
    <mergeCell ref="J60:J62"/>
    <mergeCell ref="K60:K62"/>
    <mergeCell ref="X60:X62"/>
    <mergeCell ref="Y60:Y62"/>
    <mergeCell ref="Z60:Z62"/>
    <mergeCell ref="U63:U65"/>
    <mergeCell ref="V63:V65"/>
    <mergeCell ref="W63:W65"/>
    <mergeCell ref="X63:X65"/>
    <mergeCell ref="Y63:Y65"/>
    <mergeCell ref="Z63:Z65"/>
    <mergeCell ref="O63:O65"/>
    <mergeCell ref="P63:P65"/>
    <mergeCell ref="Q63:Q65"/>
    <mergeCell ref="R63:R65"/>
    <mergeCell ref="S63:S65"/>
    <mergeCell ref="T63:T65"/>
    <mergeCell ref="I63:I65"/>
    <mergeCell ref="J63:J65"/>
    <mergeCell ref="K63:K65"/>
    <mergeCell ref="L63:L65"/>
    <mergeCell ref="M63:M65"/>
    <mergeCell ref="N63:N65"/>
    <mergeCell ref="AA66:AA68"/>
    <mergeCell ref="A69:A71"/>
    <mergeCell ref="B69:C71"/>
    <mergeCell ref="F69:F71"/>
    <mergeCell ref="G69:G71"/>
    <mergeCell ref="H69:H71"/>
    <mergeCell ref="D67:E67"/>
    <mergeCell ref="R66:R68"/>
    <mergeCell ref="S66:S68"/>
    <mergeCell ref="T66:T68"/>
    <mergeCell ref="U66:U68"/>
    <mergeCell ref="V66:V68"/>
    <mergeCell ref="W66:W68"/>
    <mergeCell ref="L66:L68"/>
    <mergeCell ref="M66:M68"/>
    <mergeCell ref="N66:N68"/>
    <mergeCell ref="O66:O68"/>
    <mergeCell ref="P66:P68"/>
    <mergeCell ref="Q66:Q68"/>
    <mergeCell ref="AA69:AA71"/>
    <mergeCell ref="A66:A68"/>
    <mergeCell ref="B66:C68"/>
    <mergeCell ref="F66:F68"/>
    <mergeCell ref="G66:G68"/>
    <mergeCell ref="H66:H68"/>
    <mergeCell ref="I66:I68"/>
    <mergeCell ref="J66:J68"/>
    <mergeCell ref="K66:K68"/>
    <mergeCell ref="D68:E68"/>
    <mergeCell ref="X66:X68"/>
    <mergeCell ref="Y66:Y68"/>
    <mergeCell ref="Z66:Z68"/>
    <mergeCell ref="J72:J74"/>
    <mergeCell ref="K72:K74"/>
    <mergeCell ref="D69:E69"/>
    <mergeCell ref="U69:U71"/>
    <mergeCell ref="V69:V71"/>
    <mergeCell ref="W69:W71"/>
    <mergeCell ref="X69:X71"/>
    <mergeCell ref="Y69:Y71"/>
    <mergeCell ref="Z69:Z71"/>
    <mergeCell ref="O69:O71"/>
    <mergeCell ref="P69:P71"/>
    <mergeCell ref="Q69:Q71"/>
    <mergeCell ref="R69:R71"/>
    <mergeCell ref="S69:S71"/>
    <mergeCell ref="T69:T71"/>
    <mergeCell ref="I69:I71"/>
    <mergeCell ref="J69:J71"/>
    <mergeCell ref="K69:K71"/>
    <mergeCell ref="L69:L71"/>
    <mergeCell ref="M69:M71"/>
    <mergeCell ref="N69:N71"/>
    <mergeCell ref="X72:X74"/>
    <mergeCell ref="Y72:Y74"/>
    <mergeCell ref="Z72:Z74"/>
    <mergeCell ref="D70:E70"/>
    <mergeCell ref="D71:E71"/>
    <mergeCell ref="Y78:Y80"/>
    <mergeCell ref="Z78:Z80"/>
    <mergeCell ref="D75:E75"/>
    <mergeCell ref="AA72:AA74"/>
    <mergeCell ref="A75:A77"/>
    <mergeCell ref="B75:C77"/>
    <mergeCell ref="F75:F77"/>
    <mergeCell ref="G75:G77"/>
    <mergeCell ref="H75:H77"/>
    <mergeCell ref="D77:E77"/>
    <mergeCell ref="R72:R74"/>
    <mergeCell ref="S72:S74"/>
    <mergeCell ref="T72:T74"/>
    <mergeCell ref="U72:U74"/>
    <mergeCell ref="V72:V74"/>
    <mergeCell ref="W72:W74"/>
    <mergeCell ref="L72:L74"/>
    <mergeCell ref="M72:M74"/>
    <mergeCell ref="N72:N74"/>
    <mergeCell ref="O72:O74"/>
    <mergeCell ref="P72:P74"/>
    <mergeCell ref="Q72:Q74"/>
    <mergeCell ref="AA75:AA77"/>
    <mergeCell ref="D72:E72"/>
    <mergeCell ref="D73:E73"/>
    <mergeCell ref="D74:E74"/>
    <mergeCell ref="A72:A74"/>
    <mergeCell ref="B72:C74"/>
    <mergeCell ref="F72:F74"/>
    <mergeCell ref="G72:G74"/>
    <mergeCell ref="H72:H74"/>
    <mergeCell ref="I72:I74"/>
    <mergeCell ref="D76:E76"/>
    <mergeCell ref="U75:U77"/>
    <mergeCell ref="V75:V77"/>
    <mergeCell ref="W75:W77"/>
    <mergeCell ref="X75:X77"/>
    <mergeCell ref="Y75:Y77"/>
    <mergeCell ref="Z75:Z77"/>
    <mergeCell ref="O75:O77"/>
    <mergeCell ref="P75:P77"/>
    <mergeCell ref="Q75:Q77"/>
    <mergeCell ref="R75:R77"/>
    <mergeCell ref="S75:S77"/>
    <mergeCell ref="T75:T77"/>
    <mergeCell ref="I75:I77"/>
    <mergeCell ref="J75:J77"/>
    <mergeCell ref="K75:K77"/>
    <mergeCell ref="L75:L77"/>
    <mergeCell ref="M75:M77"/>
    <mergeCell ref="N75:N77"/>
    <mergeCell ref="AA78:AA80"/>
    <mergeCell ref="A81:A83"/>
    <mergeCell ref="B81:C83"/>
    <mergeCell ref="F81:F83"/>
    <mergeCell ref="G81:G83"/>
    <mergeCell ref="H81:H83"/>
    <mergeCell ref="D78:E78"/>
    <mergeCell ref="R78:R80"/>
    <mergeCell ref="S78:S80"/>
    <mergeCell ref="T78:T80"/>
    <mergeCell ref="U78:U80"/>
    <mergeCell ref="V78:V80"/>
    <mergeCell ref="W78:W80"/>
    <mergeCell ref="L78:L80"/>
    <mergeCell ref="M78:M80"/>
    <mergeCell ref="N78:N80"/>
    <mergeCell ref="O78:O80"/>
    <mergeCell ref="P78:P80"/>
    <mergeCell ref="Q78:Q80"/>
    <mergeCell ref="AA81:AA83"/>
    <mergeCell ref="D79:E79"/>
    <mergeCell ref="D80:E80"/>
    <mergeCell ref="D83:E83"/>
    <mergeCell ref="A78:A80"/>
    <mergeCell ref="B78:C80"/>
    <mergeCell ref="F78:F80"/>
    <mergeCell ref="G78:G80"/>
    <mergeCell ref="H78:H80"/>
    <mergeCell ref="I78:I80"/>
    <mergeCell ref="J78:J80"/>
    <mergeCell ref="K78:K80"/>
    <mergeCell ref="X78:X80"/>
    <mergeCell ref="K84:K86"/>
    <mergeCell ref="D86:E86"/>
    <mergeCell ref="U81:U83"/>
    <mergeCell ref="V81:V83"/>
    <mergeCell ref="W81:W83"/>
    <mergeCell ref="X81:X83"/>
    <mergeCell ref="Y81:Y83"/>
    <mergeCell ref="Z81:Z83"/>
    <mergeCell ref="O81:O83"/>
    <mergeCell ref="P81:P83"/>
    <mergeCell ref="Q81:Q83"/>
    <mergeCell ref="R81:R83"/>
    <mergeCell ref="S81:S83"/>
    <mergeCell ref="T81:T83"/>
    <mergeCell ref="I81:I83"/>
    <mergeCell ref="J81:J83"/>
    <mergeCell ref="K81:K83"/>
    <mergeCell ref="L81:L83"/>
    <mergeCell ref="M81:M83"/>
    <mergeCell ref="N81:N83"/>
    <mergeCell ref="X84:X86"/>
    <mergeCell ref="Y84:Y86"/>
    <mergeCell ref="Z84:Z86"/>
    <mergeCell ref="D81:E81"/>
    <mergeCell ref="D82:E82"/>
    <mergeCell ref="Y90:Y92"/>
    <mergeCell ref="Z90:Z92"/>
    <mergeCell ref="D88:E88"/>
    <mergeCell ref="D89:E89"/>
    <mergeCell ref="AA84:AA86"/>
    <mergeCell ref="A87:A89"/>
    <mergeCell ref="B87:C89"/>
    <mergeCell ref="F87:F89"/>
    <mergeCell ref="G87:G89"/>
    <mergeCell ref="H87:H89"/>
    <mergeCell ref="D85:E85"/>
    <mergeCell ref="R84:R86"/>
    <mergeCell ref="S84:S86"/>
    <mergeCell ref="T84:T86"/>
    <mergeCell ref="U84:U86"/>
    <mergeCell ref="V84:V86"/>
    <mergeCell ref="W84:W86"/>
    <mergeCell ref="L84:L86"/>
    <mergeCell ref="M84:M86"/>
    <mergeCell ref="N84:N86"/>
    <mergeCell ref="O84:O86"/>
    <mergeCell ref="P84:P86"/>
    <mergeCell ref="Q84:Q86"/>
    <mergeCell ref="AA87:AA89"/>
    <mergeCell ref="D84:E84"/>
    <mergeCell ref="A84:A86"/>
    <mergeCell ref="B84:C86"/>
    <mergeCell ref="F84:F86"/>
    <mergeCell ref="G84:G86"/>
    <mergeCell ref="H84:H86"/>
    <mergeCell ref="I84:I86"/>
    <mergeCell ref="J84:J86"/>
    <mergeCell ref="D87:E87"/>
    <mergeCell ref="U87:U89"/>
    <mergeCell ref="V87:V89"/>
    <mergeCell ref="W87:W89"/>
    <mergeCell ref="X87:X89"/>
    <mergeCell ref="Y87:Y89"/>
    <mergeCell ref="Z87:Z89"/>
    <mergeCell ref="O87:O89"/>
    <mergeCell ref="P87:P89"/>
    <mergeCell ref="Q87:Q89"/>
    <mergeCell ref="R87:R89"/>
    <mergeCell ref="S87:S89"/>
    <mergeCell ref="T87:T89"/>
    <mergeCell ref="I87:I89"/>
    <mergeCell ref="J87:J89"/>
    <mergeCell ref="K87:K89"/>
    <mergeCell ref="L87:L89"/>
    <mergeCell ref="M87:M89"/>
    <mergeCell ref="N87:N89"/>
    <mergeCell ref="AA90:AA92"/>
    <mergeCell ref="A93:A95"/>
    <mergeCell ref="B93:C95"/>
    <mergeCell ref="F93:F95"/>
    <mergeCell ref="G93:G95"/>
    <mergeCell ref="H93:H95"/>
    <mergeCell ref="D95:E95"/>
    <mergeCell ref="R90:R92"/>
    <mergeCell ref="S90:S92"/>
    <mergeCell ref="T90:T92"/>
    <mergeCell ref="U90:U92"/>
    <mergeCell ref="V90:V92"/>
    <mergeCell ref="W90:W92"/>
    <mergeCell ref="L90:L92"/>
    <mergeCell ref="M90:M92"/>
    <mergeCell ref="N90:N92"/>
    <mergeCell ref="O90:O92"/>
    <mergeCell ref="P90:P92"/>
    <mergeCell ref="Q90:Q92"/>
    <mergeCell ref="AA93:AA95"/>
    <mergeCell ref="D90:E90"/>
    <mergeCell ref="D91:E91"/>
    <mergeCell ref="D92:E92"/>
    <mergeCell ref="A90:A92"/>
    <mergeCell ref="B90:C92"/>
    <mergeCell ref="F90:F92"/>
    <mergeCell ref="G90:G92"/>
    <mergeCell ref="H90:H92"/>
    <mergeCell ref="I90:I92"/>
    <mergeCell ref="J90:J92"/>
    <mergeCell ref="K90:K92"/>
    <mergeCell ref="X90:X92"/>
    <mergeCell ref="J96:J98"/>
    <mergeCell ref="K96:K98"/>
    <mergeCell ref="D94:E94"/>
    <mergeCell ref="U93:U95"/>
    <mergeCell ref="V93:V95"/>
    <mergeCell ref="W93:W95"/>
    <mergeCell ref="X93:X95"/>
    <mergeCell ref="Y93:Y95"/>
    <mergeCell ref="Z93:Z95"/>
    <mergeCell ref="O93:O95"/>
    <mergeCell ref="P93:P95"/>
    <mergeCell ref="Q93:Q95"/>
    <mergeCell ref="R93:R95"/>
    <mergeCell ref="S93:S95"/>
    <mergeCell ref="T93:T95"/>
    <mergeCell ref="I93:I95"/>
    <mergeCell ref="J93:J95"/>
    <mergeCell ref="K93:K95"/>
    <mergeCell ref="L93:L95"/>
    <mergeCell ref="M93:M95"/>
    <mergeCell ref="N93:N95"/>
    <mergeCell ref="X96:X98"/>
    <mergeCell ref="Y96:Y98"/>
    <mergeCell ref="Z96:Z98"/>
    <mergeCell ref="D93:E93"/>
    <mergeCell ref="Z102:Z104"/>
    <mergeCell ref="D99:E99"/>
    <mergeCell ref="D100:E100"/>
    <mergeCell ref="AA96:AA98"/>
    <mergeCell ref="A99:A101"/>
    <mergeCell ref="B99:C101"/>
    <mergeCell ref="F99:F101"/>
    <mergeCell ref="G99:G101"/>
    <mergeCell ref="H99:H101"/>
    <mergeCell ref="D96:E96"/>
    <mergeCell ref="R96:R98"/>
    <mergeCell ref="S96:S98"/>
    <mergeCell ref="T96:T98"/>
    <mergeCell ref="U96:U98"/>
    <mergeCell ref="V96:V98"/>
    <mergeCell ref="W96:W98"/>
    <mergeCell ref="L96:L98"/>
    <mergeCell ref="M96:M98"/>
    <mergeCell ref="N96:N98"/>
    <mergeCell ref="O96:O98"/>
    <mergeCell ref="P96:P98"/>
    <mergeCell ref="Q96:Q98"/>
    <mergeCell ref="AA99:AA101"/>
    <mergeCell ref="D97:E97"/>
    <mergeCell ref="D98:E98"/>
    <mergeCell ref="D101:E101"/>
    <mergeCell ref="A96:A98"/>
    <mergeCell ref="B96:C98"/>
    <mergeCell ref="F96:F98"/>
    <mergeCell ref="G96:G98"/>
    <mergeCell ref="H96:H98"/>
    <mergeCell ref="I96:I98"/>
    <mergeCell ref="U99:U101"/>
    <mergeCell ref="V99:V101"/>
    <mergeCell ref="W99:W101"/>
    <mergeCell ref="X99:X101"/>
    <mergeCell ref="Y99:Y101"/>
    <mergeCell ref="Z99:Z101"/>
    <mergeCell ref="O99:O101"/>
    <mergeCell ref="P99:P101"/>
    <mergeCell ref="Q99:Q101"/>
    <mergeCell ref="R99:R101"/>
    <mergeCell ref="S99:S101"/>
    <mergeCell ref="T99:T101"/>
    <mergeCell ref="I99:I101"/>
    <mergeCell ref="J99:J101"/>
    <mergeCell ref="K99:K101"/>
    <mergeCell ref="L99:L101"/>
    <mergeCell ref="M99:M101"/>
    <mergeCell ref="N99:N101"/>
    <mergeCell ref="AA102:AA104"/>
    <mergeCell ref="A105:A107"/>
    <mergeCell ref="B105:C107"/>
    <mergeCell ref="F105:F107"/>
    <mergeCell ref="G105:G107"/>
    <mergeCell ref="H105:H107"/>
    <mergeCell ref="D103:E103"/>
    <mergeCell ref="R102:R104"/>
    <mergeCell ref="S102:S104"/>
    <mergeCell ref="T102:T104"/>
    <mergeCell ref="U102:U104"/>
    <mergeCell ref="V102:V104"/>
    <mergeCell ref="W102:W104"/>
    <mergeCell ref="L102:L104"/>
    <mergeCell ref="M102:M104"/>
    <mergeCell ref="N102:N104"/>
    <mergeCell ref="O102:O104"/>
    <mergeCell ref="P102:P104"/>
    <mergeCell ref="Q102:Q104"/>
    <mergeCell ref="AA105:AA107"/>
    <mergeCell ref="D102:E102"/>
    <mergeCell ref="A102:A104"/>
    <mergeCell ref="B102:C104"/>
    <mergeCell ref="F102:F104"/>
    <mergeCell ref="G102:G104"/>
    <mergeCell ref="H102:H104"/>
    <mergeCell ref="I102:I104"/>
    <mergeCell ref="J102:J104"/>
    <mergeCell ref="K102:K104"/>
    <mergeCell ref="D104:E104"/>
    <mergeCell ref="X102:X104"/>
    <mergeCell ref="Y102:Y104"/>
    <mergeCell ref="J108:J110"/>
    <mergeCell ref="K108:K110"/>
    <mergeCell ref="D105:E105"/>
    <mergeCell ref="U105:U107"/>
    <mergeCell ref="V105:V107"/>
    <mergeCell ref="W105:W107"/>
    <mergeCell ref="X105:X107"/>
    <mergeCell ref="Y105:Y107"/>
    <mergeCell ref="Z105:Z107"/>
    <mergeCell ref="O105:O107"/>
    <mergeCell ref="P105:P107"/>
    <mergeCell ref="Q105:Q107"/>
    <mergeCell ref="R105:R107"/>
    <mergeCell ref="S105:S107"/>
    <mergeCell ref="T105:T107"/>
    <mergeCell ref="I105:I107"/>
    <mergeCell ref="J105:J107"/>
    <mergeCell ref="K105:K107"/>
    <mergeCell ref="L105:L107"/>
    <mergeCell ref="M105:M107"/>
    <mergeCell ref="N105:N107"/>
    <mergeCell ref="X108:X110"/>
    <mergeCell ref="Y108:Y110"/>
    <mergeCell ref="Z108:Z110"/>
    <mergeCell ref="D106:E106"/>
    <mergeCell ref="D107:E107"/>
    <mergeCell ref="Y114:Y116"/>
    <mergeCell ref="Z114:Z116"/>
    <mergeCell ref="D111:E111"/>
    <mergeCell ref="AA108:AA110"/>
    <mergeCell ref="A111:A113"/>
    <mergeCell ref="B111:C113"/>
    <mergeCell ref="F111:F113"/>
    <mergeCell ref="G111:G113"/>
    <mergeCell ref="H111:H113"/>
    <mergeCell ref="D113:E113"/>
    <mergeCell ref="R108:R110"/>
    <mergeCell ref="S108:S110"/>
    <mergeCell ref="T108:T110"/>
    <mergeCell ref="U108:U110"/>
    <mergeCell ref="V108:V110"/>
    <mergeCell ref="W108:W110"/>
    <mergeCell ref="L108:L110"/>
    <mergeCell ref="M108:M110"/>
    <mergeCell ref="N108:N110"/>
    <mergeCell ref="O108:O110"/>
    <mergeCell ref="P108:P110"/>
    <mergeCell ref="Q108:Q110"/>
    <mergeCell ref="AA111:AA113"/>
    <mergeCell ref="D108:E108"/>
    <mergeCell ref="D109:E109"/>
    <mergeCell ref="D110:E110"/>
    <mergeCell ref="A108:A110"/>
    <mergeCell ref="B108:C110"/>
    <mergeCell ref="F108:F110"/>
    <mergeCell ref="G108:G110"/>
    <mergeCell ref="H108:H110"/>
    <mergeCell ref="I108:I110"/>
    <mergeCell ref="D112:E112"/>
    <mergeCell ref="U111:U113"/>
    <mergeCell ref="V111:V113"/>
    <mergeCell ref="W111:W113"/>
    <mergeCell ref="X111:X113"/>
    <mergeCell ref="Y111:Y113"/>
    <mergeCell ref="Z111:Z113"/>
    <mergeCell ref="O111:O113"/>
    <mergeCell ref="P111:P113"/>
    <mergeCell ref="Q111:Q113"/>
    <mergeCell ref="R111:R113"/>
    <mergeCell ref="S111:S113"/>
    <mergeCell ref="T111:T113"/>
    <mergeCell ref="I111:I113"/>
    <mergeCell ref="J111:J113"/>
    <mergeCell ref="K111:K113"/>
    <mergeCell ref="L111:L113"/>
    <mergeCell ref="M111:M113"/>
    <mergeCell ref="N111:N113"/>
    <mergeCell ref="AA114:AA116"/>
    <mergeCell ref="A117:A119"/>
    <mergeCell ref="B117:C119"/>
    <mergeCell ref="F117:F119"/>
    <mergeCell ref="G117:G119"/>
    <mergeCell ref="H117:H119"/>
    <mergeCell ref="D114:E114"/>
    <mergeCell ref="R114:R116"/>
    <mergeCell ref="S114:S116"/>
    <mergeCell ref="T114:T116"/>
    <mergeCell ref="U114:U116"/>
    <mergeCell ref="V114:V116"/>
    <mergeCell ref="W114:W116"/>
    <mergeCell ref="L114:L116"/>
    <mergeCell ref="M114:M116"/>
    <mergeCell ref="N114:N116"/>
    <mergeCell ref="O114:O116"/>
    <mergeCell ref="P114:P116"/>
    <mergeCell ref="Q114:Q116"/>
    <mergeCell ref="AA117:AA119"/>
    <mergeCell ref="D115:E115"/>
    <mergeCell ref="D116:E116"/>
    <mergeCell ref="D119:E119"/>
    <mergeCell ref="A114:A116"/>
    <mergeCell ref="B114:C116"/>
    <mergeCell ref="F114:F116"/>
    <mergeCell ref="G114:G116"/>
    <mergeCell ref="H114:H116"/>
    <mergeCell ref="I114:I116"/>
    <mergeCell ref="J114:J116"/>
    <mergeCell ref="K114:K116"/>
    <mergeCell ref="X114:X116"/>
    <mergeCell ref="K120:K122"/>
    <mergeCell ref="D122:E122"/>
    <mergeCell ref="U117:U119"/>
    <mergeCell ref="V117:V119"/>
    <mergeCell ref="W117:W119"/>
    <mergeCell ref="X117:X119"/>
    <mergeCell ref="Y117:Y119"/>
    <mergeCell ref="Z117:Z119"/>
    <mergeCell ref="O117:O119"/>
    <mergeCell ref="P117:P119"/>
    <mergeCell ref="Q117:Q119"/>
    <mergeCell ref="R117:R119"/>
    <mergeCell ref="S117:S119"/>
    <mergeCell ref="T117:T119"/>
    <mergeCell ref="I117:I119"/>
    <mergeCell ref="J117:J119"/>
    <mergeCell ref="K117:K119"/>
    <mergeCell ref="L117:L119"/>
    <mergeCell ref="M117:M119"/>
    <mergeCell ref="N117:N119"/>
    <mergeCell ref="X120:X122"/>
    <mergeCell ref="Y120:Y122"/>
    <mergeCell ref="Z120:Z122"/>
    <mergeCell ref="D117:E117"/>
    <mergeCell ref="D118:E118"/>
    <mergeCell ref="Y126:Y128"/>
    <mergeCell ref="Z126:Z128"/>
    <mergeCell ref="D124:E124"/>
    <mergeCell ref="D125:E125"/>
    <mergeCell ref="AA120:AA122"/>
    <mergeCell ref="A123:A125"/>
    <mergeCell ref="B123:C125"/>
    <mergeCell ref="F123:F125"/>
    <mergeCell ref="G123:G125"/>
    <mergeCell ref="H123:H125"/>
    <mergeCell ref="D121:E121"/>
    <mergeCell ref="R120:R122"/>
    <mergeCell ref="S120:S122"/>
    <mergeCell ref="T120:T122"/>
    <mergeCell ref="U120:U122"/>
    <mergeCell ref="V120:V122"/>
    <mergeCell ref="W120:W122"/>
    <mergeCell ref="L120:L122"/>
    <mergeCell ref="M120:M122"/>
    <mergeCell ref="N120:N122"/>
    <mergeCell ref="O120:O122"/>
    <mergeCell ref="P120:P122"/>
    <mergeCell ref="Q120:Q122"/>
    <mergeCell ref="AA123:AA125"/>
    <mergeCell ref="D120:E120"/>
    <mergeCell ref="A120:A122"/>
    <mergeCell ref="B120:C122"/>
    <mergeCell ref="F120:F122"/>
    <mergeCell ref="G120:G122"/>
    <mergeCell ref="H120:H122"/>
    <mergeCell ref="I120:I122"/>
    <mergeCell ref="J120:J122"/>
    <mergeCell ref="D123:E123"/>
    <mergeCell ref="U123:U125"/>
    <mergeCell ref="V123:V125"/>
    <mergeCell ref="W123:W125"/>
    <mergeCell ref="X123:X125"/>
    <mergeCell ref="Y123:Y125"/>
    <mergeCell ref="Z123:Z125"/>
    <mergeCell ref="O123:O125"/>
    <mergeCell ref="P123:P125"/>
    <mergeCell ref="Q123:Q125"/>
    <mergeCell ref="R123:R125"/>
    <mergeCell ref="S123:S125"/>
    <mergeCell ref="T123:T125"/>
    <mergeCell ref="I123:I125"/>
    <mergeCell ref="J123:J125"/>
    <mergeCell ref="K123:K125"/>
    <mergeCell ref="L123:L125"/>
    <mergeCell ref="M123:M125"/>
    <mergeCell ref="N123:N125"/>
    <mergeCell ref="AA126:AA128"/>
    <mergeCell ref="A129:A131"/>
    <mergeCell ref="B129:C131"/>
    <mergeCell ref="F129:F131"/>
    <mergeCell ref="G129:G131"/>
    <mergeCell ref="H129:H131"/>
    <mergeCell ref="D131:E131"/>
    <mergeCell ref="R126:R128"/>
    <mergeCell ref="S126:S128"/>
    <mergeCell ref="T126:T128"/>
    <mergeCell ref="U126:U128"/>
    <mergeCell ref="V126:V128"/>
    <mergeCell ref="W126:W128"/>
    <mergeCell ref="L126:L128"/>
    <mergeCell ref="M126:M128"/>
    <mergeCell ref="N126:N128"/>
    <mergeCell ref="O126:O128"/>
    <mergeCell ref="P126:P128"/>
    <mergeCell ref="Q126:Q128"/>
    <mergeCell ref="AA129:AA131"/>
    <mergeCell ref="D126:E126"/>
    <mergeCell ref="D127:E127"/>
    <mergeCell ref="D128:E128"/>
    <mergeCell ref="A126:A128"/>
    <mergeCell ref="B126:C128"/>
    <mergeCell ref="F126:F128"/>
    <mergeCell ref="G126:G128"/>
    <mergeCell ref="H126:H128"/>
    <mergeCell ref="I126:I128"/>
    <mergeCell ref="J126:J128"/>
    <mergeCell ref="K126:K128"/>
    <mergeCell ref="X126:X128"/>
    <mergeCell ref="J132:J134"/>
    <mergeCell ref="K132:K134"/>
    <mergeCell ref="D130:E130"/>
    <mergeCell ref="U129:U131"/>
    <mergeCell ref="V129:V131"/>
    <mergeCell ref="W129:W131"/>
    <mergeCell ref="X129:X131"/>
    <mergeCell ref="Y129:Y131"/>
    <mergeCell ref="Z129:Z131"/>
    <mergeCell ref="O129:O131"/>
    <mergeCell ref="P129:P131"/>
    <mergeCell ref="Q129:Q131"/>
    <mergeCell ref="R129:R131"/>
    <mergeCell ref="S129:S131"/>
    <mergeCell ref="T129:T131"/>
    <mergeCell ref="I129:I131"/>
    <mergeCell ref="J129:J131"/>
    <mergeCell ref="K129:K131"/>
    <mergeCell ref="L129:L131"/>
    <mergeCell ref="M129:M131"/>
    <mergeCell ref="N129:N131"/>
    <mergeCell ref="X132:X134"/>
    <mergeCell ref="Y132:Y134"/>
    <mergeCell ref="Z132:Z134"/>
    <mergeCell ref="D129:E129"/>
    <mergeCell ref="Z138:Z140"/>
    <mergeCell ref="D135:E135"/>
    <mergeCell ref="D136:E136"/>
    <mergeCell ref="AA132:AA134"/>
    <mergeCell ref="A135:A137"/>
    <mergeCell ref="B135:C137"/>
    <mergeCell ref="F135:F137"/>
    <mergeCell ref="G135:G137"/>
    <mergeCell ref="H135:H137"/>
    <mergeCell ref="D132:E132"/>
    <mergeCell ref="R132:R134"/>
    <mergeCell ref="S132:S134"/>
    <mergeCell ref="T132:T134"/>
    <mergeCell ref="U132:U134"/>
    <mergeCell ref="V132:V134"/>
    <mergeCell ref="W132:W134"/>
    <mergeCell ref="L132:L134"/>
    <mergeCell ref="M132:M134"/>
    <mergeCell ref="N132:N134"/>
    <mergeCell ref="O132:O134"/>
    <mergeCell ref="P132:P134"/>
    <mergeCell ref="Q132:Q134"/>
    <mergeCell ref="AA135:AA137"/>
    <mergeCell ref="D133:E133"/>
    <mergeCell ref="D134:E134"/>
    <mergeCell ref="D137:E137"/>
    <mergeCell ref="A132:A134"/>
    <mergeCell ref="B132:C134"/>
    <mergeCell ref="F132:F134"/>
    <mergeCell ref="G132:G134"/>
    <mergeCell ref="H132:H134"/>
    <mergeCell ref="I132:I134"/>
    <mergeCell ref="U135:U137"/>
    <mergeCell ref="V135:V137"/>
    <mergeCell ref="W135:W137"/>
    <mergeCell ref="X135:X137"/>
    <mergeCell ref="Y135:Y137"/>
    <mergeCell ref="Z135:Z137"/>
    <mergeCell ref="O135:O137"/>
    <mergeCell ref="P135:P137"/>
    <mergeCell ref="Q135:Q137"/>
    <mergeCell ref="R135:R137"/>
    <mergeCell ref="S135:S137"/>
    <mergeCell ref="T135:T137"/>
    <mergeCell ref="I135:I137"/>
    <mergeCell ref="J135:J137"/>
    <mergeCell ref="K135:K137"/>
    <mergeCell ref="L135:L137"/>
    <mergeCell ref="M135:M137"/>
    <mergeCell ref="N135:N137"/>
    <mergeCell ref="AA138:AA140"/>
    <mergeCell ref="A141:A143"/>
    <mergeCell ref="B141:C143"/>
    <mergeCell ref="F141:F143"/>
    <mergeCell ref="G141:G143"/>
    <mergeCell ref="H141:H143"/>
    <mergeCell ref="D139:E139"/>
    <mergeCell ref="R138:R140"/>
    <mergeCell ref="S138:S140"/>
    <mergeCell ref="T138:T140"/>
    <mergeCell ref="U138:U140"/>
    <mergeCell ref="V138:V140"/>
    <mergeCell ref="W138:W140"/>
    <mergeCell ref="L138:L140"/>
    <mergeCell ref="M138:M140"/>
    <mergeCell ref="N138:N140"/>
    <mergeCell ref="O138:O140"/>
    <mergeCell ref="P138:P140"/>
    <mergeCell ref="Q138:Q140"/>
    <mergeCell ref="AA141:AA143"/>
    <mergeCell ref="D138:E138"/>
    <mergeCell ref="A138:A140"/>
    <mergeCell ref="B138:C140"/>
    <mergeCell ref="F138:F140"/>
    <mergeCell ref="G138:G140"/>
    <mergeCell ref="H138:H140"/>
    <mergeCell ref="I138:I140"/>
    <mergeCell ref="J138:J140"/>
    <mergeCell ref="K138:K140"/>
    <mergeCell ref="D140:E140"/>
    <mergeCell ref="X138:X140"/>
    <mergeCell ref="Y138:Y140"/>
    <mergeCell ref="J144:J146"/>
    <mergeCell ref="K144:K146"/>
    <mergeCell ref="D141:E141"/>
    <mergeCell ref="U141:U143"/>
    <mergeCell ref="V141:V143"/>
    <mergeCell ref="W141:W143"/>
    <mergeCell ref="X141:X143"/>
    <mergeCell ref="Y141:Y143"/>
    <mergeCell ref="Z141:Z143"/>
    <mergeCell ref="O141:O143"/>
    <mergeCell ref="P141:P143"/>
    <mergeCell ref="Q141:Q143"/>
    <mergeCell ref="R141:R143"/>
    <mergeCell ref="S141:S143"/>
    <mergeCell ref="T141:T143"/>
    <mergeCell ref="I141:I143"/>
    <mergeCell ref="J141:J143"/>
    <mergeCell ref="K141:K143"/>
    <mergeCell ref="L141:L143"/>
    <mergeCell ref="M141:M143"/>
    <mergeCell ref="N141:N143"/>
    <mergeCell ref="X144:X146"/>
    <mergeCell ref="Y144:Y146"/>
    <mergeCell ref="Z144:Z146"/>
    <mergeCell ref="D142:E142"/>
    <mergeCell ref="D143:E143"/>
    <mergeCell ref="Y150:Y152"/>
    <mergeCell ref="Z150:Z152"/>
    <mergeCell ref="D147:E147"/>
    <mergeCell ref="AA144:AA146"/>
    <mergeCell ref="A147:A149"/>
    <mergeCell ref="B147:C149"/>
    <mergeCell ref="F147:F149"/>
    <mergeCell ref="G147:G149"/>
    <mergeCell ref="H147:H149"/>
    <mergeCell ref="D149:E149"/>
    <mergeCell ref="R144:R146"/>
    <mergeCell ref="S144:S146"/>
    <mergeCell ref="T144:T146"/>
    <mergeCell ref="U144:U146"/>
    <mergeCell ref="V144:V146"/>
    <mergeCell ref="W144:W146"/>
    <mergeCell ref="L144:L146"/>
    <mergeCell ref="M144:M146"/>
    <mergeCell ref="N144:N146"/>
    <mergeCell ref="O144:O146"/>
    <mergeCell ref="P144:P146"/>
    <mergeCell ref="Q144:Q146"/>
    <mergeCell ref="AA147:AA149"/>
    <mergeCell ref="D144:E144"/>
    <mergeCell ref="D145:E145"/>
    <mergeCell ref="D146:E146"/>
    <mergeCell ref="A144:A146"/>
    <mergeCell ref="B144:C146"/>
    <mergeCell ref="F144:F146"/>
    <mergeCell ref="G144:G146"/>
    <mergeCell ref="H144:H146"/>
    <mergeCell ref="I144:I146"/>
    <mergeCell ref="D148:E148"/>
    <mergeCell ref="U147:U149"/>
    <mergeCell ref="V147:V149"/>
    <mergeCell ref="W147:W149"/>
    <mergeCell ref="X147:X149"/>
    <mergeCell ref="Y147:Y149"/>
    <mergeCell ref="Z147:Z149"/>
    <mergeCell ref="O147:O149"/>
    <mergeCell ref="P147:P149"/>
    <mergeCell ref="Q147:Q149"/>
    <mergeCell ref="R147:R149"/>
    <mergeCell ref="S147:S149"/>
    <mergeCell ref="T147:T149"/>
    <mergeCell ref="I147:I149"/>
    <mergeCell ref="J147:J149"/>
    <mergeCell ref="K147:K149"/>
    <mergeCell ref="L147:L149"/>
    <mergeCell ref="M147:M149"/>
    <mergeCell ref="N147:N149"/>
    <mergeCell ref="AA150:AA152"/>
    <mergeCell ref="A153:A155"/>
    <mergeCell ref="B153:C155"/>
    <mergeCell ref="F153:F155"/>
    <mergeCell ref="G153:G155"/>
    <mergeCell ref="H153:H155"/>
    <mergeCell ref="D150:E150"/>
    <mergeCell ref="R150:R152"/>
    <mergeCell ref="S150:S152"/>
    <mergeCell ref="T150:T152"/>
    <mergeCell ref="U150:U152"/>
    <mergeCell ref="V150:V152"/>
    <mergeCell ref="W150:W152"/>
    <mergeCell ref="L150:L152"/>
    <mergeCell ref="M150:M152"/>
    <mergeCell ref="N150:N152"/>
    <mergeCell ref="O150:O152"/>
    <mergeCell ref="P150:P152"/>
    <mergeCell ref="Q150:Q152"/>
    <mergeCell ref="AA153:AA155"/>
    <mergeCell ref="D151:E151"/>
    <mergeCell ref="D152:E152"/>
    <mergeCell ref="D155:E155"/>
    <mergeCell ref="A150:A152"/>
    <mergeCell ref="B150:C152"/>
    <mergeCell ref="F150:F152"/>
    <mergeCell ref="G150:G152"/>
    <mergeCell ref="H150:H152"/>
    <mergeCell ref="I150:I152"/>
    <mergeCell ref="J150:J152"/>
    <mergeCell ref="K150:K152"/>
    <mergeCell ref="X150:X152"/>
    <mergeCell ref="K156:K158"/>
    <mergeCell ref="D158:E158"/>
    <mergeCell ref="U153:U155"/>
    <mergeCell ref="V153:V155"/>
    <mergeCell ref="W153:W155"/>
    <mergeCell ref="X153:X155"/>
    <mergeCell ref="Y153:Y155"/>
    <mergeCell ref="Z153:Z155"/>
    <mergeCell ref="O153:O155"/>
    <mergeCell ref="P153:P155"/>
    <mergeCell ref="Q153:Q155"/>
    <mergeCell ref="R153:R155"/>
    <mergeCell ref="S153:S155"/>
    <mergeCell ref="T153:T155"/>
    <mergeCell ref="I153:I155"/>
    <mergeCell ref="J153:J155"/>
    <mergeCell ref="K153:K155"/>
    <mergeCell ref="L153:L155"/>
    <mergeCell ref="M153:M155"/>
    <mergeCell ref="N153:N155"/>
    <mergeCell ref="X156:X158"/>
    <mergeCell ref="Y156:Y158"/>
    <mergeCell ref="Z156:Z158"/>
    <mergeCell ref="D153:E153"/>
    <mergeCell ref="D154:E154"/>
    <mergeCell ref="Y162:Y164"/>
    <mergeCell ref="Z162:Z164"/>
    <mergeCell ref="D160:E160"/>
    <mergeCell ref="D161:E161"/>
    <mergeCell ref="AA156:AA158"/>
    <mergeCell ref="A159:A161"/>
    <mergeCell ref="B159:C161"/>
    <mergeCell ref="F159:F161"/>
    <mergeCell ref="G159:G161"/>
    <mergeCell ref="H159:H161"/>
    <mergeCell ref="D157:E157"/>
    <mergeCell ref="R156:R158"/>
    <mergeCell ref="S156:S158"/>
    <mergeCell ref="T156:T158"/>
    <mergeCell ref="U156:U158"/>
    <mergeCell ref="V156:V158"/>
    <mergeCell ref="W156:W158"/>
    <mergeCell ref="L156:L158"/>
    <mergeCell ref="M156:M158"/>
    <mergeCell ref="N156:N158"/>
    <mergeCell ref="O156:O158"/>
    <mergeCell ref="P156:P158"/>
    <mergeCell ref="Q156:Q158"/>
    <mergeCell ref="AA159:AA161"/>
    <mergeCell ref="D156:E156"/>
    <mergeCell ref="A156:A158"/>
    <mergeCell ref="B156:C158"/>
    <mergeCell ref="F156:F158"/>
    <mergeCell ref="G156:G158"/>
    <mergeCell ref="H156:H158"/>
    <mergeCell ref="I156:I158"/>
    <mergeCell ref="J156:J158"/>
    <mergeCell ref="D159:E159"/>
    <mergeCell ref="U159:U161"/>
    <mergeCell ref="V159:V161"/>
    <mergeCell ref="W159:W161"/>
    <mergeCell ref="X159:X161"/>
    <mergeCell ref="Y159:Y161"/>
    <mergeCell ref="Z159:Z161"/>
    <mergeCell ref="O159:O161"/>
    <mergeCell ref="P159:P161"/>
    <mergeCell ref="Q159:Q161"/>
    <mergeCell ref="R159:R161"/>
    <mergeCell ref="S159:S161"/>
    <mergeCell ref="T159:T161"/>
    <mergeCell ref="I159:I161"/>
    <mergeCell ref="J159:J161"/>
    <mergeCell ref="K159:K161"/>
    <mergeCell ref="L159:L161"/>
    <mergeCell ref="M159:M161"/>
    <mergeCell ref="N159:N161"/>
    <mergeCell ref="AA162:AA164"/>
    <mergeCell ref="A165:A167"/>
    <mergeCell ref="B165:C167"/>
    <mergeCell ref="F165:F167"/>
    <mergeCell ref="G165:G167"/>
    <mergeCell ref="H165:H167"/>
    <mergeCell ref="D167:E167"/>
    <mergeCell ref="R162:R164"/>
    <mergeCell ref="S162:S164"/>
    <mergeCell ref="T162:T164"/>
    <mergeCell ref="U162:U164"/>
    <mergeCell ref="V162:V164"/>
    <mergeCell ref="W162:W164"/>
    <mergeCell ref="L162:L164"/>
    <mergeCell ref="M162:M164"/>
    <mergeCell ref="N162:N164"/>
    <mergeCell ref="O162:O164"/>
    <mergeCell ref="P162:P164"/>
    <mergeCell ref="Q162:Q164"/>
    <mergeCell ref="AA165:AA167"/>
    <mergeCell ref="D162:E162"/>
    <mergeCell ref="D163:E163"/>
    <mergeCell ref="D164:E164"/>
    <mergeCell ref="A162:A164"/>
    <mergeCell ref="B162:C164"/>
    <mergeCell ref="F162:F164"/>
    <mergeCell ref="G162:G164"/>
    <mergeCell ref="H162:H164"/>
    <mergeCell ref="I162:I164"/>
    <mergeCell ref="J162:J164"/>
    <mergeCell ref="K162:K164"/>
    <mergeCell ref="X162:X164"/>
    <mergeCell ref="J168:J170"/>
    <mergeCell ref="K168:K170"/>
    <mergeCell ref="D166:E166"/>
    <mergeCell ref="U165:U167"/>
    <mergeCell ref="V165:V167"/>
    <mergeCell ref="W165:W167"/>
    <mergeCell ref="X165:X167"/>
    <mergeCell ref="Y165:Y167"/>
    <mergeCell ref="Z165:Z167"/>
    <mergeCell ref="O165:O167"/>
    <mergeCell ref="P165:P167"/>
    <mergeCell ref="Q165:Q167"/>
    <mergeCell ref="R165:R167"/>
    <mergeCell ref="S165:S167"/>
    <mergeCell ref="T165:T167"/>
    <mergeCell ref="I165:I167"/>
    <mergeCell ref="J165:J167"/>
    <mergeCell ref="K165:K167"/>
    <mergeCell ref="L165:L167"/>
    <mergeCell ref="M165:M167"/>
    <mergeCell ref="N165:N167"/>
    <mergeCell ref="X168:X170"/>
    <mergeCell ref="Y168:Y170"/>
    <mergeCell ref="Z168:Z170"/>
    <mergeCell ref="D165:E165"/>
    <mergeCell ref="Z174:Z176"/>
    <mergeCell ref="D171:E171"/>
    <mergeCell ref="D172:E172"/>
    <mergeCell ref="AA168:AA170"/>
    <mergeCell ref="A171:A173"/>
    <mergeCell ref="B171:C173"/>
    <mergeCell ref="F171:F173"/>
    <mergeCell ref="G171:G173"/>
    <mergeCell ref="H171:H173"/>
    <mergeCell ref="D168:E168"/>
    <mergeCell ref="R168:R170"/>
    <mergeCell ref="S168:S170"/>
    <mergeCell ref="T168:T170"/>
    <mergeCell ref="U168:U170"/>
    <mergeCell ref="V168:V170"/>
    <mergeCell ref="W168:W170"/>
    <mergeCell ref="L168:L170"/>
    <mergeCell ref="M168:M170"/>
    <mergeCell ref="N168:N170"/>
    <mergeCell ref="O168:O170"/>
    <mergeCell ref="P168:P170"/>
    <mergeCell ref="Q168:Q170"/>
    <mergeCell ref="AA171:AA173"/>
    <mergeCell ref="D169:E169"/>
    <mergeCell ref="D170:E170"/>
    <mergeCell ref="D173:E173"/>
    <mergeCell ref="A168:A170"/>
    <mergeCell ref="B168:C170"/>
    <mergeCell ref="F168:F170"/>
    <mergeCell ref="G168:G170"/>
    <mergeCell ref="H168:H170"/>
    <mergeCell ref="I168:I170"/>
    <mergeCell ref="U171:U173"/>
    <mergeCell ref="V171:V173"/>
    <mergeCell ref="W171:W173"/>
    <mergeCell ref="X171:X173"/>
    <mergeCell ref="Y171:Y173"/>
    <mergeCell ref="Z171:Z173"/>
    <mergeCell ref="O171:O173"/>
    <mergeCell ref="P171:P173"/>
    <mergeCell ref="Q171:Q173"/>
    <mergeCell ref="R171:R173"/>
    <mergeCell ref="S171:S173"/>
    <mergeCell ref="T171:T173"/>
    <mergeCell ref="I171:I173"/>
    <mergeCell ref="J171:J173"/>
    <mergeCell ref="K171:K173"/>
    <mergeCell ref="L171:L173"/>
    <mergeCell ref="M171:M173"/>
    <mergeCell ref="N171:N173"/>
    <mergeCell ref="AA174:AA176"/>
    <mergeCell ref="A177:A179"/>
    <mergeCell ref="B177:C179"/>
    <mergeCell ref="F177:F179"/>
    <mergeCell ref="G177:G179"/>
    <mergeCell ref="H177:H179"/>
    <mergeCell ref="D175:E175"/>
    <mergeCell ref="R174:R176"/>
    <mergeCell ref="S174:S176"/>
    <mergeCell ref="T174:T176"/>
    <mergeCell ref="U174:U176"/>
    <mergeCell ref="V174:V176"/>
    <mergeCell ref="W174:W176"/>
    <mergeCell ref="L174:L176"/>
    <mergeCell ref="M174:M176"/>
    <mergeCell ref="N174:N176"/>
    <mergeCell ref="O174:O176"/>
    <mergeCell ref="P174:P176"/>
    <mergeCell ref="Q174:Q176"/>
    <mergeCell ref="AA177:AA179"/>
    <mergeCell ref="D174:E174"/>
    <mergeCell ref="A174:A176"/>
    <mergeCell ref="B174:C176"/>
    <mergeCell ref="F174:F176"/>
    <mergeCell ref="G174:G176"/>
    <mergeCell ref="H174:H176"/>
    <mergeCell ref="I174:I176"/>
    <mergeCell ref="J174:J176"/>
    <mergeCell ref="K174:K176"/>
    <mergeCell ref="D176:E176"/>
    <mergeCell ref="X174:X176"/>
    <mergeCell ref="Y174:Y176"/>
    <mergeCell ref="J180:J182"/>
    <mergeCell ref="K180:K182"/>
    <mergeCell ref="D177:E177"/>
    <mergeCell ref="U177:U179"/>
    <mergeCell ref="V177:V179"/>
    <mergeCell ref="W177:W179"/>
    <mergeCell ref="X177:X179"/>
    <mergeCell ref="Y177:Y179"/>
    <mergeCell ref="Z177:Z179"/>
    <mergeCell ref="O177:O179"/>
    <mergeCell ref="P177:P179"/>
    <mergeCell ref="Q177:Q179"/>
    <mergeCell ref="R177:R179"/>
    <mergeCell ref="S177:S179"/>
    <mergeCell ref="T177:T179"/>
    <mergeCell ref="I177:I179"/>
    <mergeCell ref="J177:J179"/>
    <mergeCell ref="K177:K179"/>
    <mergeCell ref="L177:L179"/>
    <mergeCell ref="M177:M179"/>
    <mergeCell ref="N177:N179"/>
    <mergeCell ref="X180:X182"/>
    <mergeCell ref="Y180:Y182"/>
    <mergeCell ref="Z180:Z182"/>
    <mergeCell ref="D178:E178"/>
    <mergeCell ref="D179:E179"/>
    <mergeCell ref="Y186:Y188"/>
    <mergeCell ref="Z186:Z188"/>
    <mergeCell ref="D183:E183"/>
    <mergeCell ref="AA180:AA182"/>
    <mergeCell ref="A183:A185"/>
    <mergeCell ref="B183:C185"/>
    <mergeCell ref="F183:F185"/>
    <mergeCell ref="G183:G185"/>
    <mergeCell ref="H183:H185"/>
    <mergeCell ref="D185:E185"/>
    <mergeCell ref="R180:R182"/>
    <mergeCell ref="S180:S182"/>
    <mergeCell ref="T180:T182"/>
    <mergeCell ref="U180:U182"/>
    <mergeCell ref="V180:V182"/>
    <mergeCell ref="W180:W182"/>
    <mergeCell ref="L180:L182"/>
    <mergeCell ref="M180:M182"/>
    <mergeCell ref="N180:N182"/>
    <mergeCell ref="O180:O182"/>
    <mergeCell ref="P180:P182"/>
    <mergeCell ref="Q180:Q182"/>
    <mergeCell ref="AA183:AA185"/>
    <mergeCell ref="D180:E180"/>
    <mergeCell ref="D181:E181"/>
    <mergeCell ref="D182:E182"/>
    <mergeCell ref="A180:A182"/>
    <mergeCell ref="B180:C182"/>
    <mergeCell ref="F180:F182"/>
    <mergeCell ref="G180:G182"/>
    <mergeCell ref="H180:H182"/>
    <mergeCell ref="I180:I182"/>
    <mergeCell ref="D184:E184"/>
    <mergeCell ref="U183:U185"/>
    <mergeCell ref="V183:V185"/>
    <mergeCell ref="W183:W185"/>
    <mergeCell ref="X183:X185"/>
    <mergeCell ref="Y183:Y185"/>
    <mergeCell ref="Z183:Z185"/>
    <mergeCell ref="O183:O185"/>
    <mergeCell ref="P183:P185"/>
    <mergeCell ref="Q183:Q185"/>
    <mergeCell ref="R183:R185"/>
    <mergeCell ref="S183:S185"/>
    <mergeCell ref="T183:T185"/>
    <mergeCell ref="I183:I185"/>
    <mergeCell ref="J183:J185"/>
    <mergeCell ref="K183:K185"/>
    <mergeCell ref="L183:L185"/>
    <mergeCell ref="M183:M185"/>
    <mergeCell ref="N183:N185"/>
    <mergeCell ref="AA186:AA188"/>
    <mergeCell ref="A189:A191"/>
    <mergeCell ref="B189:C191"/>
    <mergeCell ref="F189:F191"/>
    <mergeCell ref="G189:G191"/>
    <mergeCell ref="H189:H191"/>
    <mergeCell ref="D186:E186"/>
    <mergeCell ref="R186:R188"/>
    <mergeCell ref="S186:S188"/>
    <mergeCell ref="T186:T188"/>
    <mergeCell ref="U186:U188"/>
    <mergeCell ref="V186:V188"/>
    <mergeCell ref="W186:W188"/>
    <mergeCell ref="L186:L188"/>
    <mergeCell ref="M186:M188"/>
    <mergeCell ref="N186:N188"/>
    <mergeCell ref="O186:O188"/>
    <mergeCell ref="P186:P188"/>
    <mergeCell ref="Q186:Q188"/>
    <mergeCell ref="AA189:AA191"/>
    <mergeCell ref="D187:E187"/>
    <mergeCell ref="D188:E188"/>
    <mergeCell ref="D191:E191"/>
    <mergeCell ref="A186:A188"/>
    <mergeCell ref="B186:C188"/>
    <mergeCell ref="F186:F188"/>
    <mergeCell ref="G186:G188"/>
    <mergeCell ref="H186:H188"/>
    <mergeCell ref="I186:I188"/>
    <mergeCell ref="J186:J188"/>
    <mergeCell ref="K186:K188"/>
    <mergeCell ref="X186:X188"/>
    <mergeCell ref="K192:K194"/>
    <mergeCell ref="D194:E194"/>
    <mergeCell ref="U189:U191"/>
    <mergeCell ref="V189:V191"/>
    <mergeCell ref="W189:W191"/>
    <mergeCell ref="X189:X191"/>
    <mergeCell ref="Y189:Y191"/>
    <mergeCell ref="Z189:Z191"/>
    <mergeCell ref="O189:O191"/>
    <mergeCell ref="P189:P191"/>
    <mergeCell ref="Q189:Q191"/>
    <mergeCell ref="R189:R191"/>
    <mergeCell ref="S189:S191"/>
    <mergeCell ref="T189:T191"/>
    <mergeCell ref="I189:I191"/>
    <mergeCell ref="J189:J191"/>
    <mergeCell ref="K189:K191"/>
    <mergeCell ref="L189:L191"/>
    <mergeCell ref="M189:M191"/>
    <mergeCell ref="N189:N191"/>
    <mergeCell ref="X192:X194"/>
    <mergeCell ref="Y192:Y194"/>
    <mergeCell ref="Z192:Z194"/>
    <mergeCell ref="D189:E189"/>
    <mergeCell ref="D190:E190"/>
    <mergeCell ref="Y198:Y200"/>
    <mergeCell ref="Z198:Z200"/>
    <mergeCell ref="D196:E196"/>
    <mergeCell ref="D197:E197"/>
    <mergeCell ref="AA192:AA194"/>
    <mergeCell ref="A195:A197"/>
    <mergeCell ref="B195:C197"/>
    <mergeCell ref="F195:F197"/>
    <mergeCell ref="G195:G197"/>
    <mergeCell ref="H195:H197"/>
    <mergeCell ref="D193:E193"/>
    <mergeCell ref="R192:R194"/>
    <mergeCell ref="S192:S194"/>
    <mergeCell ref="T192:T194"/>
    <mergeCell ref="U192:U194"/>
    <mergeCell ref="V192:V194"/>
    <mergeCell ref="W192:W194"/>
    <mergeCell ref="L192:L194"/>
    <mergeCell ref="M192:M194"/>
    <mergeCell ref="N192:N194"/>
    <mergeCell ref="O192:O194"/>
    <mergeCell ref="P192:P194"/>
    <mergeCell ref="Q192:Q194"/>
    <mergeCell ref="AA195:AA197"/>
    <mergeCell ref="D192:E192"/>
    <mergeCell ref="A192:A194"/>
    <mergeCell ref="B192:C194"/>
    <mergeCell ref="F192:F194"/>
    <mergeCell ref="G192:G194"/>
    <mergeCell ref="H192:H194"/>
    <mergeCell ref="I192:I194"/>
    <mergeCell ref="J192:J194"/>
    <mergeCell ref="D195:E195"/>
    <mergeCell ref="U195:U197"/>
    <mergeCell ref="V195:V197"/>
    <mergeCell ref="W195:W197"/>
    <mergeCell ref="X195:X197"/>
    <mergeCell ref="Y195:Y197"/>
    <mergeCell ref="Z195:Z197"/>
    <mergeCell ref="O195:O197"/>
    <mergeCell ref="P195:P197"/>
    <mergeCell ref="Q195:Q197"/>
    <mergeCell ref="R195:R197"/>
    <mergeCell ref="S195:S197"/>
    <mergeCell ref="T195:T197"/>
    <mergeCell ref="I195:I197"/>
    <mergeCell ref="J195:J197"/>
    <mergeCell ref="K195:K197"/>
    <mergeCell ref="L195:L197"/>
    <mergeCell ref="M195:M197"/>
    <mergeCell ref="N195:N197"/>
    <mergeCell ref="AA198:AA200"/>
    <mergeCell ref="A201:A203"/>
    <mergeCell ref="B201:C203"/>
    <mergeCell ref="F201:F203"/>
    <mergeCell ref="G201:G203"/>
    <mergeCell ref="H201:H203"/>
    <mergeCell ref="D203:E203"/>
    <mergeCell ref="R198:R200"/>
    <mergeCell ref="S198:S200"/>
    <mergeCell ref="T198:T200"/>
    <mergeCell ref="U198:U200"/>
    <mergeCell ref="V198:V200"/>
    <mergeCell ref="W198:W200"/>
    <mergeCell ref="L198:L200"/>
    <mergeCell ref="M198:M200"/>
    <mergeCell ref="N198:N200"/>
    <mergeCell ref="O198:O200"/>
    <mergeCell ref="P198:P200"/>
    <mergeCell ref="Q198:Q200"/>
    <mergeCell ref="AA201:AA203"/>
    <mergeCell ref="D198:E198"/>
    <mergeCell ref="D199:E199"/>
    <mergeCell ref="D200:E200"/>
    <mergeCell ref="A198:A200"/>
    <mergeCell ref="B198:C200"/>
    <mergeCell ref="F198:F200"/>
    <mergeCell ref="G198:G200"/>
    <mergeCell ref="H198:H200"/>
    <mergeCell ref="I198:I200"/>
    <mergeCell ref="J198:J200"/>
    <mergeCell ref="K198:K200"/>
    <mergeCell ref="X198:X200"/>
    <mergeCell ref="K204:K206"/>
    <mergeCell ref="D202:E202"/>
    <mergeCell ref="U201:U203"/>
    <mergeCell ref="V201:V203"/>
    <mergeCell ref="W201:W203"/>
    <mergeCell ref="X201:X203"/>
    <mergeCell ref="Y201:Y203"/>
    <mergeCell ref="Z201:Z203"/>
    <mergeCell ref="O201:O203"/>
    <mergeCell ref="P201:P203"/>
    <mergeCell ref="Q201:Q203"/>
    <mergeCell ref="R201:R203"/>
    <mergeCell ref="S201:S203"/>
    <mergeCell ref="T201:T203"/>
    <mergeCell ref="I201:I203"/>
    <mergeCell ref="J201:J203"/>
    <mergeCell ref="K201:K203"/>
    <mergeCell ref="L201:L203"/>
    <mergeCell ref="M201:M203"/>
    <mergeCell ref="N201:N203"/>
    <mergeCell ref="X204:X206"/>
    <mergeCell ref="Y204:Y206"/>
    <mergeCell ref="Z204:Z206"/>
    <mergeCell ref="D201:E201"/>
    <mergeCell ref="Z210:Z212"/>
    <mergeCell ref="D207:E207"/>
    <mergeCell ref="D208:E208"/>
    <mergeCell ref="AA204:AA206"/>
    <mergeCell ref="A207:A209"/>
    <mergeCell ref="B207:C209"/>
    <mergeCell ref="G207:G209"/>
    <mergeCell ref="H207:H209"/>
    <mergeCell ref="D204:E204"/>
    <mergeCell ref="R204:R206"/>
    <mergeCell ref="S204:S206"/>
    <mergeCell ref="T204:T206"/>
    <mergeCell ref="U204:U206"/>
    <mergeCell ref="V204:V206"/>
    <mergeCell ref="W204:W206"/>
    <mergeCell ref="L204:L206"/>
    <mergeCell ref="M204:M206"/>
    <mergeCell ref="N204:N206"/>
    <mergeCell ref="O204:O206"/>
    <mergeCell ref="P204:P206"/>
    <mergeCell ref="Q204:Q206"/>
    <mergeCell ref="AA207:AA209"/>
    <mergeCell ref="D205:E205"/>
    <mergeCell ref="D206:E206"/>
    <mergeCell ref="D209:E209"/>
    <mergeCell ref="A204:A206"/>
    <mergeCell ref="B204:C206"/>
    <mergeCell ref="F204:F206"/>
    <mergeCell ref="G204:G206"/>
    <mergeCell ref="H204:H206"/>
    <mergeCell ref="I204:I206"/>
    <mergeCell ref="J204:J206"/>
    <mergeCell ref="U207:U209"/>
    <mergeCell ref="V207:V209"/>
    <mergeCell ref="W207:W209"/>
    <mergeCell ref="X207:X209"/>
    <mergeCell ref="Y207:Y209"/>
    <mergeCell ref="Z207:Z209"/>
    <mergeCell ref="O207:O209"/>
    <mergeCell ref="P207:P209"/>
    <mergeCell ref="Q207:Q209"/>
    <mergeCell ref="R207:R209"/>
    <mergeCell ref="S207:S209"/>
    <mergeCell ref="T207:T209"/>
    <mergeCell ref="I207:I209"/>
    <mergeCell ref="J207:J209"/>
    <mergeCell ref="K207:K209"/>
    <mergeCell ref="L207:L209"/>
    <mergeCell ref="M207:M209"/>
    <mergeCell ref="N207:N209"/>
    <mergeCell ref="AA210:AA212"/>
    <mergeCell ref="A213:A215"/>
    <mergeCell ref="B213:C215"/>
    <mergeCell ref="F213:F215"/>
    <mergeCell ref="G213:G215"/>
    <mergeCell ref="H213:H215"/>
    <mergeCell ref="D211:E211"/>
    <mergeCell ref="R210:R212"/>
    <mergeCell ref="S210:S212"/>
    <mergeCell ref="T210:T212"/>
    <mergeCell ref="U210:U212"/>
    <mergeCell ref="V210:V212"/>
    <mergeCell ref="W210:W212"/>
    <mergeCell ref="L210:L212"/>
    <mergeCell ref="M210:M212"/>
    <mergeCell ref="N210:N212"/>
    <mergeCell ref="O210:O212"/>
    <mergeCell ref="P210:P212"/>
    <mergeCell ref="Q210:Q212"/>
    <mergeCell ref="AA213:AA215"/>
    <mergeCell ref="D210:E210"/>
    <mergeCell ref="A210:A212"/>
    <mergeCell ref="B210:C212"/>
    <mergeCell ref="F210:F212"/>
    <mergeCell ref="G210:G212"/>
    <mergeCell ref="H210:H212"/>
    <mergeCell ref="I210:I212"/>
    <mergeCell ref="J210:J212"/>
    <mergeCell ref="K210:K212"/>
    <mergeCell ref="D212:E212"/>
    <mergeCell ref="X210:X212"/>
    <mergeCell ref="Y210:Y212"/>
    <mergeCell ref="J216:J218"/>
    <mergeCell ref="K216:K218"/>
    <mergeCell ref="D213:E213"/>
    <mergeCell ref="U213:U215"/>
    <mergeCell ref="V213:V215"/>
    <mergeCell ref="W213:W215"/>
    <mergeCell ref="X213:X215"/>
    <mergeCell ref="Y213:Y215"/>
    <mergeCell ref="Z213:Z215"/>
    <mergeCell ref="O213:O215"/>
    <mergeCell ref="P213:P215"/>
    <mergeCell ref="Q213:Q215"/>
    <mergeCell ref="R213:R215"/>
    <mergeCell ref="S213:S215"/>
    <mergeCell ref="T213:T215"/>
    <mergeCell ref="I213:I215"/>
    <mergeCell ref="J213:J215"/>
    <mergeCell ref="K213:K215"/>
    <mergeCell ref="L213:L215"/>
    <mergeCell ref="M213:M215"/>
    <mergeCell ref="N213:N215"/>
    <mergeCell ref="X216:X218"/>
    <mergeCell ref="Y216:Y218"/>
    <mergeCell ref="Z216:Z218"/>
    <mergeCell ref="D214:E214"/>
    <mergeCell ref="D215:E215"/>
    <mergeCell ref="Y222:Y224"/>
    <mergeCell ref="Z222:Z224"/>
    <mergeCell ref="D219:E219"/>
    <mergeCell ref="AA216:AA218"/>
    <mergeCell ref="A219:A221"/>
    <mergeCell ref="B219:C221"/>
    <mergeCell ref="F219:F221"/>
    <mergeCell ref="G219:G221"/>
    <mergeCell ref="H219:H221"/>
    <mergeCell ref="D221:E221"/>
    <mergeCell ref="R216:R218"/>
    <mergeCell ref="S216:S218"/>
    <mergeCell ref="T216:T218"/>
    <mergeCell ref="U216:U218"/>
    <mergeCell ref="V216:V218"/>
    <mergeCell ref="W216:W218"/>
    <mergeCell ref="L216:L218"/>
    <mergeCell ref="M216:M218"/>
    <mergeCell ref="N216:N218"/>
    <mergeCell ref="O216:O218"/>
    <mergeCell ref="P216:P218"/>
    <mergeCell ref="Q216:Q218"/>
    <mergeCell ref="AA219:AA221"/>
    <mergeCell ref="D216:E216"/>
    <mergeCell ref="D217:E217"/>
    <mergeCell ref="D218:E218"/>
    <mergeCell ref="A216:A218"/>
    <mergeCell ref="B216:C218"/>
    <mergeCell ref="F216:F218"/>
    <mergeCell ref="G216:G218"/>
    <mergeCell ref="H216:H218"/>
    <mergeCell ref="I216:I218"/>
    <mergeCell ref="D220:E220"/>
    <mergeCell ref="U219:U221"/>
    <mergeCell ref="V219:V221"/>
    <mergeCell ref="W219:W221"/>
    <mergeCell ref="X219:X221"/>
    <mergeCell ref="Y219:Y221"/>
    <mergeCell ref="Z219:Z221"/>
    <mergeCell ref="O219:O221"/>
    <mergeCell ref="P219:P221"/>
    <mergeCell ref="Q219:Q221"/>
    <mergeCell ref="R219:R221"/>
    <mergeCell ref="S219:S221"/>
    <mergeCell ref="T219:T221"/>
    <mergeCell ref="I219:I221"/>
    <mergeCell ref="J219:J221"/>
    <mergeCell ref="K219:K221"/>
    <mergeCell ref="L219:L221"/>
    <mergeCell ref="M219:M221"/>
    <mergeCell ref="N219:N221"/>
    <mergeCell ref="AA222:AA224"/>
    <mergeCell ref="A225:A227"/>
    <mergeCell ref="B225:C227"/>
    <mergeCell ref="F225:F227"/>
    <mergeCell ref="G225:G227"/>
    <mergeCell ref="H225:H227"/>
    <mergeCell ref="D222:E222"/>
    <mergeCell ref="R222:R224"/>
    <mergeCell ref="S222:S224"/>
    <mergeCell ref="T222:T224"/>
    <mergeCell ref="U222:U224"/>
    <mergeCell ref="V222:V224"/>
    <mergeCell ref="W222:W224"/>
    <mergeCell ref="L222:L224"/>
    <mergeCell ref="M222:M224"/>
    <mergeCell ref="N222:N224"/>
    <mergeCell ref="O222:O224"/>
    <mergeCell ref="P222:P224"/>
    <mergeCell ref="Q222:Q224"/>
    <mergeCell ref="AA225:AA227"/>
    <mergeCell ref="D223:E223"/>
    <mergeCell ref="D224:E224"/>
    <mergeCell ref="D227:E227"/>
    <mergeCell ref="A222:A224"/>
    <mergeCell ref="B222:C224"/>
    <mergeCell ref="F222:F224"/>
    <mergeCell ref="G222:G224"/>
    <mergeCell ref="H222:H224"/>
    <mergeCell ref="I222:I224"/>
    <mergeCell ref="J222:J224"/>
    <mergeCell ref="K222:K224"/>
    <mergeCell ref="X222:X224"/>
    <mergeCell ref="K228:K230"/>
    <mergeCell ref="D230:E230"/>
    <mergeCell ref="U225:U227"/>
    <mergeCell ref="V225:V227"/>
    <mergeCell ref="W225:W227"/>
    <mergeCell ref="X225:X227"/>
    <mergeCell ref="Y225:Y227"/>
    <mergeCell ref="Z225:Z227"/>
    <mergeCell ref="O225:O227"/>
    <mergeCell ref="P225:P227"/>
    <mergeCell ref="Q225:Q227"/>
    <mergeCell ref="R225:R227"/>
    <mergeCell ref="S225:S227"/>
    <mergeCell ref="T225:T227"/>
    <mergeCell ref="I225:I227"/>
    <mergeCell ref="J225:J227"/>
    <mergeCell ref="K225:K227"/>
    <mergeCell ref="L225:L227"/>
    <mergeCell ref="M225:M227"/>
    <mergeCell ref="N225:N227"/>
    <mergeCell ref="X228:X230"/>
    <mergeCell ref="Y228:Y230"/>
    <mergeCell ref="Z228:Z230"/>
    <mergeCell ref="D225:E225"/>
    <mergeCell ref="D226:E226"/>
    <mergeCell ref="Y234:Y236"/>
    <mergeCell ref="Z234:Z236"/>
    <mergeCell ref="D232:E232"/>
    <mergeCell ref="D233:E233"/>
    <mergeCell ref="AA228:AA230"/>
    <mergeCell ref="A231:A233"/>
    <mergeCell ref="B231:C233"/>
    <mergeCell ref="F231:F233"/>
    <mergeCell ref="G231:G233"/>
    <mergeCell ref="H231:H233"/>
    <mergeCell ref="D229:E229"/>
    <mergeCell ref="R228:R230"/>
    <mergeCell ref="S228:S230"/>
    <mergeCell ref="T228:T230"/>
    <mergeCell ref="U228:U230"/>
    <mergeCell ref="V228:V230"/>
    <mergeCell ref="W228:W230"/>
    <mergeCell ref="L228:L230"/>
    <mergeCell ref="M228:M230"/>
    <mergeCell ref="N228:N230"/>
    <mergeCell ref="O228:O230"/>
    <mergeCell ref="P228:P230"/>
    <mergeCell ref="Q228:Q230"/>
    <mergeCell ref="AA231:AA233"/>
    <mergeCell ref="D228:E228"/>
    <mergeCell ref="A228:A230"/>
    <mergeCell ref="B228:C230"/>
    <mergeCell ref="F228:F230"/>
    <mergeCell ref="G228:G230"/>
    <mergeCell ref="H228:H230"/>
    <mergeCell ref="I228:I230"/>
    <mergeCell ref="J228:J230"/>
    <mergeCell ref="D231:E231"/>
    <mergeCell ref="U231:U233"/>
    <mergeCell ref="V231:V233"/>
    <mergeCell ref="W231:W233"/>
    <mergeCell ref="X231:X233"/>
    <mergeCell ref="Y231:Y233"/>
    <mergeCell ref="Z231:Z233"/>
    <mergeCell ref="O231:O233"/>
    <mergeCell ref="P231:P233"/>
    <mergeCell ref="Q231:Q233"/>
    <mergeCell ref="R231:R233"/>
    <mergeCell ref="S231:S233"/>
    <mergeCell ref="T231:T233"/>
    <mergeCell ref="I231:I233"/>
    <mergeCell ref="J231:J233"/>
    <mergeCell ref="K231:K233"/>
    <mergeCell ref="L231:L233"/>
    <mergeCell ref="M231:M233"/>
    <mergeCell ref="N231:N233"/>
    <mergeCell ref="AA234:AA236"/>
    <mergeCell ref="A237:A239"/>
    <mergeCell ref="B237:C239"/>
    <mergeCell ref="F237:F239"/>
    <mergeCell ref="G237:G239"/>
    <mergeCell ref="H237:H239"/>
    <mergeCell ref="D239:E239"/>
    <mergeCell ref="R234:R236"/>
    <mergeCell ref="S234:S236"/>
    <mergeCell ref="T234:T236"/>
    <mergeCell ref="U234:U236"/>
    <mergeCell ref="V234:V236"/>
    <mergeCell ref="W234:W236"/>
    <mergeCell ref="L234:L236"/>
    <mergeCell ref="M234:M236"/>
    <mergeCell ref="N234:N236"/>
    <mergeCell ref="O234:O236"/>
    <mergeCell ref="P234:P236"/>
    <mergeCell ref="Q234:Q236"/>
    <mergeCell ref="AA237:AA239"/>
    <mergeCell ref="D234:E234"/>
    <mergeCell ref="D235:E235"/>
    <mergeCell ref="D236:E236"/>
    <mergeCell ref="A234:A236"/>
    <mergeCell ref="B234:C236"/>
    <mergeCell ref="F234:F236"/>
    <mergeCell ref="G234:G236"/>
    <mergeCell ref="H234:H236"/>
    <mergeCell ref="I234:I236"/>
    <mergeCell ref="J234:J236"/>
    <mergeCell ref="K234:K236"/>
    <mergeCell ref="X234:X236"/>
    <mergeCell ref="J240:J242"/>
    <mergeCell ref="K240:K242"/>
    <mergeCell ref="D238:E238"/>
    <mergeCell ref="U237:U239"/>
    <mergeCell ref="V237:V239"/>
    <mergeCell ref="W237:W239"/>
    <mergeCell ref="X237:X239"/>
    <mergeCell ref="Y237:Y239"/>
    <mergeCell ref="Z237:Z239"/>
    <mergeCell ref="O237:O239"/>
    <mergeCell ref="P237:P239"/>
    <mergeCell ref="Q237:Q239"/>
    <mergeCell ref="R237:R239"/>
    <mergeCell ref="S237:S239"/>
    <mergeCell ref="T237:T239"/>
    <mergeCell ref="I237:I239"/>
    <mergeCell ref="J237:J239"/>
    <mergeCell ref="K237:K239"/>
    <mergeCell ref="L237:L239"/>
    <mergeCell ref="M237:M239"/>
    <mergeCell ref="N237:N239"/>
    <mergeCell ref="X240:X242"/>
    <mergeCell ref="Y240:Y242"/>
    <mergeCell ref="Z240:Z242"/>
    <mergeCell ref="D237:E237"/>
    <mergeCell ref="Z246:Z248"/>
    <mergeCell ref="D243:E243"/>
    <mergeCell ref="D244:E244"/>
    <mergeCell ref="AA240:AA242"/>
    <mergeCell ref="A243:A245"/>
    <mergeCell ref="B243:C245"/>
    <mergeCell ref="F243:F245"/>
    <mergeCell ref="G243:G245"/>
    <mergeCell ref="H243:H245"/>
    <mergeCell ref="D240:E240"/>
    <mergeCell ref="R240:R242"/>
    <mergeCell ref="S240:S242"/>
    <mergeCell ref="T240:T242"/>
    <mergeCell ref="U240:U242"/>
    <mergeCell ref="V240:V242"/>
    <mergeCell ref="W240:W242"/>
    <mergeCell ref="L240:L242"/>
    <mergeCell ref="M240:M242"/>
    <mergeCell ref="N240:N242"/>
    <mergeCell ref="O240:O242"/>
    <mergeCell ref="P240:P242"/>
    <mergeCell ref="Q240:Q242"/>
    <mergeCell ref="AA243:AA245"/>
    <mergeCell ref="D241:E241"/>
    <mergeCell ref="D242:E242"/>
    <mergeCell ref="D245:E245"/>
    <mergeCell ref="A240:A242"/>
    <mergeCell ref="B240:C242"/>
    <mergeCell ref="F240:F242"/>
    <mergeCell ref="G240:G242"/>
    <mergeCell ref="H240:H242"/>
    <mergeCell ref="I240:I242"/>
    <mergeCell ref="U243:U245"/>
    <mergeCell ref="V243:V245"/>
    <mergeCell ref="W243:W245"/>
    <mergeCell ref="X243:X245"/>
    <mergeCell ref="Y243:Y245"/>
    <mergeCell ref="Z243:Z245"/>
    <mergeCell ref="O243:O245"/>
    <mergeCell ref="P243:P245"/>
    <mergeCell ref="Q243:Q245"/>
    <mergeCell ref="R243:R245"/>
    <mergeCell ref="S243:S245"/>
    <mergeCell ref="T243:T245"/>
    <mergeCell ref="I243:I245"/>
    <mergeCell ref="J243:J245"/>
    <mergeCell ref="K243:K245"/>
    <mergeCell ref="L243:L245"/>
    <mergeCell ref="M243:M245"/>
    <mergeCell ref="N243:N245"/>
    <mergeCell ref="AA246:AA248"/>
    <mergeCell ref="A249:A251"/>
    <mergeCell ref="B249:C251"/>
    <mergeCell ref="F249:F251"/>
    <mergeCell ref="G249:G251"/>
    <mergeCell ref="H249:H251"/>
    <mergeCell ref="D247:E247"/>
    <mergeCell ref="R246:R248"/>
    <mergeCell ref="S246:S248"/>
    <mergeCell ref="T246:T248"/>
    <mergeCell ref="U246:U248"/>
    <mergeCell ref="V246:V248"/>
    <mergeCell ref="W246:W248"/>
    <mergeCell ref="L246:L248"/>
    <mergeCell ref="M246:M248"/>
    <mergeCell ref="N246:N248"/>
    <mergeCell ref="O246:O248"/>
    <mergeCell ref="P246:P248"/>
    <mergeCell ref="Q246:Q248"/>
    <mergeCell ref="AA249:AA251"/>
    <mergeCell ref="D246:E246"/>
    <mergeCell ref="A246:A248"/>
    <mergeCell ref="B246:C248"/>
    <mergeCell ref="F246:F248"/>
    <mergeCell ref="G246:G248"/>
    <mergeCell ref="H246:H248"/>
    <mergeCell ref="I246:I248"/>
    <mergeCell ref="J246:J248"/>
    <mergeCell ref="K246:K248"/>
    <mergeCell ref="D248:E248"/>
    <mergeCell ref="X246:X248"/>
    <mergeCell ref="Y246:Y248"/>
    <mergeCell ref="J252:J254"/>
    <mergeCell ref="K252:K254"/>
    <mergeCell ref="D249:E249"/>
    <mergeCell ref="U249:U251"/>
    <mergeCell ref="V249:V251"/>
    <mergeCell ref="W249:W251"/>
    <mergeCell ref="X249:X251"/>
    <mergeCell ref="Y249:Y251"/>
    <mergeCell ref="Z249:Z251"/>
    <mergeCell ref="O249:O251"/>
    <mergeCell ref="P249:P251"/>
    <mergeCell ref="Q249:Q251"/>
    <mergeCell ref="R249:R251"/>
    <mergeCell ref="S249:S251"/>
    <mergeCell ref="T249:T251"/>
    <mergeCell ref="I249:I251"/>
    <mergeCell ref="J249:J251"/>
    <mergeCell ref="K249:K251"/>
    <mergeCell ref="L249:L251"/>
    <mergeCell ref="M249:M251"/>
    <mergeCell ref="N249:N251"/>
    <mergeCell ref="X252:X254"/>
    <mergeCell ref="Y252:Y254"/>
    <mergeCell ref="Z252:Z254"/>
    <mergeCell ref="D250:E250"/>
    <mergeCell ref="D251:E251"/>
    <mergeCell ref="Y258:Y260"/>
    <mergeCell ref="Z258:Z260"/>
    <mergeCell ref="D255:E255"/>
    <mergeCell ref="AA252:AA254"/>
    <mergeCell ref="A255:A257"/>
    <mergeCell ref="B255:C257"/>
    <mergeCell ref="F255:F257"/>
    <mergeCell ref="G255:G257"/>
    <mergeCell ref="H255:H257"/>
    <mergeCell ref="D257:E257"/>
    <mergeCell ref="R252:R254"/>
    <mergeCell ref="S252:S254"/>
    <mergeCell ref="T252:T254"/>
    <mergeCell ref="U252:U254"/>
    <mergeCell ref="V252:V254"/>
    <mergeCell ref="W252:W254"/>
    <mergeCell ref="L252:L254"/>
    <mergeCell ref="M252:M254"/>
    <mergeCell ref="N252:N254"/>
    <mergeCell ref="O252:O254"/>
    <mergeCell ref="P252:P254"/>
    <mergeCell ref="Q252:Q254"/>
    <mergeCell ref="AA255:AA257"/>
    <mergeCell ref="D252:E252"/>
    <mergeCell ref="D253:E253"/>
    <mergeCell ref="D254:E254"/>
    <mergeCell ref="A252:A254"/>
    <mergeCell ref="B252:C254"/>
    <mergeCell ref="F252:F254"/>
    <mergeCell ref="G252:G254"/>
    <mergeCell ref="H252:H254"/>
    <mergeCell ref="I252:I254"/>
    <mergeCell ref="D256:E256"/>
    <mergeCell ref="U255:U257"/>
    <mergeCell ref="V255:V257"/>
    <mergeCell ref="W255:W257"/>
    <mergeCell ref="X255:X257"/>
    <mergeCell ref="Y255:Y257"/>
    <mergeCell ref="Z255:Z257"/>
    <mergeCell ref="O255:O257"/>
    <mergeCell ref="P255:P257"/>
    <mergeCell ref="Q255:Q257"/>
    <mergeCell ref="R255:R257"/>
    <mergeCell ref="S255:S257"/>
    <mergeCell ref="T255:T257"/>
    <mergeCell ref="I255:I257"/>
    <mergeCell ref="J255:J257"/>
    <mergeCell ref="K255:K257"/>
    <mergeCell ref="L255:L257"/>
    <mergeCell ref="M255:M257"/>
    <mergeCell ref="N255:N257"/>
    <mergeCell ref="AA258:AA260"/>
    <mergeCell ref="A261:A263"/>
    <mergeCell ref="B261:C263"/>
    <mergeCell ref="F261:F263"/>
    <mergeCell ref="G261:G263"/>
    <mergeCell ref="H261:H263"/>
    <mergeCell ref="D258:E258"/>
    <mergeCell ref="R258:R260"/>
    <mergeCell ref="S258:S260"/>
    <mergeCell ref="T258:T260"/>
    <mergeCell ref="U258:U260"/>
    <mergeCell ref="V258:V260"/>
    <mergeCell ref="W258:W260"/>
    <mergeCell ref="L258:L260"/>
    <mergeCell ref="M258:M260"/>
    <mergeCell ref="N258:N260"/>
    <mergeCell ref="O258:O260"/>
    <mergeCell ref="P258:P260"/>
    <mergeCell ref="Q258:Q260"/>
    <mergeCell ref="AA261:AA263"/>
    <mergeCell ref="D259:E259"/>
    <mergeCell ref="D260:E260"/>
    <mergeCell ref="D263:E263"/>
    <mergeCell ref="A258:A260"/>
    <mergeCell ref="B258:C260"/>
    <mergeCell ref="F258:F260"/>
    <mergeCell ref="G258:G260"/>
    <mergeCell ref="H258:H260"/>
    <mergeCell ref="I258:I260"/>
    <mergeCell ref="J258:J260"/>
    <mergeCell ref="K258:K260"/>
    <mergeCell ref="X258:X260"/>
    <mergeCell ref="K264:K266"/>
    <mergeCell ref="D266:E266"/>
    <mergeCell ref="U261:U263"/>
    <mergeCell ref="V261:V263"/>
    <mergeCell ref="W261:W263"/>
    <mergeCell ref="X261:X263"/>
    <mergeCell ref="Y261:Y263"/>
    <mergeCell ref="Z261:Z263"/>
    <mergeCell ref="O261:O263"/>
    <mergeCell ref="P261:P263"/>
    <mergeCell ref="Q261:Q263"/>
    <mergeCell ref="R261:R263"/>
    <mergeCell ref="S261:S263"/>
    <mergeCell ref="T261:T263"/>
    <mergeCell ref="I261:I263"/>
    <mergeCell ref="J261:J263"/>
    <mergeCell ref="K261:K263"/>
    <mergeCell ref="L261:L263"/>
    <mergeCell ref="M261:M263"/>
    <mergeCell ref="N261:N263"/>
    <mergeCell ref="X264:X266"/>
    <mergeCell ref="Y264:Y266"/>
    <mergeCell ref="Z264:Z266"/>
    <mergeCell ref="D261:E261"/>
    <mergeCell ref="D262:E262"/>
    <mergeCell ref="Y270:Y272"/>
    <mergeCell ref="Z270:Z272"/>
    <mergeCell ref="D268:E268"/>
    <mergeCell ref="D269:E269"/>
    <mergeCell ref="AA264:AA266"/>
    <mergeCell ref="A267:A269"/>
    <mergeCell ref="B267:C269"/>
    <mergeCell ref="F267:F269"/>
    <mergeCell ref="G267:G269"/>
    <mergeCell ref="H267:H269"/>
    <mergeCell ref="D265:E265"/>
    <mergeCell ref="R264:R266"/>
    <mergeCell ref="S264:S266"/>
    <mergeCell ref="T264:T266"/>
    <mergeCell ref="U264:U266"/>
    <mergeCell ref="V264:V266"/>
    <mergeCell ref="W264:W266"/>
    <mergeCell ref="L264:L266"/>
    <mergeCell ref="M264:M266"/>
    <mergeCell ref="N264:N266"/>
    <mergeCell ref="O264:O266"/>
    <mergeCell ref="P264:P266"/>
    <mergeCell ref="Q264:Q266"/>
    <mergeCell ref="AA267:AA269"/>
    <mergeCell ref="D264:E264"/>
    <mergeCell ref="A264:A266"/>
    <mergeCell ref="B264:C266"/>
    <mergeCell ref="F264:F266"/>
    <mergeCell ref="G264:G266"/>
    <mergeCell ref="H264:H266"/>
    <mergeCell ref="I264:I266"/>
    <mergeCell ref="J264:J266"/>
    <mergeCell ref="D267:E267"/>
    <mergeCell ref="U267:U269"/>
    <mergeCell ref="V267:V269"/>
    <mergeCell ref="W267:W269"/>
    <mergeCell ref="X267:X269"/>
    <mergeCell ref="Y267:Y269"/>
    <mergeCell ref="Z267:Z269"/>
    <mergeCell ref="O267:O269"/>
    <mergeCell ref="P267:P269"/>
    <mergeCell ref="Q267:Q269"/>
    <mergeCell ref="R267:R269"/>
    <mergeCell ref="S267:S269"/>
    <mergeCell ref="T267:T269"/>
    <mergeCell ref="I267:I269"/>
    <mergeCell ref="J267:J269"/>
    <mergeCell ref="K267:K269"/>
    <mergeCell ref="L267:L269"/>
    <mergeCell ref="M267:M269"/>
    <mergeCell ref="N267:N269"/>
    <mergeCell ref="AA270:AA272"/>
    <mergeCell ref="A273:A275"/>
    <mergeCell ref="B273:C275"/>
    <mergeCell ref="F273:F275"/>
    <mergeCell ref="G273:G275"/>
    <mergeCell ref="H273:H275"/>
    <mergeCell ref="D275:E275"/>
    <mergeCell ref="R270:R272"/>
    <mergeCell ref="S270:S272"/>
    <mergeCell ref="T270:T272"/>
    <mergeCell ref="U270:U272"/>
    <mergeCell ref="V270:V272"/>
    <mergeCell ref="W270:W272"/>
    <mergeCell ref="L270:L272"/>
    <mergeCell ref="M270:M272"/>
    <mergeCell ref="N270:N272"/>
    <mergeCell ref="O270:O272"/>
    <mergeCell ref="P270:P272"/>
    <mergeCell ref="Q270:Q272"/>
    <mergeCell ref="AA273:AA275"/>
    <mergeCell ref="D270:E270"/>
    <mergeCell ref="D271:E271"/>
    <mergeCell ref="D272:E272"/>
    <mergeCell ref="A270:A272"/>
    <mergeCell ref="B270:C272"/>
    <mergeCell ref="F270:F272"/>
    <mergeCell ref="G270:G272"/>
    <mergeCell ref="H270:H272"/>
    <mergeCell ref="I270:I272"/>
    <mergeCell ref="J270:J272"/>
    <mergeCell ref="K270:K272"/>
    <mergeCell ref="X270:X272"/>
    <mergeCell ref="J276:J278"/>
    <mergeCell ref="K276:K278"/>
    <mergeCell ref="D274:E274"/>
    <mergeCell ref="U273:U275"/>
    <mergeCell ref="V273:V275"/>
    <mergeCell ref="W273:W275"/>
    <mergeCell ref="X273:X275"/>
    <mergeCell ref="Y273:Y275"/>
    <mergeCell ref="Z273:Z275"/>
    <mergeCell ref="O273:O275"/>
    <mergeCell ref="P273:P275"/>
    <mergeCell ref="Q273:Q275"/>
    <mergeCell ref="R273:R275"/>
    <mergeCell ref="S273:S275"/>
    <mergeCell ref="T273:T275"/>
    <mergeCell ref="I273:I275"/>
    <mergeCell ref="J273:J275"/>
    <mergeCell ref="K273:K275"/>
    <mergeCell ref="L273:L275"/>
    <mergeCell ref="M273:M275"/>
    <mergeCell ref="N273:N275"/>
    <mergeCell ref="X276:X278"/>
    <mergeCell ref="Y276:Y278"/>
    <mergeCell ref="Z276:Z278"/>
    <mergeCell ref="D273:E273"/>
    <mergeCell ref="Z282:Z284"/>
    <mergeCell ref="D279:E279"/>
    <mergeCell ref="D280:E280"/>
    <mergeCell ref="AA276:AA278"/>
    <mergeCell ref="A279:A281"/>
    <mergeCell ref="B279:C281"/>
    <mergeCell ref="F279:F281"/>
    <mergeCell ref="G279:G281"/>
    <mergeCell ref="H279:H281"/>
    <mergeCell ref="D276:E276"/>
    <mergeCell ref="R276:R278"/>
    <mergeCell ref="S276:S278"/>
    <mergeCell ref="T276:T278"/>
    <mergeCell ref="U276:U278"/>
    <mergeCell ref="V276:V278"/>
    <mergeCell ref="W276:W278"/>
    <mergeCell ref="L276:L278"/>
    <mergeCell ref="M276:M278"/>
    <mergeCell ref="N276:N278"/>
    <mergeCell ref="O276:O278"/>
    <mergeCell ref="P276:P278"/>
    <mergeCell ref="Q276:Q278"/>
    <mergeCell ref="AA279:AA281"/>
    <mergeCell ref="D277:E277"/>
    <mergeCell ref="D278:E278"/>
    <mergeCell ref="D281:E281"/>
    <mergeCell ref="A276:A278"/>
    <mergeCell ref="B276:C278"/>
    <mergeCell ref="F276:F278"/>
    <mergeCell ref="G276:G278"/>
    <mergeCell ref="H276:H278"/>
    <mergeCell ref="I276:I278"/>
    <mergeCell ref="U279:U281"/>
    <mergeCell ref="V279:V281"/>
    <mergeCell ref="W279:W281"/>
    <mergeCell ref="X279:X281"/>
    <mergeCell ref="Y279:Y281"/>
    <mergeCell ref="Z279:Z281"/>
    <mergeCell ref="O279:O281"/>
    <mergeCell ref="P279:P281"/>
    <mergeCell ref="Q279:Q281"/>
    <mergeCell ref="R279:R281"/>
    <mergeCell ref="S279:S281"/>
    <mergeCell ref="T279:T281"/>
    <mergeCell ref="I279:I281"/>
    <mergeCell ref="J279:J281"/>
    <mergeCell ref="K279:K281"/>
    <mergeCell ref="L279:L281"/>
    <mergeCell ref="M279:M281"/>
    <mergeCell ref="N279:N281"/>
    <mergeCell ref="AA282:AA284"/>
    <mergeCell ref="A285:A287"/>
    <mergeCell ref="B285:C287"/>
    <mergeCell ref="F285:F287"/>
    <mergeCell ref="G285:G287"/>
    <mergeCell ref="H285:H287"/>
    <mergeCell ref="D283:E283"/>
    <mergeCell ref="R282:R284"/>
    <mergeCell ref="S282:S284"/>
    <mergeCell ref="T282:T284"/>
    <mergeCell ref="U282:U284"/>
    <mergeCell ref="V282:V284"/>
    <mergeCell ref="W282:W284"/>
    <mergeCell ref="L282:L284"/>
    <mergeCell ref="M282:M284"/>
    <mergeCell ref="N282:N284"/>
    <mergeCell ref="O282:O284"/>
    <mergeCell ref="P282:P284"/>
    <mergeCell ref="Q282:Q284"/>
    <mergeCell ref="AA285:AA287"/>
    <mergeCell ref="D282:E282"/>
    <mergeCell ref="A282:A284"/>
    <mergeCell ref="B282:C284"/>
    <mergeCell ref="F282:F284"/>
    <mergeCell ref="G282:G284"/>
    <mergeCell ref="H282:H284"/>
    <mergeCell ref="I282:I284"/>
    <mergeCell ref="J282:J284"/>
    <mergeCell ref="K282:K284"/>
    <mergeCell ref="D284:E284"/>
    <mergeCell ref="X282:X284"/>
    <mergeCell ref="Y282:Y284"/>
    <mergeCell ref="J288:J290"/>
    <mergeCell ref="K288:K290"/>
    <mergeCell ref="D285:E285"/>
    <mergeCell ref="U285:U287"/>
    <mergeCell ref="V285:V287"/>
    <mergeCell ref="W285:W287"/>
    <mergeCell ref="X285:X287"/>
    <mergeCell ref="Y285:Y287"/>
    <mergeCell ref="Z285:Z287"/>
    <mergeCell ref="O285:O287"/>
    <mergeCell ref="P285:P287"/>
    <mergeCell ref="Q285:Q287"/>
    <mergeCell ref="R285:R287"/>
    <mergeCell ref="S285:S287"/>
    <mergeCell ref="T285:T287"/>
    <mergeCell ref="I285:I287"/>
    <mergeCell ref="J285:J287"/>
    <mergeCell ref="K285:K287"/>
    <mergeCell ref="L285:L287"/>
    <mergeCell ref="M285:M287"/>
    <mergeCell ref="N285:N287"/>
    <mergeCell ref="X288:X290"/>
    <mergeCell ref="Y288:Y290"/>
    <mergeCell ref="Z288:Z290"/>
    <mergeCell ref="D286:E286"/>
    <mergeCell ref="D287:E287"/>
    <mergeCell ref="Y294:Y296"/>
    <mergeCell ref="Z294:Z296"/>
    <mergeCell ref="D291:E291"/>
    <mergeCell ref="AA288:AA290"/>
    <mergeCell ref="A291:A293"/>
    <mergeCell ref="B291:C293"/>
    <mergeCell ref="F291:F293"/>
    <mergeCell ref="G291:G293"/>
    <mergeCell ref="H291:H293"/>
    <mergeCell ref="D293:E293"/>
    <mergeCell ref="R288:R290"/>
    <mergeCell ref="S288:S290"/>
    <mergeCell ref="T288:T290"/>
    <mergeCell ref="U288:U290"/>
    <mergeCell ref="V288:V290"/>
    <mergeCell ref="W288:W290"/>
    <mergeCell ref="L288:L290"/>
    <mergeCell ref="M288:M290"/>
    <mergeCell ref="N288:N290"/>
    <mergeCell ref="O288:O290"/>
    <mergeCell ref="P288:P290"/>
    <mergeCell ref="Q288:Q290"/>
    <mergeCell ref="AA291:AA293"/>
    <mergeCell ref="D288:E288"/>
    <mergeCell ref="D289:E289"/>
    <mergeCell ref="D290:E290"/>
    <mergeCell ref="A288:A290"/>
    <mergeCell ref="B288:C290"/>
    <mergeCell ref="F288:F290"/>
    <mergeCell ref="G288:G290"/>
    <mergeCell ref="H288:H290"/>
    <mergeCell ref="I288:I290"/>
    <mergeCell ref="D292:E292"/>
    <mergeCell ref="U291:U293"/>
    <mergeCell ref="V291:V293"/>
    <mergeCell ref="W291:W293"/>
    <mergeCell ref="X291:X293"/>
    <mergeCell ref="Y291:Y293"/>
    <mergeCell ref="Z291:Z293"/>
    <mergeCell ref="O291:O293"/>
    <mergeCell ref="P291:P293"/>
    <mergeCell ref="Q291:Q293"/>
    <mergeCell ref="R291:R293"/>
    <mergeCell ref="S291:S293"/>
    <mergeCell ref="T291:T293"/>
    <mergeCell ref="I291:I293"/>
    <mergeCell ref="J291:J293"/>
    <mergeCell ref="K291:K293"/>
    <mergeCell ref="L291:L293"/>
    <mergeCell ref="M291:M293"/>
    <mergeCell ref="N291:N293"/>
    <mergeCell ref="AA294:AA296"/>
    <mergeCell ref="A297:A299"/>
    <mergeCell ref="B297:C299"/>
    <mergeCell ref="F297:F299"/>
    <mergeCell ref="G297:G299"/>
    <mergeCell ref="H297:H299"/>
    <mergeCell ref="D294:E294"/>
    <mergeCell ref="R294:R296"/>
    <mergeCell ref="S294:S296"/>
    <mergeCell ref="T294:T296"/>
    <mergeCell ref="U294:U296"/>
    <mergeCell ref="V294:V296"/>
    <mergeCell ref="W294:W296"/>
    <mergeCell ref="L294:L296"/>
    <mergeCell ref="M294:M296"/>
    <mergeCell ref="N294:N296"/>
    <mergeCell ref="O294:O296"/>
    <mergeCell ref="P294:P296"/>
    <mergeCell ref="Q294:Q296"/>
    <mergeCell ref="AA297:AA299"/>
    <mergeCell ref="D295:E295"/>
    <mergeCell ref="D296:E296"/>
    <mergeCell ref="D299:E299"/>
    <mergeCell ref="A294:A296"/>
    <mergeCell ref="B294:C296"/>
    <mergeCell ref="F294:F296"/>
    <mergeCell ref="G294:G296"/>
    <mergeCell ref="H294:H296"/>
    <mergeCell ref="I294:I296"/>
    <mergeCell ref="J294:J296"/>
    <mergeCell ref="K294:K296"/>
    <mergeCell ref="X294:X296"/>
    <mergeCell ref="K300:K302"/>
    <mergeCell ref="D302:E302"/>
    <mergeCell ref="U297:U299"/>
    <mergeCell ref="V297:V299"/>
    <mergeCell ref="W297:W299"/>
    <mergeCell ref="X297:X299"/>
    <mergeCell ref="Y297:Y299"/>
    <mergeCell ref="Z297:Z299"/>
    <mergeCell ref="O297:O299"/>
    <mergeCell ref="P297:P299"/>
    <mergeCell ref="Q297:Q299"/>
    <mergeCell ref="R297:R299"/>
    <mergeCell ref="S297:S299"/>
    <mergeCell ref="T297:T299"/>
    <mergeCell ref="I297:I299"/>
    <mergeCell ref="J297:J299"/>
    <mergeCell ref="K297:K299"/>
    <mergeCell ref="L297:L299"/>
    <mergeCell ref="M297:M299"/>
    <mergeCell ref="N297:N299"/>
    <mergeCell ref="X300:X302"/>
    <mergeCell ref="Y300:Y302"/>
    <mergeCell ref="Z300:Z302"/>
    <mergeCell ref="D297:E297"/>
    <mergeCell ref="D298:E298"/>
    <mergeCell ref="Y306:Y308"/>
    <mergeCell ref="Z306:Z308"/>
    <mergeCell ref="D304:E304"/>
    <mergeCell ref="D305:E305"/>
    <mergeCell ref="AA300:AA302"/>
    <mergeCell ref="A303:A305"/>
    <mergeCell ref="B303:C305"/>
    <mergeCell ref="F303:F305"/>
    <mergeCell ref="G303:G305"/>
    <mergeCell ref="H303:H305"/>
    <mergeCell ref="D301:E301"/>
    <mergeCell ref="R300:R302"/>
    <mergeCell ref="S300:S302"/>
    <mergeCell ref="T300:T302"/>
    <mergeCell ref="U300:U302"/>
    <mergeCell ref="V300:V302"/>
    <mergeCell ref="W300:W302"/>
    <mergeCell ref="L300:L302"/>
    <mergeCell ref="M300:M302"/>
    <mergeCell ref="N300:N302"/>
    <mergeCell ref="O300:O302"/>
    <mergeCell ref="P300:P302"/>
    <mergeCell ref="Q300:Q302"/>
    <mergeCell ref="AA303:AA305"/>
    <mergeCell ref="D300:E300"/>
    <mergeCell ref="A300:A302"/>
    <mergeCell ref="B300:C302"/>
    <mergeCell ref="F300:F302"/>
    <mergeCell ref="G300:G302"/>
    <mergeCell ref="H300:H302"/>
    <mergeCell ref="I300:I302"/>
    <mergeCell ref="J300:J302"/>
    <mergeCell ref="D303:E303"/>
    <mergeCell ref="U303:U305"/>
    <mergeCell ref="V303:V305"/>
    <mergeCell ref="W303:W305"/>
    <mergeCell ref="X303:X305"/>
    <mergeCell ref="Y303:Y305"/>
    <mergeCell ref="Z303:Z305"/>
    <mergeCell ref="O303:O305"/>
    <mergeCell ref="P303:P305"/>
    <mergeCell ref="Q303:Q305"/>
    <mergeCell ref="R303:R305"/>
    <mergeCell ref="S303:S305"/>
    <mergeCell ref="T303:T305"/>
    <mergeCell ref="I303:I305"/>
    <mergeCell ref="J303:J305"/>
    <mergeCell ref="K303:K305"/>
    <mergeCell ref="L303:L305"/>
    <mergeCell ref="M303:M305"/>
    <mergeCell ref="N303:N305"/>
    <mergeCell ref="AA306:AA308"/>
    <mergeCell ref="A309:A311"/>
    <mergeCell ref="B309:C311"/>
    <mergeCell ref="F309:F311"/>
    <mergeCell ref="G309:G311"/>
    <mergeCell ref="H309:H311"/>
    <mergeCell ref="D311:E311"/>
    <mergeCell ref="R306:R308"/>
    <mergeCell ref="S306:S308"/>
    <mergeCell ref="T306:T308"/>
    <mergeCell ref="U306:U308"/>
    <mergeCell ref="V306:V308"/>
    <mergeCell ref="W306:W308"/>
    <mergeCell ref="L306:L308"/>
    <mergeCell ref="M306:M308"/>
    <mergeCell ref="N306:N308"/>
    <mergeCell ref="O306:O308"/>
    <mergeCell ref="P306:P308"/>
    <mergeCell ref="Q306:Q308"/>
    <mergeCell ref="AA309:AA311"/>
    <mergeCell ref="D306:E306"/>
    <mergeCell ref="D307:E307"/>
    <mergeCell ref="D308:E308"/>
    <mergeCell ref="A306:A308"/>
    <mergeCell ref="B306:C308"/>
    <mergeCell ref="F306:F308"/>
    <mergeCell ref="G306:G308"/>
    <mergeCell ref="H306:H308"/>
    <mergeCell ref="I306:I308"/>
    <mergeCell ref="J306:J308"/>
    <mergeCell ref="K306:K308"/>
    <mergeCell ref="X306:X308"/>
    <mergeCell ref="J312:J314"/>
    <mergeCell ref="K312:K314"/>
    <mergeCell ref="D310:E310"/>
    <mergeCell ref="U309:U311"/>
    <mergeCell ref="V309:V311"/>
    <mergeCell ref="W309:W311"/>
    <mergeCell ref="X309:X311"/>
    <mergeCell ref="Y309:Y311"/>
    <mergeCell ref="Z309:Z311"/>
    <mergeCell ref="O309:O311"/>
    <mergeCell ref="P309:P311"/>
    <mergeCell ref="Q309:Q311"/>
    <mergeCell ref="R309:R311"/>
    <mergeCell ref="S309:S311"/>
    <mergeCell ref="T309:T311"/>
    <mergeCell ref="I309:I311"/>
    <mergeCell ref="J309:J311"/>
    <mergeCell ref="K309:K311"/>
    <mergeCell ref="L309:L311"/>
    <mergeCell ref="M309:M311"/>
    <mergeCell ref="N309:N311"/>
    <mergeCell ref="X312:X314"/>
    <mergeCell ref="Y312:Y314"/>
    <mergeCell ref="Z312:Z314"/>
    <mergeCell ref="D309:E309"/>
    <mergeCell ref="Z318:Z320"/>
    <mergeCell ref="D315:E315"/>
    <mergeCell ref="D316:E316"/>
    <mergeCell ref="AA312:AA314"/>
    <mergeCell ref="A315:A317"/>
    <mergeCell ref="B315:C317"/>
    <mergeCell ref="F315:F317"/>
    <mergeCell ref="G315:G317"/>
    <mergeCell ref="H315:H317"/>
    <mergeCell ref="D312:E312"/>
    <mergeCell ref="R312:R314"/>
    <mergeCell ref="S312:S314"/>
    <mergeCell ref="T312:T314"/>
    <mergeCell ref="U312:U314"/>
    <mergeCell ref="V312:V314"/>
    <mergeCell ref="W312:W314"/>
    <mergeCell ref="L312:L314"/>
    <mergeCell ref="M312:M314"/>
    <mergeCell ref="N312:N314"/>
    <mergeCell ref="O312:O314"/>
    <mergeCell ref="P312:P314"/>
    <mergeCell ref="Q312:Q314"/>
    <mergeCell ref="AA315:AA317"/>
    <mergeCell ref="D313:E313"/>
    <mergeCell ref="D314:E314"/>
    <mergeCell ref="D317:E317"/>
    <mergeCell ref="A312:A314"/>
    <mergeCell ref="B312:C314"/>
    <mergeCell ref="F312:F314"/>
    <mergeCell ref="G312:G314"/>
    <mergeCell ref="H312:H314"/>
    <mergeCell ref="I312:I314"/>
    <mergeCell ref="U315:U317"/>
    <mergeCell ref="V315:V317"/>
    <mergeCell ref="W315:W317"/>
    <mergeCell ref="X315:X317"/>
    <mergeCell ref="Y315:Y317"/>
    <mergeCell ref="Z315:Z317"/>
    <mergeCell ref="O315:O317"/>
    <mergeCell ref="P315:P317"/>
    <mergeCell ref="Q315:Q317"/>
    <mergeCell ref="R315:R317"/>
    <mergeCell ref="S315:S317"/>
    <mergeCell ref="T315:T317"/>
    <mergeCell ref="I315:I317"/>
    <mergeCell ref="J315:J317"/>
    <mergeCell ref="K315:K317"/>
    <mergeCell ref="L315:L317"/>
    <mergeCell ref="M315:M317"/>
    <mergeCell ref="N315:N317"/>
    <mergeCell ref="AA318:AA320"/>
    <mergeCell ref="A321:A323"/>
    <mergeCell ref="B321:C323"/>
    <mergeCell ref="F321:F323"/>
    <mergeCell ref="G321:G323"/>
    <mergeCell ref="H321:H323"/>
    <mergeCell ref="D319:E319"/>
    <mergeCell ref="R318:R320"/>
    <mergeCell ref="S318:S320"/>
    <mergeCell ref="T318:T320"/>
    <mergeCell ref="U318:U320"/>
    <mergeCell ref="V318:V320"/>
    <mergeCell ref="W318:W320"/>
    <mergeCell ref="L318:L320"/>
    <mergeCell ref="M318:M320"/>
    <mergeCell ref="N318:N320"/>
    <mergeCell ref="O318:O320"/>
    <mergeCell ref="P318:P320"/>
    <mergeCell ref="Q318:Q320"/>
    <mergeCell ref="AA321:AA323"/>
    <mergeCell ref="D318:E318"/>
    <mergeCell ref="A318:A320"/>
    <mergeCell ref="B318:C320"/>
    <mergeCell ref="F318:F320"/>
    <mergeCell ref="G318:G320"/>
    <mergeCell ref="H318:H320"/>
    <mergeCell ref="I318:I320"/>
    <mergeCell ref="J318:J320"/>
    <mergeCell ref="K318:K320"/>
    <mergeCell ref="D320:E320"/>
    <mergeCell ref="X318:X320"/>
    <mergeCell ref="Y318:Y320"/>
    <mergeCell ref="J324:J326"/>
    <mergeCell ref="K324:K326"/>
    <mergeCell ref="D321:E321"/>
    <mergeCell ref="U321:U323"/>
    <mergeCell ref="V321:V323"/>
    <mergeCell ref="W321:W323"/>
    <mergeCell ref="X321:X323"/>
    <mergeCell ref="Y321:Y323"/>
    <mergeCell ref="Z321:Z323"/>
    <mergeCell ref="O321:O323"/>
    <mergeCell ref="P321:P323"/>
    <mergeCell ref="Q321:Q323"/>
    <mergeCell ref="R321:R323"/>
    <mergeCell ref="S321:S323"/>
    <mergeCell ref="T321:T323"/>
    <mergeCell ref="I321:I323"/>
    <mergeCell ref="J321:J323"/>
    <mergeCell ref="K321:K323"/>
    <mergeCell ref="L321:L323"/>
    <mergeCell ref="M321:M323"/>
    <mergeCell ref="N321:N323"/>
    <mergeCell ref="X324:X326"/>
    <mergeCell ref="Y324:Y326"/>
    <mergeCell ref="Z324:Z326"/>
    <mergeCell ref="D322:E322"/>
    <mergeCell ref="D323:E323"/>
    <mergeCell ref="Y330:Y332"/>
    <mergeCell ref="Z330:Z332"/>
    <mergeCell ref="D327:E327"/>
    <mergeCell ref="AA324:AA326"/>
    <mergeCell ref="A327:A329"/>
    <mergeCell ref="B327:C329"/>
    <mergeCell ref="F327:F329"/>
    <mergeCell ref="G327:G329"/>
    <mergeCell ref="H327:H329"/>
    <mergeCell ref="D329:E329"/>
    <mergeCell ref="R324:R326"/>
    <mergeCell ref="S324:S326"/>
    <mergeCell ref="T324:T326"/>
    <mergeCell ref="U324:U326"/>
    <mergeCell ref="V324:V326"/>
    <mergeCell ref="W324:W326"/>
    <mergeCell ref="L324:L326"/>
    <mergeCell ref="M324:M326"/>
    <mergeCell ref="N324:N326"/>
    <mergeCell ref="O324:O326"/>
    <mergeCell ref="P324:P326"/>
    <mergeCell ref="Q324:Q326"/>
    <mergeCell ref="AA327:AA329"/>
    <mergeCell ref="D324:E324"/>
    <mergeCell ref="D325:E325"/>
    <mergeCell ref="D326:E326"/>
    <mergeCell ref="A324:A326"/>
    <mergeCell ref="B324:C326"/>
    <mergeCell ref="F324:F326"/>
    <mergeCell ref="G324:G326"/>
    <mergeCell ref="H324:H326"/>
    <mergeCell ref="I324:I326"/>
    <mergeCell ref="D328:E328"/>
    <mergeCell ref="U327:U329"/>
    <mergeCell ref="V327:V329"/>
    <mergeCell ref="W327:W329"/>
    <mergeCell ref="X327:X329"/>
    <mergeCell ref="Y327:Y329"/>
    <mergeCell ref="Z327:Z329"/>
    <mergeCell ref="O327:O329"/>
    <mergeCell ref="P327:P329"/>
    <mergeCell ref="Q327:Q329"/>
    <mergeCell ref="R327:R329"/>
    <mergeCell ref="S327:S329"/>
    <mergeCell ref="T327:T329"/>
    <mergeCell ref="I327:I329"/>
    <mergeCell ref="J327:J329"/>
    <mergeCell ref="K327:K329"/>
    <mergeCell ref="L327:L329"/>
    <mergeCell ref="M327:M329"/>
    <mergeCell ref="N327:N329"/>
    <mergeCell ref="AA330:AA332"/>
    <mergeCell ref="A333:A335"/>
    <mergeCell ref="B333:C335"/>
    <mergeCell ref="F333:F335"/>
    <mergeCell ref="G333:G335"/>
    <mergeCell ref="H333:H335"/>
    <mergeCell ref="D330:E330"/>
    <mergeCell ref="R330:R332"/>
    <mergeCell ref="S330:S332"/>
    <mergeCell ref="T330:T332"/>
    <mergeCell ref="U330:U332"/>
    <mergeCell ref="V330:V332"/>
    <mergeCell ref="W330:W332"/>
    <mergeCell ref="L330:L332"/>
    <mergeCell ref="M330:M332"/>
    <mergeCell ref="N330:N332"/>
    <mergeCell ref="O330:O332"/>
    <mergeCell ref="P330:P332"/>
    <mergeCell ref="Q330:Q332"/>
    <mergeCell ref="AA333:AA335"/>
    <mergeCell ref="D331:E331"/>
    <mergeCell ref="D332:E332"/>
    <mergeCell ref="D335:E335"/>
    <mergeCell ref="A330:A332"/>
    <mergeCell ref="B330:C332"/>
    <mergeCell ref="F330:F332"/>
    <mergeCell ref="G330:G332"/>
    <mergeCell ref="H330:H332"/>
    <mergeCell ref="I330:I332"/>
    <mergeCell ref="J330:J332"/>
    <mergeCell ref="K330:K332"/>
    <mergeCell ref="X330:X332"/>
    <mergeCell ref="K336:K338"/>
    <mergeCell ref="D338:E338"/>
    <mergeCell ref="U333:U335"/>
    <mergeCell ref="V333:V335"/>
    <mergeCell ref="W333:W335"/>
    <mergeCell ref="X333:X335"/>
    <mergeCell ref="Y333:Y335"/>
    <mergeCell ref="Z333:Z335"/>
    <mergeCell ref="O333:O335"/>
    <mergeCell ref="P333:P335"/>
    <mergeCell ref="Q333:Q335"/>
    <mergeCell ref="R333:R335"/>
    <mergeCell ref="S333:S335"/>
    <mergeCell ref="T333:T335"/>
    <mergeCell ref="I333:I335"/>
    <mergeCell ref="J333:J335"/>
    <mergeCell ref="K333:K335"/>
    <mergeCell ref="L333:L335"/>
    <mergeCell ref="M333:M335"/>
    <mergeCell ref="N333:N335"/>
    <mergeCell ref="X336:X338"/>
    <mergeCell ref="Y336:Y338"/>
    <mergeCell ref="Z336:Z338"/>
    <mergeCell ref="D333:E333"/>
    <mergeCell ref="D334:E334"/>
    <mergeCell ref="Y342:Y344"/>
    <mergeCell ref="Z342:Z344"/>
    <mergeCell ref="D340:E340"/>
    <mergeCell ref="D341:E341"/>
    <mergeCell ref="AA336:AA338"/>
    <mergeCell ref="A339:A341"/>
    <mergeCell ref="B339:C341"/>
    <mergeCell ref="F339:F341"/>
    <mergeCell ref="G339:G341"/>
    <mergeCell ref="H339:H341"/>
    <mergeCell ref="D337:E337"/>
    <mergeCell ref="R336:R338"/>
    <mergeCell ref="S336:S338"/>
    <mergeCell ref="T336:T338"/>
    <mergeCell ref="U336:U338"/>
    <mergeCell ref="V336:V338"/>
    <mergeCell ref="W336:W338"/>
    <mergeCell ref="L336:L338"/>
    <mergeCell ref="M336:M338"/>
    <mergeCell ref="N336:N338"/>
    <mergeCell ref="O336:O338"/>
    <mergeCell ref="P336:P338"/>
    <mergeCell ref="Q336:Q338"/>
    <mergeCell ref="AA339:AA341"/>
    <mergeCell ref="D336:E336"/>
    <mergeCell ref="A336:A338"/>
    <mergeCell ref="B336:C338"/>
    <mergeCell ref="F336:F338"/>
    <mergeCell ref="G336:G338"/>
    <mergeCell ref="H336:H338"/>
    <mergeCell ref="I336:I338"/>
    <mergeCell ref="J336:J338"/>
    <mergeCell ref="D339:E339"/>
    <mergeCell ref="U339:U341"/>
    <mergeCell ref="V339:V341"/>
    <mergeCell ref="W339:W341"/>
    <mergeCell ref="X339:X341"/>
    <mergeCell ref="Y339:Y341"/>
    <mergeCell ref="Z339:Z341"/>
    <mergeCell ref="O339:O341"/>
    <mergeCell ref="P339:P341"/>
    <mergeCell ref="Q339:Q341"/>
    <mergeCell ref="R339:R341"/>
    <mergeCell ref="S339:S341"/>
    <mergeCell ref="T339:T341"/>
    <mergeCell ref="I339:I341"/>
    <mergeCell ref="J339:J341"/>
    <mergeCell ref="K339:K341"/>
    <mergeCell ref="L339:L341"/>
    <mergeCell ref="M339:M341"/>
    <mergeCell ref="N339:N341"/>
    <mergeCell ref="AA342:AA344"/>
    <mergeCell ref="A345:A347"/>
    <mergeCell ref="B345:C347"/>
    <mergeCell ref="F345:F347"/>
    <mergeCell ref="G345:G347"/>
    <mergeCell ref="H345:H347"/>
    <mergeCell ref="D347:E347"/>
    <mergeCell ref="R342:R344"/>
    <mergeCell ref="S342:S344"/>
    <mergeCell ref="T342:T344"/>
    <mergeCell ref="U342:U344"/>
    <mergeCell ref="V342:V344"/>
    <mergeCell ref="W342:W344"/>
    <mergeCell ref="L342:L344"/>
    <mergeCell ref="M342:M344"/>
    <mergeCell ref="N342:N344"/>
    <mergeCell ref="O342:O344"/>
    <mergeCell ref="P342:P344"/>
    <mergeCell ref="Q342:Q344"/>
    <mergeCell ref="AA345:AA347"/>
    <mergeCell ref="D342:E342"/>
    <mergeCell ref="D343:E343"/>
    <mergeCell ref="D344:E344"/>
    <mergeCell ref="A342:A344"/>
    <mergeCell ref="B342:C344"/>
    <mergeCell ref="F342:F344"/>
    <mergeCell ref="G342:G344"/>
    <mergeCell ref="H342:H344"/>
    <mergeCell ref="I342:I344"/>
    <mergeCell ref="J342:J344"/>
    <mergeCell ref="K342:K344"/>
    <mergeCell ref="X342:X344"/>
    <mergeCell ref="J348:J350"/>
    <mergeCell ref="K348:K350"/>
    <mergeCell ref="D346:E346"/>
    <mergeCell ref="U345:U347"/>
    <mergeCell ref="V345:V347"/>
    <mergeCell ref="W345:W347"/>
    <mergeCell ref="X345:X347"/>
    <mergeCell ref="Y345:Y347"/>
    <mergeCell ref="Z345:Z347"/>
    <mergeCell ref="O345:O347"/>
    <mergeCell ref="P345:P347"/>
    <mergeCell ref="Q345:Q347"/>
    <mergeCell ref="R345:R347"/>
    <mergeCell ref="S345:S347"/>
    <mergeCell ref="T345:T347"/>
    <mergeCell ref="I345:I347"/>
    <mergeCell ref="J345:J347"/>
    <mergeCell ref="K345:K347"/>
    <mergeCell ref="L345:L347"/>
    <mergeCell ref="M345:M347"/>
    <mergeCell ref="N345:N347"/>
    <mergeCell ref="X348:X350"/>
    <mergeCell ref="Y348:Y350"/>
    <mergeCell ref="Z348:Z350"/>
    <mergeCell ref="D345:E345"/>
    <mergeCell ref="Z354:Z356"/>
    <mergeCell ref="D351:E351"/>
    <mergeCell ref="D352:E352"/>
    <mergeCell ref="AA348:AA350"/>
    <mergeCell ref="A351:A353"/>
    <mergeCell ref="B351:C353"/>
    <mergeCell ref="F351:F353"/>
    <mergeCell ref="G351:G353"/>
    <mergeCell ref="H351:H353"/>
    <mergeCell ref="D348:E348"/>
    <mergeCell ref="R348:R350"/>
    <mergeCell ref="S348:S350"/>
    <mergeCell ref="T348:T350"/>
    <mergeCell ref="U348:U350"/>
    <mergeCell ref="V348:V350"/>
    <mergeCell ref="W348:W350"/>
    <mergeCell ref="L348:L350"/>
    <mergeCell ref="M348:M350"/>
    <mergeCell ref="N348:N350"/>
    <mergeCell ref="O348:O350"/>
    <mergeCell ref="P348:P350"/>
    <mergeCell ref="Q348:Q350"/>
    <mergeCell ref="AA351:AA353"/>
    <mergeCell ref="D349:E349"/>
    <mergeCell ref="D350:E350"/>
    <mergeCell ref="D353:E353"/>
    <mergeCell ref="A348:A350"/>
    <mergeCell ref="B348:C350"/>
    <mergeCell ref="F348:F350"/>
    <mergeCell ref="G348:G350"/>
    <mergeCell ref="H348:H350"/>
    <mergeCell ref="I348:I350"/>
    <mergeCell ref="U351:U353"/>
    <mergeCell ref="V351:V353"/>
    <mergeCell ref="W351:W353"/>
    <mergeCell ref="X351:X353"/>
    <mergeCell ref="Y351:Y353"/>
    <mergeCell ref="Z351:Z353"/>
    <mergeCell ref="O351:O353"/>
    <mergeCell ref="P351:P353"/>
    <mergeCell ref="Q351:Q353"/>
    <mergeCell ref="R351:R353"/>
    <mergeCell ref="S351:S353"/>
    <mergeCell ref="T351:T353"/>
    <mergeCell ref="I351:I353"/>
    <mergeCell ref="J351:J353"/>
    <mergeCell ref="K351:K353"/>
    <mergeCell ref="L351:L353"/>
    <mergeCell ref="M351:M353"/>
    <mergeCell ref="N351:N353"/>
    <mergeCell ref="AA354:AA356"/>
    <mergeCell ref="A357:A359"/>
    <mergeCell ref="B357:C359"/>
    <mergeCell ref="F357:F359"/>
    <mergeCell ref="G357:G359"/>
    <mergeCell ref="H357:H359"/>
    <mergeCell ref="D355:E355"/>
    <mergeCell ref="R354:R356"/>
    <mergeCell ref="S354:S356"/>
    <mergeCell ref="T354:T356"/>
    <mergeCell ref="U354:U356"/>
    <mergeCell ref="V354:V356"/>
    <mergeCell ref="W354:W356"/>
    <mergeCell ref="L354:L356"/>
    <mergeCell ref="M354:M356"/>
    <mergeCell ref="N354:N356"/>
    <mergeCell ref="O354:O356"/>
    <mergeCell ref="P354:P356"/>
    <mergeCell ref="Q354:Q356"/>
    <mergeCell ref="AA357:AA359"/>
    <mergeCell ref="D354:E354"/>
    <mergeCell ref="A354:A356"/>
    <mergeCell ref="B354:C356"/>
    <mergeCell ref="F354:F356"/>
    <mergeCell ref="G354:G356"/>
    <mergeCell ref="H354:H356"/>
    <mergeCell ref="I354:I356"/>
    <mergeCell ref="J354:J356"/>
    <mergeCell ref="K354:K356"/>
    <mergeCell ref="D356:E356"/>
    <mergeCell ref="X354:X356"/>
    <mergeCell ref="Y354:Y356"/>
    <mergeCell ref="J360:J362"/>
    <mergeCell ref="K360:K362"/>
    <mergeCell ref="D357:E357"/>
    <mergeCell ref="U357:U359"/>
    <mergeCell ref="V357:V359"/>
    <mergeCell ref="W357:W359"/>
    <mergeCell ref="X357:X359"/>
    <mergeCell ref="Y357:Y359"/>
    <mergeCell ref="Z357:Z359"/>
    <mergeCell ref="O357:O359"/>
    <mergeCell ref="P357:P359"/>
    <mergeCell ref="Q357:Q359"/>
    <mergeCell ref="R357:R359"/>
    <mergeCell ref="S357:S359"/>
    <mergeCell ref="T357:T359"/>
    <mergeCell ref="I357:I359"/>
    <mergeCell ref="J357:J359"/>
    <mergeCell ref="K357:K359"/>
    <mergeCell ref="L357:L359"/>
    <mergeCell ref="M357:M359"/>
    <mergeCell ref="N357:N359"/>
    <mergeCell ref="X360:X362"/>
    <mergeCell ref="Y360:Y362"/>
    <mergeCell ref="Z360:Z362"/>
    <mergeCell ref="D358:E358"/>
    <mergeCell ref="D359:E359"/>
    <mergeCell ref="Y366:Y368"/>
    <mergeCell ref="Z366:Z368"/>
    <mergeCell ref="D363:E363"/>
    <mergeCell ref="AA360:AA362"/>
    <mergeCell ref="A363:A365"/>
    <mergeCell ref="B363:C365"/>
    <mergeCell ref="F363:F365"/>
    <mergeCell ref="G363:G365"/>
    <mergeCell ref="H363:H365"/>
    <mergeCell ref="D365:E365"/>
    <mergeCell ref="R360:R362"/>
    <mergeCell ref="S360:S362"/>
    <mergeCell ref="T360:T362"/>
    <mergeCell ref="U360:U362"/>
    <mergeCell ref="V360:V362"/>
    <mergeCell ref="W360:W362"/>
    <mergeCell ref="L360:L362"/>
    <mergeCell ref="M360:M362"/>
    <mergeCell ref="N360:N362"/>
    <mergeCell ref="O360:O362"/>
    <mergeCell ref="P360:P362"/>
    <mergeCell ref="Q360:Q362"/>
    <mergeCell ref="AA363:AA365"/>
    <mergeCell ref="D360:E360"/>
    <mergeCell ref="D361:E361"/>
    <mergeCell ref="D362:E362"/>
    <mergeCell ref="A360:A362"/>
    <mergeCell ref="B360:C362"/>
    <mergeCell ref="F360:F362"/>
    <mergeCell ref="G360:G362"/>
    <mergeCell ref="H360:H362"/>
    <mergeCell ref="I360:I362"/>
    <mergeCell ref="D364:E364"/>
    <mergeCell ref="U363:U365"/>
    <mergeCell ref="V363:V365"/>
    <mergeCell ref="W363:W365"/>
    <mergeCell ref="X363:X365"/>
    <mergeCell ref="Y363:Y365"/>
    <mergeCell ref="Z363:Z365"/>
    <mergeCell ref="O363:O365"/>
    <mergeCell ref="P363:P365"/>
    <mergeCell ref="Q363:Q365"/>
    <mergeCell ref="R363:R365"/>
    <mergeCell ref="S363:S365"/>
    <mergeCell ref="T363:T365"/>
    <mergeCell ref="I363:I365"/>
    <mergeCell ref="J363:J365"/>
    <mergeCell ref="K363:K365"/>
    <mergeCell ref="L363:L365"/>
    <mergeCell ref="M363:M365"/>
    <mergeCell ref="N363:N365"/>
    <mergeCell ref="AA366:AA368"/>
    <mergeCell ref="A369:A371"/>
    <mergeCell ref="B369:C371"/>
    <mergeCell ref="F369:F371"/>
    <mergeCell ref="G369:G371"/>
    <mergeCell ref="H369:H371"/>
    <mergeCell ref="D366:E366"/>
    <mergeCell ref="R366:R368"/>
    <mergeCell ref="S366:S368"/>
    <mergeCell ref="T366:T368"/>
    <mergeCell ref="U366:U368"/>
    <mergeCell ref="V366:V368"/>
    <mergeCell ref="W366:W368"/>
    <mergeCell ref="L366:L368"/>
    <mergeCell ref="M366:M368"/>
    <mergeCell ref="N366:N368"/>
    <mergeCell ref="O366:O368"/>
    <mergeCell ref="P366:P368"/>
    <mergeCell ref="Q366:Q368"/>
    <mergeCell ref="AA369:AA371"/>
    <mergeCell ref="D367:E367"/>
    <mergeCell ref="D368:E368"/>
    <mergeCell ref="D371:E371"/>
    <mergeCell ref="A366:A368"/>
    <mergeCell ref="B366:C368"/>
    <mergeCell ref="F366:F368"/>
    <mergeCell ref="G366:G368"/>
    <mergeCell ref="H366:H368"/>
    <mergeCell ref="I366:I368"/>
    <mergeCell ref="J366:J368"/>
    <mergeCell ref="K366:K368"/>
    <mergeCell ref="X366:X368"/>
    <mergeCell ref="K372:K374"/>
    <mergeCell ref="D374:E374"/>
    <mergeCell ref="U369:U371"/>
    <mergeCell ref="V369:V371"/>
    <mergeCell ref="W369:W371"/>
    <mergeCell ref="X369:X371"/>
    <mergeCell ref="Y369:Y371"/>
    <mergeCell ref="Z369:Z371"/>
    <mergeCell ref="O369:O371"/>
    <mergeCell ref="P369:P371"/>
    <mergeCell ref="Q369:Q371"/>
    <mergeCell ref="R369:R371"/>
    <mergeCell ref="S369:S371"/>
    <mergeCell ref="T369:T371"/>
    <mergeCell ref="I369:I371"/>
    <mergeCell ref="J369:J371"/>
    <mergeCell ref="K369:K371"/>
    <mergeCell ref="L369:L371"/>
    <mergeCell ref="M369:M371"/>
    <mergeCell ref="N369:N371"/>
    <mergeCell ref="X372:X374"/>
    <mergeCell ref="Y372:Y374"/>
    <mergeCell ref="Z372:Z374"/>
    <mergeCell ref="D369:E369"/>
    <mergeCell ref="D370:E370"/>
    <mergeCell ref="Y378:Y380"/>
    <mergeCell ref="Z378:Z380"/>
    <mergeCell ref="D376:E376"/>
    <mergeCell ref="D377:E377"/>
    <mergeCell ref="AA372:AA374"/>
    <mergeCell ref="A375:A377"/>
    <mergeCell ref="B375:C377"/>
    <mergeCell ref="F375:F377"/>
    <mergeCell ref="G375:G377"/>
    <mergeCell ref="H375:H377"/>
    <mergeCell ref="D373:E373"/>
    <mergeCell ref="R372:R374"/>
    <mergeCell ref="S372:S374"/>
    <mergeCell ref="T372:T374"/>
    <mergeCell ref="U372:U374"/>
    <mergeCell ref="V372:V374"/>
    <mergeCell ref="W372:W374"/>
    <mergeCell ref="L372:L374"/>
    <mergeCell ref="M372:M374"/>
    <mergeCell ref="N372:N374"/>
    <mergeCell ref="O372:O374"/>
    <mergeCell ref="P372:P374"/>
    <mergeCell ref="Q372:Q374"/>
    <mergeCell ref="AA375:AA377"/>
    <mergeCell ref="D372:E372"/>
    <mergeCell ref="A372:A374"/>
    <mergeCell ref="B372:C374"/>
    <mergeCell ref="F372:F374"/>
    <mergeCell ref="G372:G374"/>
    <mergeCell ref="H372:H374"/>
    <mergeCell ref="I372:I374"/>
    <mergeCell ref="J372:J374"/>
    <mergeCell ref="D375:E375"/>
    <mergeCell ref="U375:U377"/>
    <mergeCell ref="V375:V377"/>
    <mergeCell ref="W375:W377"/>
    <mergeCell ref="X375:X377"/>
    <mergeCell ref="Y375:Y377"/>
    <mergeCell ref="Z375:Z377"/>
    <mergeCell ref="O375:O377"/>
    <mergeCell ref="P375:P377"/>
    <mergeCell ref="Q375:Q377"/>
    <mergeCell ref="R375:R377"/>
    <mergeCell ref="S375:S377"/>
    <mergeCell ref="T375:T377"/>
    <mergeCell ref="I375:I377"/>
    <mergeCell ref="J375:J377"/>
    <mergeCell ref="K375:K377"/>
    <mergeCell ref="L375:L377"/>
    <mergeCell ref="M375:M377"/>
    <mergeCell ref="N375:N377"/>
    <mergeCell ref="AA378:AA380"/>
    <mergeCell ref="A381:A383"/>
    <mergeCell ref="B381:C383"/>
    <mergeCell ref="F381:F383"/>
    <mergeCell ref="G381:G383"/>
    <mergeCell ref="H381:H383"/>
    <mergeCell ref="D383:E383"/>
    <mergeCell ref="R378:R380"/>
    <mergeCell ref="S378:S380"/>
    <mergeCell ref="T378:T380"/>
    <mergeCell ref="U378:U380"/>
    <mergeCell ref="V378:V380"/>
    <mergeCell ref="W378:W380"/>
    <mergeCell ref="L378:L380"/>
    <mergeCell ref="M378:M380"/>
    <mergeCell ref="N378:N380"/>
    <mergeCell ref="O378:O380"/>
    <mergeCell ref="P378:P380"/>
    <mergeCell ref="Q378:Q380"/>
    <mergeCell ref="AA381:AA383"/>
    <mergeCell ref="D378:E378"/>
    <mergeCell ref="D379:E379"/>
    <mergeCell ref="D380:E380"/>
    <mergeCell ref="A378:A380"/>
    <mergeCell ref="B378:C380"/>
    <mergeCell ref="F378:F380"/>
    <mergeCell ref="G378:G380"/>
    <mergeCell ref="H378:H380"/>
    <mergeCell ref="I378:I380"/>
    <mergeCell ref="J378:J380"/>
    <mergeCell ref="K378:K380"/>
    <mergeCell ref="X378:X380"/>
    <mergeCell ref="J384:J386"/>
    <mergeCell ref="K384:K386"/>
    <mergeCell ref="D382:E382"/>
    <mergeCell ref="U381:U383"/>
    <mergeCell ref="V381:V383"/>
    <mergeCell ref="W381:W383"/>
    <mergeCell ref="X381:X383"/>
    <mergeCell ref="Y381:Y383"/>
    <mergeCell ref="Z381:Z383"/>
    <mergeCell ref="O381:O383"/>
    <mergeCell ref="P381:P383"/>
    <mergeCell ref="Q381:Q383"/>
    <mergeCell ref="R381:R383"/>
    <mergeCell ref="S381:S383"/>
    <mergeCell ref="T381:T383"/>
    <mergeCell ref="I381:I383"/>
    <mergeCell ref="J381:J383"/>
    <mergeCell ref="K381:K383"/>
    <mergeCell ref="L381:L383"/>
    <mergeCell ref="M381:M383"/>
    <mergeCell ref="N381:N383"/>
    <mergeCell ref="X384:X386"/>
    <mergeCell ref="Y384:Y386"/>
    <mergeCell ref="Z384:Z386"/>
    <mergeCell ref="D381:E381"/>
    <mergeCell ref="Z390:Z392"/>
    <mergeCell ref="D387:E387"/>
    <mergeCell ref="D388:E388"/>
    <mergeCell ref="AA384:AA386"/>
    <mergeCell ref="A387:A389"/>
    <mergeCell ref="B387:C389"/>
    <mergeCell ref="F387:F389"/>
    <mergeCell ref="G387:G389"/>
    <mergeCell ref="H387:H389"/>
    <mergeCell ref="D384:E384"/>
    <mergeCell ref="R384:R386"/>
    <mergeCell ref="S384:S386"/>
    <mergeCell ref="T384:T386"/>
    <mergeCell ref="U384:U386"/>
    <mergeCell ref="V384:V386"/>
    <mergeCell ref="W384:W386"/>
    <mergeCell ref="L384:L386"/>
    <mergeCell ref="M384:M386"/>
    <mergeCell ref="N384:N386"/>
    <mergeCell ref="O384:O386"/>
    <mergeCell ref="P384:P386"/>
    <mergeCell ref="Q384:Q386"/>
    <mergeCell ref="AA387:AA389"/>
    <mergeCell ref="D385:E385"/>
    <mergeCell ref="D386:E386"/>
    <mergeCell ref="D389:E389"/>
    <mergeCell ref="A384:A386"/>
    <mergeCell ref="B384:C386"/>
    <mergeCell ref="F384:F386"/>
    <mergeCell ref="G384:G386"/>
    <mergeCell ref="H384:H386"/>
    <mergeCell ref="I384:I386"/>
    <mergeCell ref="U387:U389"/>
    <mergeCell ref="V387:V389"/>
    <mergeCell ref="W387:W389"/>
    <mergeCell ref="X387:X389"/>
    <mergeCell ref="Y387:Y389"/>
    <mergeCell ref="Z387:Z389"/>
    <mergeCell ref="O387:O389"/>
    <mergeCell ref="P387:P389"/>
    <mergeCell ref="Q387:Q389"/>
    <mergeCell ref="R387:R389"/>
    <mergeCell ref="S387:S389"/>
    <mergeCell ref="T387:T389"/>
    <mergeCell ref="I387:I389"/>
    <mergeCell ref="J387:J389"/>
    <mergeCell ref="K387:K389"/>
    <mergeCell ref="L387:L389"/>
    <mergeCell ref="M387:M389"/>
    <mergeCell ref="N387:N389"/>
    <mergeCell ref="AA390:AA392"/>
    <mergeCell ref="A393:A395"/>
    <mergeCell ref="B393:C395"/>
    <mergeCell ref="F393:F395"/>
    <mergeCell ref="G393:G395"/>
    <mergeCell ref="H393:H395"/>
    <mergeCell ref="D391:E391"/>
    <mergeCell ref="R390:R392"/>
    <mergeCell ref="S390:S392"/>
    <mergeCell ref="T390:T392"/>
    <mergeCell ref="U390:U392"/>
    <mergeCell ref="V390:V392"/>
    <mergeCell ref="W390:W392"/>
    <mergeCell ref="L390:L392"/>
    <mergeCell ref="M390:M392"/>
    <mergeCell ref="N390:N392"/>
    <mergeCell ref="O390:O392"/>
    <mergeCell ref="P390:P392"/>
    <mergeCell ref="Q390:Q392"/>
    <mergeCell ref="AA393:AA395"/>
    <mergeCell ref="D390:E390"/>
    <mergeCell ref="A390:A392"/>
    <mergeCell ref="B390:C392"/>
    <mergeCell ref="F390:F392"/>
    <mergeCell ref="G390:G392"/>
    <mergeCell ref="H390:H392"/>
    <mergeCell ref="I390:I392"/>
    <mergeCell ref="J390:J392"/>
    <mergeCell ref="K390:K392"/>
    <mergeCell ref="D392:E392"/>
    <mergeCell ref="X390:X392"/>
    <mergeCell ref="Y390:Y392"/>
    <mergeCell ref="J396:J398"/>
    <mergeCell ref="K396:K398"/>
    <mergeCell ref="D393:E393"/>
    <mergeCell ref="U393:U395"/>
    <mergeCell ref="V393:V395"/>
    <mergeCell ref="W393:W395"/>
    <mergeCell ref="X393:X395"/>
    <mergeCell ref="Y393:Y395"/>
    <mergeCell ref="Z393:Z395"/>
    <mergeCell ref="O393:O395"/>
    <mergeCell ref="P393:P395"/>
    <mergeCell ref="Q393:Q395"/>
    <mergeCell ref="R393:R395"/>
    <mergeCell ref="S393:S395"/>
    <mergeCell ref="T393:T395"/>
    <mergeCell ref="I393:I395"/>
    <mergeCell ref="J393:J395"/>
    <mergeCell ref="K393:K395"/>
    <mergeCell ref="L393:L395"/>
    <mergeCell ref="M393:M395"/>
    <mergeCell ref="N393:N395"/>
    <mergeCell ref="X396:X398"/>
    <mergeCell ref="Y396:Y398"/>
    <mergeCell ref="Z396:Z398"/>
    <mergeCell ref="D394:E394"/>
    <mergeCell ref="D395:E395"/>
    <mergeCell ref="Y402:Y404"/>
    <mergeCell ref="Z402:Z404"/>
    <mergeCell ref="D399:E399"/>
    <mergeCell ref="AA396:AA398"/>
    <mergeCell ref="A399:A401"/>
    <mergeCell ref="B399:C401"/>
    <mergeCell ref="F399:F401"/>
    <mergeCell ref="G399:G401"/>
    <mergeCell ref="H399:H401"/>
    <mergeCell ref="D401:E401"/>
    <mergeCell ref="R396:R398"/>
    <mergeCell ref="S396:S398"/>
    <mergeCell ref="T396:T398"/>
    <mergeCell ref="U396:U398"/>
    <mergeCell ref="V396:V398"/>
    <mergeCell ref="W396:W398"/>
    <mergeCell ref="L396:L398"/>
    <mergeCell ref="M396:M398"/>
    <mergeCell ref="N396:N398"/>
    <mergeCell ref="O396:O398"/>
    <mergeCell ref="P396:P398"/>
    <mergeCell ref="Q396:Q398"/>
    <mergeCell ref="AA399:AA401"/>
    <mergeCell ref="D396:E396"/>
    <mergeCell ref="D397:E397"/>
    <mergeCell ref="D398:E398"/>
    <mergeCell ref="A396:A398"/>
    <mergeCell ref="B396:C398"/>
    <mergeCell ref="F396:F398"/>
    <mergeCell ref="G396:G398"/>
    <mergeCell ref="H396:H398"/>
    <mergeCell ref="I396:I398"/>
    <mergeCell ref="D400:E400"/>
    <mergeCell ref="U399:U401"/>
    <mergeCell ref="V399:V401"/>
    <mergeCell ref="W399:W401"/>
    <mergeCell ref="X399:X401"/>
    <mergeCell ref="Y399:Y401"/>
    <mergeCell ref="Z399:Z401"/>
    <mergeCell ref="O399:O401"/>
    <mergeCell ref="P399:P401"/>
    <mergeCell ref="Q399:Q401"/>
    <mergeCell ref="R399:R401"/>
    <mergeCell ref="S399:S401"/>
    <mergeCell ref="T399:T401"/>
    <mergeCell ref="I399:I401"/>
    <mergeCell ref="J399:J401"/>
    <mergeCell ref="K399:K401"/>
    <mergeCell ref="L399:L401"/>
    <mergeCell ref="M399:M401"/>
    <mergeCell ref="N399:N401"/>
    <mergeCell ref="AA402:AA404"/>
    <mergeCell ref="A405:A407"/>
    <mergeCell ref="B405:C407"/>
    <mergeCell ref="F405:F407"/>
    <mergeCell ref="G405:G407"/>
    <mergeCell ref="H405:H407"/>
    <mergeCell ref="D402:E402"/>
    <mergeCell ref="R402:R404"/>
    <mergeCell ref="S402:S404"/>
    <mergeCell ref="T402:T404"/>
    <mergeCell ref="U402:U404"/>
    <mergeCell ref="V402:V404"/>
    <mergeCell ref="W402:W404"/>
    <mergeCell ref="L402:L404"/>
    <mergeCell ref="M402:M404"/>
    <mergeCell ref="N402:N404"/>
    <mergeCell ref="O402:O404"/>
    <mergeCell ref="P402:P404"/>
    <mergeCell ref="Q402:Q404"/>
    <mergeCell ref="AA405:AA407"/>
    <mergeCell ref="D403:E403"/>
    <mergeCell ref="D404:E404"/>
    <mergeCell ref="D407:E407"/>
    <mergeCell ref="A402:A404"/>
    <mergeCell ref="B402:C404"/>
    <mergeCell ref="F402:F404"/>
    <mergeCell ref="G402:G404"/>
    <mergeCell ref="H402:H404"/>
    <mergeCell ref="I402:I404"/>
    <mergeCell ref="J402:J404"/>
    <mergeCell ref="K402:K404"/>
    <mergeCell ref="X402:X404"/>
    <mergeCell ref="K408:K410"/>
    <mergeCell ref="D410:E410"/>
    <mergeCell ref="U405:U407"/>
    <mergeCell ref="V405:V407"/>
    <mergeCell ref="W405:W407"/>
    <mergeCell ref="X405:X407"/>
    <mergeCell ref="Y405:Y407"/>
    <mergeCell ref="Z405:Z407"/>
    <mergeCell ref="O405:O407"/>
    <mergeCell ref="P405:P407"/>
    <mergeCell ref="Q405:Q407"/>
    <mergeCell ref="R405:R407"/>
    <mergeCell ref="S405:S407"/>
    <mergeCell ref="T405:T407"/>
    <mergeCell ref="I405:I407"/>
    <mergeCell ref="J405:J407"/>
    <mergeCell ref="K405:K407"/>
    <mergeCell ref="L405:L407"/>
    <mergeCell ref="M405:M407"/>
    <mergeCell ref="N405:N407"/>
    <mergeCell ref="X408:X410"/>
    <mergeCell ref="Y408:Y410"/>
    <mergeCell ref="Z408:Z410"/>
    <mergeCell ref="D405:E405"/>
    <mergeCell ref="D406:E406"/>
    <mergeCell ref="Y414:Y416"/>
    <mergeCell ref="Z414:Z416"/>
    <mergeCell ref="D412:E412"/>
    <mergeCell ref="D413:E413"/>
    <mergeCell ref="AA408:AA410"/>
    <mergeCell ref="A411:A413"/>
    <mergeCell ref="B411:C413"/>
    <mergeCell ref="F411:F413"/>
    <mergeCell ref="G411:G413"/>
    <mergeCell ref="H411:H413"/>
    <mergeCell ref="D409:E409"/>
    <mergeCell ref="R408:R410"/>
    <mergeCell ref="S408:S410"/>
    <mergeCell ref="T408:T410"/>
    <mergeCell ref="U408:U410"/>
    <mergeCell ref="V408:V410"/>
    <mergeCell ref="W408:W410"/>
    <mergeCell ref="L408:L410"/>
    <mergeCell ref="M408:M410"/>
    <mergeCell ref="N408:N410"/>
    <mergeCell ref="O408:O410"/>
    <mergeCell ref="P408:P410"/>
    <mergeCell ref="Q408:Q410"/>
    <mergeCell ref="AA411:AA413"/>
    <mergeCell ref="D408:E408"/>
    <mergeCell ref="A408:A410"/>
    <mergeCell ref="B408:C410"/>
    <mergeCell ref="F408:F410"/>
    <mergeCell ref="G408:G410"/>
    <mergeCell ref="H408:H410"/>
    <mergeCell ref="I408:I410"/>
    <mergeCell ref="J408:J410"/>
    <mergeCell ref="D411:E411"/>
    <mergeCell ref="U411:U413"/>
    <mergeCell ref="V411:V413"/>
    <mergeCell ref="W411:W413"/>
    <mergeCell ref="X411:X413"/>
    <mergeCell ref="Y411:Y413"/>
    <mergeCell ref="Z411:Z413"/>
    <mergeCell ref="O411:O413"/>
    <mergeCell ref="P411:P413"/>
    <mergeCell ref="Q411:Q413"/>
    <mergeCell ref="R411:R413"/>
    <mergeCell ref="S411:S413"/>
    <mergeCell ref="T411:T413"/>
    <mergeCell ref="I411:I413"/>
    <mergeCell ref="J411:J413"/>
    <mergeCell ref="K411:K413"/>
    <mergeCell ref="L411:L413"/>
    <mergeCell ref="M411:M413"/>
    <mergeCell ref="N411:N413"/>
    <mergeCell ref="AA414:AA416"/>
    <mergeCell ref="A417:A419"/>
    <mergeCell ref="B417:C419"/>
    <mergeCell ref="F417:F419"/>
    <mergeCell ref="G417:G419"/>
    <mergeCell ref="H417:H419"/>
    <mergeCell ref="D419:E419"/>
    <mergeCell ref="R414:R416"/>
    <mergeCell ref="S414:S416"/>
    <mergeCell ref="T414:T416"/>
    <mergeCell ref="U414:U416"/>
    <mergeCell ref="V414:V416"/>
    <mergeCell ref="W414:W416"/>
    <mergeCell ref="L414:L416"/>
    <mergeCell ref="M414:M416"/>
    <mergeCell ref="N414:N416"/>
    <mergeCell ref="O414:O416"/>
    <mergeCell ref="P414:P416"/>
    <mergeCell ref="Q414:Q416"/>
    <mergeCell ref="AA417:AA419"/>
    <mergeCell ref="D414:E414"/>
    <mergeCell ref="D415:E415"/>
    <mergeCell ref="D416:E416"/>
    <mergeCell ref="A414:A416"/>
    <mergeCell ref="B414:C416"/>
    <mergeCell ref="F414:F416"/>
    <mergeCell ref="G414:G416"/>
    <mergeCell ref="H414:H416"/>
    <mergeCell ref="I414:I416"/>
    <mergeCell ref="J414:J416"/>
    <mergeCell ref="K414:K416"/>
    <mergeCell ref="X414:X416"/>
    <mergeCell ref="J420:J422"/>
    <mergeCell ref="K420:K422"/>
    <mergeCell ref="D418:E418"/>
    <mergeCell ref="U417:U419"/>
    <mergeCell ref="V417:V419"/>
    <mergeCell ref="W417:W419"/>
    <mergeCell ref="X417:X419"/>
    <mergeCell ref="Y417:Y419"/>
    <mergeCell ref="Z417:Z419"/>
    <mergeCell ref="O417:O419"/>
    <mergeCell ref="P417:P419"/>
    <mergeCell ref="Q417:Q419"/>
    <mergeCell ref="R417:R419"/>
    <mergeCell ref="S417:S419"/>
    <mergeCell ref="T417:T419"/>
    <mergeCell ref="I417:I419"/>
    <mergeCell ref="J417:J419"/>
    <mergeCell ref="K417:K419"/>
    <mergeCell ref="L417:L419"/>
    <mergeCell ref="M417:M419"/>
    <mergeCell ref="N417:N419"/>
    <mergeCell ref="X420:X422"/>
    <mergeCell ref="Y420:Y422"/>
    <mergeCell ref="Z420:Z422"/>
    <mergeCell ref="D417:E417"/>
    <mergeCell ref="Z426:Z428"/>
    <mergeCell ref="D423:E423"/>
    <mergeCell ref="D424:E424"/>
    <mergeCell ref="AA420:AA422"/>
    <mergeCell ref="A423:A425"/>
    <mergeCell ref="B423:C425"/>
    <mergeCell ref="F423:F425"/>
    <mergeCell ref="G423:G425"/>
    <mergeCell ref="H423:H425"/>
    <mergeCell ref="D420:E420"/>
    <mergeCell ref="R420:R422"/>
    <mergeCell ref="S420:S422"/>
    <mergeCell ref="T420:T422"/>
    <mergeCell ref="U420:U422"/>
    <mergeCell ref="V420:V422"/>
    <mergeCell ref="W420:W422"/>
    <mergeCell ref="L420:L422"/>
    <mergeCell ref="M420:M422"/>
    <mergeCell ref="N420:N422"/>
    <mergeCell ref="O420:O422"/>
    <mergeCell ref="P420:P422"/>
    <mergeCell ref="Q420:Q422"/>
    <mergeCell ref="AA423:AA425"/>
    <mergeCell ref="D421:E421"/>
    <mergeCell ref="D422:E422"/>
    <mergeCell ref="D425:E425"/>
    <mergeCell ref="A420:A422"/>
    <mergeCell ref="B420:C422"/>
    <mergeCell ref="F420:F422"/>
    <mergeCell ref="G420:G422"/>
    <mergeCell ref="H420:H422"/>
    <mergeCell ref="I420:I422"/>
    <mergeCell ref="U423:U425"/>
    <mergeCell ref="V423:V425"/>
    <mergeCell ref="W423:W425"/>
    <mergeCell ref="X423:X425"/>
    <mergeCell ref="Y423:Y425"/>
    <mergeCell ref="Z423:Z425"/>
    <mergeCell ref="O423:O425"/>
    <mergeCell ref="P423:P425"/>
    <mergeCell ref="Q423:Q425"/>
    <mergeCell ref="R423:R425"/>
    <mergeCell ref="S423:S425"/>
    <mergeCell ref="T423:T425"/>
    <mergeCell ref="I423:I425"/>
    <mergeCell ref="J423:J425"/>
    <mergeCell ref="K423:K425"/>
    <mergeCell ref="L423:L425"/>
    <mergeCell ref="M423:M425"/>
    <mergeCell ref="N423:N425"/>
    <mergeCell ref="AA426:AA428"/>
    <mergeCell ref="A429:A431"/>
    <mergeCell ref="B429:C431"/>
    <mergeCell ref="F429:F431"/>
    <mergeCell ref="G429:G431"/>
    <mergeCell ref="H429:H431"/>
    <mergeCell ref="D427:E427"/>
    <mergeCell ref="R426:R428"/>
    <mergeCell ref="S426:S428"/>
    <mergeCell ref="T426:T428"/>
    <mergeCell ref="U426:U428"/>
    <mergeCell ref="V426:V428"/>
    <mergeCell ref="W426:W428"/>
    <mergeCell ref="L426:L428"/>
    <mergeCell ref="M426:M428"/>
    <mergeCell ref="N426:N428"/>
    <mergeCell ref="O426:O428"/>
    <mergeCell ref="P426:P428"/>
    <mergeCell ref="Q426:Q428"/>
    <mergeCell ref="AA429:AA431"/>
    <mergeCell ref="D426:E426"/>
    <mergeCell ref="A426:A428"/>
    <mergeCell ref="B426:C428"/>
    <mergeCell ref="F426:F428"/>
    <mergeCell ref="G426:G428"/>
    <mergeCell ref="H426:H428"/>
    <mergeCell ref="I426:I428"/>
    <mergeCell ref="J426:J428"/>
    <mergeCell ref="K426:K428"/>
    <mergeCell ref="D428:E428"/>
    <mergeCell ref="X426:X428"/>
    <mergeCell ref="Y426:Y428"/>
    <mergeCell ref="J432:J434"/>
    <mergeCell ref="K432:K434"/>
    <mergeCell ref="D429:E429"/>
    <mergeCell ref="U429:U431"/>
    <mergeCell ref="V429:V431"/>
    <mergeCell ref="W429:W431"/>
    <mergeCell ref="X429:X431"/>
    <mergeCell ref="Y429:Y431"/>
    <mergeCell ref="Z429:Z431"/>
    <mergeCell ref="O429:O431"/>
    <mergeCell ref="P429:P431"/>
    <mergeCell ref="Q429:Q431"/>
    <mergeCell ref="R429:R431"/>
    <mergeCell ref="S429:S431"/>
    <mergeCell ref="T429:T431"/>
    <mergeCell ref="I429:I431"/>
    <mergeCell ref="J429:J431"/>
    <mergeCell ref="K429:K431"/>
    <mergeCell ref="L429:L431"/>
    <mergeCell ref="M429:M431"/>
    <mergeCell ref="N429:N431"/>
    <mergeCell ref="X432:X434"/>
    <mergeCell ref="Y432:Y434"/>
    <mergeCell ref="Z432:Z434"/>
    <mergeCell ref="D430:E430"/>
    <mergeCell ref="D431:E431"/>
    <mergeCell ref="Y438:Y440"/>
    <mergeCell ref="Z438:Z440"/>
    <mergeCell ref="D435:E435"/>
    <mergeCell ref="AA432:AA434"/>
    <mergeCell ref="A435:A437"/>
    <mergeCell ref="B435:C437"/>
    <mergeCell ref="F435:F437"/>
    <mergeCell ref="G435:G437"/>
    <mergeCell ref="H435:H437"/>
    <mergeCell ref="D437:E437"/>
    <mergeCell ref="R432:R434"/>
    <mergeCell ref="S432:S434"/>
    <mergeCell ref="T432:T434"/>
    <mergeCell ref="U432:U434"/>
    <mergeCell ref="V432:V434"/>
    <mergeCell ref="W432:W434"/>
    <mergeCell ref="L432:L434"/>
    <mergeCell ref="M432:M434"/>
    <mergeCell ref="N432:N434"/>
    <mergeCell ref="O432:O434"/>
    <mergeCell ref="P432:P434"/>
    <mergeCell ref="Q432:Q434"/>
    <mergeCell ref="AA435:AA437"/>
    <mergeCell ref="D432:E432"/>
    <mergeCell ref="D433:E433"/>
    <mergeCell ref="D434:E434"/>
    <mergeCell ref="A432:A434"/>
    <mergeCell ref="B432:C434"/>
    <mergeCell ref="F432:F434"/>
    <mergeCell ref="G432:G434"/>
    <mergeCell ref="H432:H434"/>
    <mergeCell ref="I432:I434"/>
    <mergeCell ref="D436:E436"/>
    <mergeCell ref="U435:U437"/>
    <mergeCell ref="V435:V437"/>
    <mergeCell ref="W435:W437"/>
    <mergeCell ref="X435:X437"/>
    <mergeCell ref="Y435:Y437"/>
    <mergeCell ref="Z435:Z437"/>
    <mergeCell ref="O435:O437"/>
    <mergeCell ref="P435:P437"/>
    <mergeCell ref="Q435:Q437"/>
    <mergeCell ref="R435:R437"/>
    <mergeCell ref="S435:S437"/>
    <mergeCell ref="T435:T437"/>
    <mergeCell ref="I435:I437"/>
    <mergeCell ref="J435:J437"/>
    <mergeCell ref="K435:K437"/>
    <mergeCell ref="L435:L437"/>
    <mergeCell ref="M435:M437"/>
    <mergeCell ref="N435:N437"/>
    <mergeCell ref="AA438:AA440"/>
    <mergeCell ref="A441:A443"/>
    <mergeCell ref="B441:C443"/>
    <mergeCell ref="F441:F443"/>
    <mergeCell ref="G441:G443"/>
    <mergeCell ref="H441:H443"/>
    <mergeCell ref="D438:E438"/>
    <mergeCell ref="R438:R440"/>
    <mergeCell ref="S438:S440"/>
    <mergeCell ref="T438:T440"/>
    <mergeCell ref="U438:U440"/>
    <mergeCell ref="V438:V440"/>
    <mergeCell ref="W438:W440"/>
    <mergeCell ref="L438:L440"/>
    <mergeCell ref="M438:M440"/>
    <mergeCell ref="N438:N440"/>
    <mergeCell ref="O438:O440"/>
    <mergeCell ref="P438:P440"/>
    <mergeCell ref="Q438:Q440"/>
    <mergeCell ref="AA441:AA443"/>
    <mergeCell ref="D439:E439"/>
    <mergeCell ref="D440:E440"/>
    <mergeCell ref="D443:E443"/>
    <mergeCell ref="A438:A440"/>
    <mergeCell ref="B438:C440"/>
    <mergeCell ref="F438:F440"/>
    <mergeCell ref="G438:G440"/>
    <mergeCell ref="H438:H440"/>
    <mergeCell ref="I438:I440"/>
    <mergeCell ref="J438:J440"/>
    <mergeCell ref="K438:K440"/>
    <mergeCell ref="X438:X440"/>
    <mergeCell ref="K444:K446"/>
    <mergeCell ref="D446:E446"/>
    <mergeCell ref="U441:U443"/>
    <mergeCell ref="V441:V443"/>
    <mergeCell ref="W441:W443"/>
    <mergeCell ref="X441:X443"/>
    <mergeCell ref="Y441:Y443"/>
    <mergeCell ref="Z441:Z443"/>
    <mergeCell ref="O441:O443"/>
    <mergeCell ref="P441:P443"/>
    <mergeCell ref="Q441:Q443"/>
    <mergeCell ref="R441:R443"/>
    <mergeCell ref="S441:S443"/>
    <mergeCell ref="T441:T443"/>
    <mergeCell ref="I441:I443"/>
    <mergeCell ref="J441:J443"/>
    <mergeCell ref="K441:K443"/>
    <mergeCell ref="L441:L443"/>
    <mergeCell ref="M441:M443"/>
    <mergeCell ref="N441:N443"/>
    <mergeCell ref="X444:X446"/>
    <mergeCell ref="Y444:Y446"/>
    <mergeCell ref="Z444:Z446"/>
    <mergeCell ref="D441:E441"/>
    <mergeCell ref="D442:E442"/>
    <mergeCell ref="Y450:Y452"/>
    <mergeCell ref="Z450:Z452"/>
    <mergeCell ref="D448:E448"/>
    <mergeCell ref="D449:E449"/>
    <mergeCell ref="AA444:AA446"/>
    <mergeCell ref="A447:A449"/>
    <mergeCell ref="B447:C449"/>
    <mergeCell ref="F447:F449"/>
    <mergeCell ref="G447:G449"/>
    <mergeCell ref="H447:H449"/>
    <mergeCell ref="D445:E445"/>
    <mergeCell ref="R444:R446"/>
    <mergeCell ref="S444:S446"/>
    <mergeCell ref="T444:T446"/>
    <mergeCell ref="U444:U446"/>
    <mergeCell ref="V444:V446"/>
    <mergeCell ref="W444:W446"/>
    <mergeCell ref="L444:L446"/>
    <mergeCell ref="M444:M446"/>
    <mergeCell ref="N444:N446"/>
    <mergeCell ref="O444:O446"/>
    <mergeCell ref="P444:P446"/>
    <mergeCell ref="Q444:Q446"/>
    <mergeCell ref="AA447:AA449"/>
    <mergeCell ref="D444:E444"/>
    <mergeCell ref="A444:A446"/>
    <mergeCell ref="B444:C446"/>
    <mergeCell ref="F444:F446"/>
    <mergeCell ref="G444:G446"/>
    <mergeCell ref="H444:H446"/>
    <mergeCell ref="I444:I446"/>
    <mergeCell ref="J444:J446"/>
    <mergeCell ref="D447:E447"/>
    <mergeCell ref="U447:U449"/>
    <mergeCell ref="V447:V449"/>
    <mergeCell ref="W447:W449"/>
    <mergeCell ref="X447:X449"/>
    <mergeCell ref="Y447:Y449"/>
    <mergeCell ref="Z447:Z449"/>
    <mergeCell ref="O447:O449"/>
    <mergeCell ref="P447:P449"/>
    <mergeCell ref="Q447:Q449"/>
    <mergeCell ref="R447:R449"/>
    <mergeCell ref="S447:S449"/>
    <mergeCell ref="T447:T449"/>
    <mergeCell ref="I447:I449"/>
    <mergeCell ref="J447:J449"/>
    <mergeCell ref="K447:K449"/>
    <mergeCell ref="L447:L449"/>
    <mergeCell ref="M447:M449"/>
    <mergeCell ref="N447:N449"/>
    <mergeCell ref="AA450:AA452"/>
    <mergeCell ref="A453:A455"/>
    <mergeCell ref="B453:C455"/>
    <mergeCell ref="F453:F455"/>
    <mergeCell ref="G453:G455"/>
    <mergeCell ref="H453:H455"/>
    <mergeCell ref="D455:E455"/>
    <mergeCell ref="R450:R452"/>
    <mergeCell ref="S450:S452"/>
    <mergeCell ref="T450:T452"/>
    <mergeCell ref="U450:U452"/>
    <mergeCell ref="V450:V452"/>
    <mergeCell ref="W450:W452"/>
    <mergeCell ref="L450:L452"/>
    <mergeCell ref="M450:M452"/>
    <mergeCell ref="N450:N452"/>
    <mergeCell ref="O450:O452"/>
    <mergeCell ref="P450:P452"/>
    <mergeCell ref="Q450:Q452"/>
    <mergeCell ref="AA453:AA455"/>
    <mergeCell ref="D450:E450"/>
    <mergeCell ref="D451:E451"/>
    <mergeCell ref="D452:E452"/>
    <mergeCell ref="A450:A452"/>
    <mergeCell ref="B450:C452"/>
    <mergeCell ref="F450:F452"/>
    <mergeCell ref="G450:G452"/>
    <mergeCell ref="H450:H452"/>
    <mergeCell ref="I450:I452"/>
    <mergeCell ref="J450:J452"/>
    <mergeCell ref="K450:K452"/>
    <mergeCell ref="X450:X452"/>
    <mergeCell ref="J456:J458"/>
    <mergeCell ref="K456:K458"/>
    <mergeCell ref="D454:E454"/>
    <mergeCell ref="U453:U455"/>
    <mergeCell ref="V453:V455"/>
    <mergeCell ref="W453:W455"/>
    <mergeCell ref="X453:X455"/>
    <mergeCell ref="Y453:Y455"/>
    <mergeCell ref="Z453:Z455"/>
    <mergeCell ref="O453:O455"/>
    <mergeCell ref="P453:P455"/>
    <mergeCell ref="Q453:Q455"/>
    <mergeCell ref="R453:R455"/>
    <mergeCell ref="S453:S455"/>
    <mergeCell ref="T453:T455"/>
    <mergeCell ref="I453:I455"/>
    <mergeCell ref="J453:J455"/>
    <mergeCell ref="K453:K455"/>
    <mergeCell ref="L453:L455"/>
    <mergeCell ref="M453:M455"/>
    <mergeCell ref="N453:N455"/>
    <mergeCell ref="X456:X458"/>
    <mergeCell ref="Y456:Y458"/>
    <mergeCell ref="Z456:Z458"/>
    <mergeCell ref="D453:E453"/>
    <mergeCell ref="Z462:Z464"/>
    <mergeCell ref="D459:E459"/>
    <mergeCell ref="D460:E460"/>
    <mergeCell ref="AA456:AA458"/>
    <mergeCell ref="A459:A461"/>
    <mergeCell ref="B459:C461"/>
    <mergeCell ref="F459:F461"/>
    <mergeCell ref="G459:G461"/>
    <mergeCell ref="H459:H461"/>
    <mergeCell ref="D456:E456"/>
    <mergeCell ref="R456:R458"/>
    <mergeCell ref="S456:S458"/>
    <mergeCell ref="T456:T458"/>
    <mergeCell ref="U456:U458"/>
    <mergeCell ref="V456:V458"/>
    <mergeCell ref="W456:W458"/>
    <mergeCell ref="L456:L458"/>
    <mergeCell ref="M456:M458"/>
    <mergeCell ref="N456:N458"/>
    <mergeCell ref="O456:O458"/>
    <mergeCell ref="P456:P458"/>
    <mergeCell ref="Q456:Q458"/>
    <mergeCell ref="AA459:AA461"/>
    <mergeCell ref="D457:E457"/>
    <mergeCell ref="D458:E458"/>
    <mergeCell ref="D461:E461"/>
    <mergeCell ref="A456:A458"/>
    <mergeCell ref="B456:C458"/>
    <mergeCell ref="F456:F458"/>
    <mergeCell ref="G456:G458"/>
    <mergeCell ref="H456:H458"/>
    <mergeCell ref="I456:I458"/>
    <mergeCell ref="U459:U461"/>
    <mergeCell ref="V459:V461"/>
    <mergeCell ref="W459:W461"/>
    <mergeCell ref="X459:X461"/>
    <mergeCell ref="Y459:Y461"/>
    <mergeCell ref="Z459:Z461"/>
    <mergeCell ref="O459:O461"/>
    <mergeCell ref="P459:P461"/>
    <mergeCell ref="Q459:Q461"/>
    <mergeCell ref="R459:R461"/>
    <mergeCell ref="S459:S461"/>
    <mergeCell ref="T459:T461"/>
    <mergeCell ref="I459:I461"/>
    <mergeCell ref="J459:J461"/>
    <mergeCell ref="K459:K461"/>
    <mergeCell ref="L459:L461"/>
    <mergeCell ref="M459:M461"/>
    <mergeCell ref="N459:N461"/>
    <mergeCell ref="AA462:AA464"/>
    <mergeCell ref="A465:A467"/>
    <mergeCell ref="B465:C467"/>
    <mergeCell ref="F465:F467"/>
    <mergeCell ref="G465:G467"/>
    <mergeCell ref="H465:H467"/>
    <mergeCell ref="D463:E463"/>
    <mergeCell ref="R462:R464"/>
    <mergeCell ref="S462:S464"/>
    <mergeCell ref="T462:T464"/>
    <mergeCell ref="U462:U464"/>
    <mergeCell ref="V462:V464"/>
    <mergeCell ref="W462:W464"/>
    <mergeCell ref="L462:L464"/>
    <mergeCell ref="M462:M464"/>
    <mergeCell ref="N462:N464"/>
    <mergeCell ref="O462:O464"/>
    <mergeCell ref="P462:P464"/>
    <mergeCell ref="Q462:Q464"/>
    <mergeCell ref="AA465:AA467"/>
    <mergeCell ref="D462:E462"/>
    <mergeCell ref="A462:A464"/>
    <mergeCell ref="B462:C464"/>
    <mergeCell ref="F462:F464"/>
    <mergeCell ref="G462:G464"/>
    <mergeCell ref="H462:H464"/>
    <mergeCell ref="I462:I464"/>
    <mergeCell ref="J462:J464"/>
    <mergeCell ref="K462:K464"/>
    <mergeCell ref="D464:E464"/>
    <mergeCell ref="X462:X464"/>
    <mergeCell ref="Y462:Y464"/>
    <mergeCell ref="J468:J470"/>
    <mergeCell ref="K468:K470"/>
    <mergeCell ref="D465:E465"/>
    <mergeCell ref="U465:U467"/>
    <mergeCell ref="V465:V467"/>
    <mergeCell ref="W465:W467"/>
    <mergeCell ref="X465:X467"/>
    <mergeCell ref="Y465:Y467"/>
    <mergeCell ref="Z465:Z467"/>
    <mergeCell ref="O465:O467"/>
    <mergeCell ref="P465:P467"/>
    <mergeCell ref="Q465:Q467"/>
    <mergeCell ref="R465:R467"/>
    <mergeCell ref="S465:S467"/>
    <mergeCell ref="T465:T467"/>
    <mergeCell ref="I465:I467"/>
    <mergeCell ref="J465:J467"/>
    <mergeCell ref="K465:K467"/>
    <mergeCell ref="L465:L467"/>
    <mergeCell ref="M465:M467"/>
    <mergeCell ref="N465:N467"/>
    <mergeCell ref="X468:X470"/>
    <mergeCell ref="Y468:Y470"/>
    <mergeCell ref="Z468:Z470"/>
    <mergeCell ref="D466:E466"/>
    <mergeCell ref="D467:E467"/>
    <mergeCell ref="Y474:Y476"/>
    <mergeCell ref="Z474:Z476"/>
    <mergeCell ref="D471:E471"/>
    <mergeCell ref="AA468:AA470"/>
    <mergeCell ref="A471:A473"/>
    <mergeCell ref="B471:C473"/>
    <mergeCell ref="F471:F473"/>
    <mergeCell ref="G471:G473"/>
    <mergeCell ref="H471:H473"/>
    <mergeCell ref="D473:E473"/>
    <mergeCell ref="R468:R470"/>
    <mergeCell ref="S468:S470"/>
    <mergeCell ref="T468:T470"/>
    <mergeCell ref="U468:U470"/>
    <mergeCell ref="V468:V470"/>
    <mergeCell ref="W468:W470"/>
    <mergeCell ref="L468:L470"/>
    <mergeCell ref="M468:M470"/>
    <mergeCell ref="N468:N470"/>
    <mergeCell ref="O468:O470"/>
    <mergeCell ref="P468:P470"/>
    <mergeCell ref="Q468:Q470"/>
    <mergeCell ref="AA471:AA473"/>
    <mergeCell ref="D468:E468"/>
    <mergeCell ref="D469:E469"/>
    <mergeCell ref="D470:E470"/>
    <mergeCell ref="A468:A470"/>
    <mergeCell ref="B468:C470"/>
    <mergeCell ref="F468:F470"/>
    <mergeCell ref="G468:G470"/>
    <mergeCell ref="H468:H470"/>
    <mergeCell ref="I468:I470"/>
    <mergeCell ref="D472:E472"/>
    <mergeCell ref="U471:U473"/>
    <mergeCell ref="V471:V473"/>
    <mergeCell ref="W471:W473"/>
    <mergeCell ref="X471:X473"/>
    <mergeCell ref="Y471:Y473"/>
    <mergeCell ref="Z471:Z473"/>
    <mergeCell ref="O471:O473"/>
    <mergeCell ref="P471:P473"/>
    <mergeCell ref="Q471:Q473"/>
    <mergeCell ref="R471:R473"/>
    <mergeCell ref="S471:S473"/>
    <mergeCell ref="T471:T473"/>
    <mergeCell ref="I471:I473"/>
    <mergeCell ref="J471:J473"/>
    <mergeCell ref="K471:K473"/>
    <mergeCell ref="L471:L473"/>
    <mergeCell ref="M471:M473"/>
    <mergeCell ref="N471:N473"/>
    <mergeCell ref="AA474:AA476"/>
    <mergeCell ref="A477:A479"/>
    <mergeCell ref="B477:C479"/>
    <mergeCell ref="F477:F479"/>
    <mergeCell ref="G477:G479"/>
    <mergeCell ref="H477:H479"/>
    <mergeCell ref="D474:E474"/>
    <mergeCell ref="R474:R476"/>
    <mergeCell ref="S474:S476"/>
    <mergeCell ref="T474:T476"/>
    <mergeCell ref="U474:U476"/>
    <mergeCell ref="V474:V476"/>
    <mergeCell ref="W474:W476"/>
    <mergeCell ref="L474:L476"/>
    <mergeCell ref="M474:M476"/>
    <mergeCell ref="N474:N476"/>
    <mergeCell ref="O474:O476"/>
    <mergeCell ref="P474:P476"/>
    <mergeCell ref="Q474:Q476"/>
    <mergeCell ref="AA477:AA479"/>
    <mergeCell ref="D475:E475"/>
    <mergeCell ref="D476:E476"/>
    <mergeCell ref="D479:E479"/>
    <mergeCell ref="A474:A476"/>
    <mergeCell ref="B474:C476"/>
    <mergeCell ref="F474:F476"/>
    <mergeCell ref="G474:G476"/>
    <mergeCell ref="H474:H476"/>
    <mergeCell ref="I474:I476"/>
    <mergeCell ref="J474:J476"/>
    <mergeCell ref="K474:K476"/>
    <mergeCell ref="X474:X476"/>
    <mergeCell ref="K480:K482"/>
    <mergeCell ref="D482:E482"/>
    <mergeCell ref="U477:U479"/>
    <mergeCell ref="V477:V479"/>
    <mergeCell ref="W477:W479"/>
    <mergeCell ref="X477:X479"/>
    <mergeCell ref="Y477:Y479"/>
    <mergeCell ref="Z477:Z479"/>
    <mergeCell ref="O477:O479"/>
    <mergeCell ref="P477:P479"/>
    <mergeCell ref="Q477:Q479"/>
    <mergeCell ref="R477:R479"/>
    <mergeCell ref="S477:S479"/>
    <mergeCell ref="T477:T479"/>
    <mergeCell ref="I477:I479"/>
    <mergeCell ref="J477:J479"/>
    <mergeCell ref="K477:K479"/>
    <mergeCell ref="L477:L479"/>
    <mergeCell ref="M477:M479"/>
    <mergeCell ref="N477:N479"/>
    <mergeCell ref="X480:X482"/>
    <mergeCell ref="Y480:Y482"/>
    <mergeCell ref="Z480:Z482"/>
    <mergeCell ref="D477:E477"/>
    <mergeCell ref="D478:E478"/>
    <mergeCell ref="Y486:Y488"/>
    <mergeCell ref="Z486:Z488"/>
    <mergeCell ref="D484:E484"/>
    <mergeCell ref="D485:E485"/>
    <mergeCell ref="AA480:AA482"/>
    <mergeCell ref="A483:A485"/>
    <mergeCell ref="B483:C485"/>
    <mergeCell ref="F483:F485"/>
    <mergeCell ref="G483:G485"/>
    <mergeCell ref="H483:H485"/>
    <mergeCell ref="D481:E481"/>
    <mergeCell ref="R480:R482"/>
    <mergeCell ref="S480:S482"/>
    <mergeCell ref="T480:T482"/>
    <mergeCell ref="U480:U482"/>
    <mergeCell ref="V480:V482"/>
    <mergeCell ref="W480:W482"/>
    <mergeCell ref="L480:L482"/>
    <mergeCell ref="M480:M482"/>
    <mergeCell ref="N480:N482"/>
    <mergeCell ref="O480:O482"/>
    <mergeCell ref="P480:P482"/>
    <mergeCell ref="Q480:Q482"/>
    <mergeCell ref="AA483:AA485"/>
    <mergeCell ref="D480:E480"/>
    <mergeCell ref="A480:A482"/>
    <mergeCell ref="B480:C482"/>
    <mergeCell ref="F480:F482"/>
    <mergeCell ref="G480:G482"/>
    <mergeCell ref="H480:H482"/>
    <mergeCell ref="I480:I482"/>
    <mergeCell ref="J480:J482"/>
    <mergeCell ref="D483:E483"/>
    <mergeCell ref="U483:U485"/>
    <mergeCell ref="V483:V485"/>
    <mergeCell ref="W483:W485"/>
    <mergeCell ref="X483:X485"/>
    <mergeCell ref="Y483:Y485"/>
    <mergeCell ref="Z483:Z485"/>
    <mergeCell ref="O483:O485"/>
    <mergeCell ref="P483:P485"/>
    <mergeCell ref="Q483:Q485"/>
    <mergeCell ref="R483:R485"/>
    <mergeCell ref="S483:S485"/>
    <mergeCell ref="T483:T485"/>
    <mergeCell ref="I483:I485"/>
    <mergeCell ref="J483:J485"/>
    <mergeCell ref="K483:K485"/>
    <mergeCell ref="L483:L485"/>
    <mergeCell ref="M483:M485"/>
    <mergeCell ref="N483:N485"/>
    <mergeCell ref="AA486:AA488"/>
    <mergeCell ref="A489:A491"/>
    <mergeCell ref="B489:C491"/>
    <mergeCell ref="F489:F491"/>
    <mergeCell ref="G489:G491"/>
    <mergeCell ref="H489:H491"/>
    <mergeCell ref="D491:E491"/>
    <mergeCell ref="R486:R488"/>
    <mergeCell ref="S486:S488"/>
    <mergeCell ref="T486:T488"/>
    <mergeCell ref="U486:U488"/>
    <mergeCell ref="V486:V488"/>
    <mergeCell ref="W486:W488"/>
    <mergeCell ref="L486:L488"/>
    <mergeCell ref="M486:M488"/>
    <mergeCell ref="N486:N488"/>
    <mergeCell ref="O486:O488"/>
    <mergeCell ref="P486:P488"/>
    <mergeCell ref="Q486:Q488"/>
    <mergeCell ref="AA489:AA491"/>
    <mergeCell ref="D486:E486"/>
    <mergeCell ref="D487:E487"/>
    <mergeCell ref="D488:E488"/>
    <mergeCell ref="A486:A488"/>
    <mergeCell ref="B486:C488"/>
    <mergeCell ref="F486:F488"/>
    <mergeCell ref="G486:G488"/>
    <mergeCell ref="H486:H488"/>
    <mergeCell ref="I486:I488"/>
    <mergeCell ref="J486:J488"/>
    <mergeCell ref="K486:K488"/>
    <mergeCell ref="X486:X488"/>
    <mergeCell ref="J492:J494"/>
    <mergeCell ref="K492:K494"/>
    <mergeCell ref="D490:E490"/>
    <mergeCell ref="U489:U491"/>
    <mergeCell ref="V489:V491"/>
    <mergeCell ref="W489:W491"/>
    <mergeCell ref="X489:X491"/>
    <mergeCell ref="Y489:Y491"/>
    <mergeCell ref="Z489:Z491"/>
    <mergeCell ref="O489:O491"/>
    <mergeCell ref="P489:P491"/>
    <mergeCell ref="Q489:Q491"/>
    <mergeCell ref="R489:R491"/>
    <mergeCell ref="S489:S491"/>
    <mergeCell ref="T489:T491"/>
    <mergeCell ref="I489:I491"/>
    <mergeCell ref="J489:J491"/>
    <mergeCell ref="K489:K491"/>
    <mergeCell ref="L489:L491"/>
    <mergeCell ref="M489:M491"/>
    <mergeCell ref="N489:N491"/>
    <mergeCell ref="X492:X494"/>
    <mergeCell ref="Y492:Y494"/>
    <mergeCell ref="Z492:Z494"/>
    <mergeCell ref="D489:E489"/>
    <mergeCell ref="Z498:Z500"/>
    <mergeCell ref="D495:E495"/>
    <mergeCell ref="D496:E496"/>
    <mergeCell ref="AA492:AA494"/>
    <mergeCell ref="A495:A497"/>
    <mergeCell ref="B495:C497"/>
    <mergeCell ref="F495:F497"/>
    <mergeCell ref="G495:G497"/>
    <mergeCell ref="H495:H497"/>
    <mergeCell ref="D492:E492"/>
    <mergeCell ref="R492:R494"/>
    <mergeCell ref="S492:S494"/>
    <mergeCell ref="T492:T494"/>
    <mergeCell ref="U492:U494"/>
    <mergeCell ref="V492:V494"/>
    <mergeCell ref="W492:W494"/>
    <mergeCell ref="L492:L494"/>
    <mergeCell ref="M492:M494"/>
    <mergeCell ref="N492:N494"/>
    <mergeCell ref="O492:O494"/>
    <mergeCell ref="P492:P494"/>
    <mergeCell ref="Q492:Q494"/>
    <mergeCell ref="AA495:AA497"/>
    <mergeCell ref="D493:E493"/>
    <mergeCell ref="D494:E494"/>
    <mergeCell ref="D497:E497"/>
    <mergeCell ref="A492:A494"/>
    <mergeCell ref="B492:C494"/>
    <mergeCell ref="F492:F494"/>
    <mergeCell ref="G492:G494"/>
    <mergeCell ref="H492:H494"/>
    <mergeCell ref="I492:I494"/>
    <mergeCell ref="U495:U497"/>
    <mergeCell ref="V495:V497"/>
    <mergeCell ref="W495:W497"/>
    <mergeCell ref="X495:X497"/>
    <mergeCell ref="Y495:Y497"/>
    <mergeCell ref="Z495:Z497"/>
    <mergeCell ref="O495:O497"/>
    <mergeCell ref="P495:P497"/>
    <mergeCell ref="Q495:Q497"/>
    <mergeCell ref="R495:R497"/>
    <mergeCell ref="S495:S497"/>
    <mergeCell ref="T495:T497"/>
    <mergeCell ref="I495:I497"/>
    <mergeCell ref="J495:J497"/>
    <mergeCell ref="K495:K497"/>
    <mergeCell ref="L495:L497"/>
    <mergeCell ref="M495:M497"/>
    <mergeCell ref="N495:N497"/>
    <mergeCell ref="AA498:AA500"/>
    <mergeCell ref="A501:A503"/>
    <mergeCell ref="B501:C503"/>
    <mergeCell ref="F501:F503"/>
    <mergeCell ref="G501:G503"/>
    <mergeCell ref="H501:H503"/>
    <mergeCell ref="D499:E499"/>
    <mergeCell ref="R498:R500"/>
    <mergeCell ref="S498:S500"/>
    <mergeCell ref="T498:T500"/>
    <mergeCell ref="U498:U500"/>
    <mergeCell ref="V498:V500"/>
    <mergeCell ref="W498:W500"/>
    <mergeCell ref="L498:L500"/>
    <mergeCell ref="M498:M500"/>
    <mergeCell ref="N498:N500"/>
    <mergeCell ref="O498:O500"/>
    <mergeCell ref="P498:P500"/>
    <mergeCell ref="Q498:Q500"/>
    <mergeCell ref="AA501:AA503"/>
    <mergeCell ref="D498:E498"/>
    <mergeCell ref="A498:A500"/>
    <mergeCell ref="B498:C500"/>
    <mergeCell ref="F498:F500"/>
    <mergeCell ref="G498:G500"/>
    <mergeCell ref="H498:H500"/>
    <mergeCell ref="I498:I500"/>
    <mergeCell ref="J498:J500"/>
    <mergeCell ref="K498:K500"/>
    <mergeCell ref="D500:E500"/>
    <mergeCell ref="X498:X500"/>
    <mergeCell ref="Y498:Y500"/>
    <mergeCell ref="D501:E501"/>
    <mergeCell ref="U501:U503"/>
    <mergeCell ref="V501:V503"/>
    <mergeCell ref="W501:W503"/>
    <mergeCell ref="X501:X503"/>
    <mergeCell ref="Y501:Y503"/>
    <mergeCell ref="Z501:Z503"/>
    <mergeCell ref="O501:O503"/>
    <mergeCell ref="P501:P503"/>
    <mergeCell ref="Q501:Q503"/>
    <mergeCell ref="R501:R503"/>
    <mergeCell ref="S501:S503"/>
    <mergeCell ref="T501:T503"/>
    <mergeCell ref="I501:I503"/>
    <mergeCell ref="J501:J503"/>
    <mergeCell ref="K501:K503"/>
    <mergeCell ref="L501:L503"/>
    <mergeCell ref="M501:M503"/>
    <mergeCell ref="N501:N503"/>
    <mergeCell ref="D502:E502"/>
    <mergeCell ref="D503:E503"/>
    <mergeCell ref="AA504:AA506"/>
    <mergeCell ref="A507:A509"/>
    <mergeCell ref="B507:C509"/>
    <mergeCell ref="F507:F509"/>
    <mergeCell ref="G507:G509"/>
    <mergeCell ref="H507:H509"/>
    <mergeCell ref="D509:E509"/>
    <mergeCell ref="R504:R506"/>
    <mergeCell ref="S504:S506"/>
    <mergeCell ref="T504:T506"/>
    <mergeCell ref="U504:U506"/>
    <mergeCell ref="V504:V506"/>
    <mergeCell ref="W504:W506"/>
    <mergeCell ref="L504:L506"/>
    <mergeCell ref="M504:M506"/>
    <mergeCell ref="N504:N506"/>
    <mergeCell ref="O504:O506"/>
    <mergeCell ref="P504:P506"/>
    <mergeCell ref="Q504:Q506"/>
    <mergeCell ref="AA507:AA509"/>
    <mergeCell ref="A504:A506"/>
    <mergeCell ref="B504:C506"/>
    <mergeCell ref="F504:F506"/>
    <mergeCell ref="G504:G506"/>
    <mergeCell ref="H504:H506"/>
    <mergeCell ref="I504:I506"/>
    <mergeCell ref="J504:J506"/>
    <mergeCell ref="K504:K506"/>
    <mergeCell ref="X504:X506"/>
    <mergeCell ref="Y504:Y506"/>
    <mergeCell ref="Z504:Z506"/>
    <mergeCell ref="D508:E508"/>
    <mergeCell ref="U507:U509"/>
    <mergeCell ref="V507:V509"/>
    <mergeCell ref="W507:W509"/>
    <mergeCell ref="X507:X509"/>
    <mergeCell ref="Y507:Y509"/>
    <mergeCell ref="Z507:Z509"/>
    <mergeCell ref="O507:O509"/>
    <mergeCell ref="P507:P509"/>
    <mergeCell ref="Q507:Q509"/>
    <mergeCell ref="R507:R509"/>
    <mergeCell ref="S507:S509"/>
    <mergeCell ref="T507:T509"/>
    <mergeCell ref="I507:I509"/>
    <mergeCell ref="J507:J509"/>
    <mergeCell ref="K507:K509"/>
    <mergeCell ref="L507:L509"/>
    <mergeCell ref="M507:M509"/>
    <mergeCell ref="N507:N509"/>
    <mergeCell ref="AA510:AA512"/>
    <mergeCell ref="A513:A515"/>
    <mergeCell ref="B513:C515"/>
    <mergeCell ref="F513:F515"/>
    <mergeCell ref="G513:G515"/>
    <mergeCell ref="H513:H515"/>
    <mergeCell ref="D510:E510"/>
    <mergeCell ref="R510:R512"/>
    <mergeCell ref="S510:S512"/>
    <mergeCell ref="T510:T512"/>
    <mergeCell ref="U510:U512"/>
    <mergeCell ref="V510:V512"/>
    <mergeCell ref="W510:W512"/>
    <mergeCell ref="L510:L512"/>
    <mergeCell ref="M510:M512"/>
    <mergeCell ref="N510:N512"/>
    <mergeCell ref="O510:O512"/>
    <mergeCell ref="P510:P512"/>
    <mergeCell ref="Q510:Q512"/>
    <mergeCell ref="AA513:AA515"/>
    <mergeCell ref="A510:A512"/>
    <mergeCell ref="B510:C512"/>
    <mergeCell ref="F510:F512"/>
    <mergeCell ref="G510:G512"/>
    <mergeCell ref="H510:H512"/>
    <mergeCell ref="I510:I512"/>
    <mergeCell ref="J510:J512"/>
    <mergeCell ref="K510:K512"/>
    <mergeCell ref="X510:X512"/>
    <mergeCell ref="Y510:Y512"/>
    <mergeCell ref="Z510:Z512"/>
    <mergeCell ref="A516:A518"/>
    <mergeCell ref="B516:C518"/>
    <mergeCell ref="F516:F518"/>
    <mergeCell ref="G516:G518"/>
    <mergeCell ref="H516:H518"/>
    <mergeCell ref="I516:I518"/>
    <mergeCell ref="J516:J518"/>
    <mergeCell ref="K516:K518"/>
    <mergeCell ref="D517:E517"/>
    <mergeCell ref="U513:U515"/>
    <mergeCell ref="V513:V515"/>
    <mergeCell ref="W513:W515"/>
    <mergeCell ref="X513:X515"/>
    <mergeCell ref="Y513:Y515"/>
    <mergeCell ref="Z513:Z515"/>
    <mergeCell ref="O513:O515"/>
    <mergeCell ref="P513:P515"/>
    <mergeCell ref="Q513:Q515"/>
    <mergeCell ref="R513:R515"/>
    <mergeCell ref="S513:S515"/>
    <mergeCell ref="T513:T515"/>
    <mergeCell ref="I513:I515"/>
    <mergeCell ref="J513:J515"/>
    <mergeCell ref="K513:K515"/>
    <mergeCell ref="L513:L515"/>
    <mergeCell ref="M513:M515"/>
    <mergeCell ref="N513:N515"/>
    <mergeCell ref="X516:X518"/>
    <mergeCell ref="Y516:Y518"/>
    <mergeCell ref="Z516:Z518"/>
    <mergeCell ref="D518:E518"/>
    <mergeCell ref="AA516:AA518"/>
    <mergeCell ref="A520:C524"/>
    <mergeCell ref="D520:E524"/>
    <mergeCell ref="F521:F523"/>
    <mergeCell ref="G521:G523"/>
    <mergeCell ref="H521:H523"/>
    <mergeCell ref="I521:I523"/>
    <mergeCell ref="R516:R518"/>
    <mergeCell ref="S516:S518"/>
    <mergeCell ref="T516:T518"/>
    <mergeCell ref="U516:U518"/>
    <mergeCell ref="V516:V518"/>
    <mergeCell ref="W516:W518"/>
    <mergeCell ref="L516:L518"/>
    <mergeCell ref="M516:M518"/>
    <mergeCell ref="N516:N518"/>
    <mergeCell ref="O516:O518"/>
    <mergeCell ref="P516:P518"/>
    <mergeCell ref="Q516:Q518"/>
    <mergeCell ref="V521:V523"/>
    <mergeCell ref="W521:W523"/>
    <mergeCell ref="X521:X523"/>
    <mergeCell ref="Y521:Y523"/>
    <mergeCell ref="Z521:Z523"/>
    <mergeCell ref="AA521:AA523"/>
    <mergeCell ref="P521:P523"/>
    <mergeCell ref="Q521:Q523"/>
    <mergeCell ref="R521:R523"/>
    <mergeCell ref="S521:S523"/>
    <mergeCell ref="T521:T523"/>
    <mergeCell ref="U521:U523"/>
    <mergeCell ref="J521:J523"/>
    <mergeCell ref="K521:K523"/>
    <mergeCell ref="L521:L523"/>
    <mergeCell ref="M521:M523"/>
    <mergeCell ref="N521:N523"/>
    <mergeCell ref="O521:O523"/>
    <mergeCell ref="X524:X526"/>
    <mergeCell ref="Y524:Y526"/>
    <mergeCell ref="Z524:Z526"/>
    <mergeCell ref="AA524:AA526"/>
    <mergeCell ref="A525:A527"/>
    <mergeCell ref="B525:C527"/>
    <mergeCell ref="R524:R526"/>
    <mergeCell ref="S524:S526"/>
    <mergeCell ref="T524:T526"/>
    <mergeCell ref="U524:U526"/>
    <mergeCell ref="V524:V526"/>
    <mergeCell ref="W524:W526"/>
    <mergeCell ref="L524:L526"/>
    <mergeCell ref="M524:M526"/>
    <mergeCell ref="N524:N526"/>
    <mergeCell ref="O524:O526"/>
    <mergeCell ref="P524:P526"/>
    <mergeCell ref="Q524:Q526"/>
    <mergeCell ref="F524:F526"/>
    <mergeCell ref="G524:G526"/>
    <mergeCell ref="H524:H526"/>
    <mergeCell ref="I524:I526"/>
    <mergeCell ref="J524:J526"/>
    <mergeCell ref="K524:K526"/>
    <mergeCell ref="D525:E525"/>
    <mergeCell ref="D526:E526"/>
    <mergeCell ref="D527:E527"/>
    <mergeCell ref="Q531:Q533"/>
    <mergeCell ref="F531:F533"/>
    <mergeCell ref="G531:G533"/>
    <mergeCell ref="H531:H533"/>
    <mergeCell ref="I531:I533"/>
    <mergeCell ref="J531:J533"/>
    <mergeCell ref="K531:K533"/>
    <mergeCell ref="A529:E529"/>
    <mergeCell ref="A530:E530"/>
    <mergeCell ref="A531:A533"/>
    <mergeCell ref="B531:C533"/>
    <mergeCell ref="D25:E25"/>
    <mergeCell ref="D26:E26"/>
    <mergeCell ref="D28:E28"/>
    <mergeCell ref="D29:E29"/>
    <mergeCell ref="D27:E27"/>
    <mergeCell ref="D30:E30"/>
    <mergeCell ref="D35:E35"/>
    <mergeCell ref="D36:E36"/>
    <mergeCell ref="D37:E37"/>
    <mergeCell ref="D38:E38"/>
    <mergeCell ref="D39:E39"/>
    <mergeCell ref="D40:E40"/>
    <mergeCell ref="D54:E54"/>
    <mergeCell ref="D55:E55"/>
    <mergeCell ref="D56:E56"/>
    <mergeCell ref="D57:E57"/>
    <mergeCell ref="D43:E43"/>
    <mergeCell ref="D44:E44"/>
    <mergeCell ref="D45:E45"/>
    <mergeCell ref="D46:E46"/>
    <mergeCell ref="D47:E47"/>
    <mergeCell ref="P534:P536"/>
    <mergeCell ref="Q534:Q536"/>
    <mergeCell ref="R534:R536"/>
    <mergeCell ref="S534:S536"/>
    <mergeCell ref="T534:T536"/>
    <mergeCell ref="I534:I536"/>
    <mergeCell ref="J534:J536"/>
    <mergeCell ref="K534:K536"/>
    <mergeCell ref="L534:L536"/>
    <mergeCell ref="M534:M536"/>
    <mergeCell ref="N534:N536"/>
    <mergeCell ref="X531:X533"/>
    <mergeCell ref="Y531:Y533"/>
    <mergeCell ref="Z531:Z533"/>
    <mergeCell ref="AA531:AA533"/>
    <mergeCell ref="A534:A536"/>
    <mergeCell ref="B534:C536"/>
    <mergeCell ref="F534:F536"/>
    <mergeCell ref="G534:G536"/>
    <mergeCell ref="H534:H536"/>
    <mergeCell ref="D533:E533"/>
    <mergeCell ref="R531:R533"/>
    <mergeCell ref="S531:S533"/>
    <mergeCell ref="T531:T533"/>
    <mergeCell ref="U531:U533"/>
    <mergeCell ref="V531:V533"/>
    <mergeCell ref="W531:W533"/>
    <mergeCell ref="L531:L533"/>
    <mergeCell ref="M531:M533"/>
    <mergeCell ref="N531:N533"/>
    <mergeCell ref="O531:O533"/>
    <mergeCell ref="P531:P533"/>
    <mergeCell ref="A540:A542"/>
    <mergeCell ref="B540:C542"/>
    <mergeCell ref="F540:F542"/>
    <mergeCell ref="G540:G542"/>
    <mergeCell ref="H540:H542"/>
    <mergeCell ref="I540:I542"/>
    <mergeCell ref="D541:E541"/>
    <mergeCell ref="S537:S539"/>
    <mergeCell ref="T537:T539"/>
    <mergeCell ref="U537:U539"/>
    <mergeCell ref="V537:V539"/>
    <mergeCell ref="W537:W539"/>
    <mergeCell ref="X537:X539"/>
    <mergeCell ref="M537:M539"/>
    <mergeCell ref="N537:N539"/>
    <mergeCell ref="O537:O539"/>
    <mergeCell ref="P537:P539"/>
    <mergeCell ref="Q537:Q539"/>
    <mergeCell ref="R537:R539"/>
    <mergeCell ref="A537:A539"/>
    <mergeCell ref="B537:C539"/>
    <mergeCell ref="F537:F539"/>
    <mergeCell ref="G537:G539"/>
    <mergeCell ref="H537:H539"/>
    <mergeCell ref="I537:I539"/>
    <mergeCell ref="J537:J539"/>
    <mergeCell ref="K537:K539"/>
    <mergeCell ref="L537:L539"/>
    <mergeCell ref="V540:V542"/>
    <mergeCell ref="W540:W542"/>
    <mergeCell ref="X540:X542"/>
    <mergeCell ref="D542:E542"/>
    <mergeCell ref="Y540:Y542"/>
    <mergeCell ref="Z540:Z542"/>
    <mergeCell ref="AA540:AA542"/>
    <mergeCell ref="P540:P542"/>
    <mergeCell ref="Q540:Q542"/>
    <mergeCell ref="R540:R542"/>
    <mergeCell ref="S540:S542"/>
    <mergeCell ref="T540:T542"/>
    <mergeCell ref="U540:U542"/>
    <mergeCell ref="J540:J542"/>
    <mergeCell ref="K540:K542"/>
    <mergeCell ref="L540:L542"/>
    <mergeCell ref="M540:M542"/>
    <mergeCell ref="N540:N542"/>
    <mergeCell ref="O540:O542"/>
    <mergeCell ref="Y537:Y539"/>
    <mergeCell ref="Z537:Z539"/>
    <mergeCell ref="AA537:AA539"/>
    <mergeCell ref="AA534:AA536"/>
    <mergeCell ref="U534:U536"/>
    <mergeCell ref="V534:V536"/>
    <mergeCell ref="W534:W536"/>
    <mergeCell ref="X534:X536"/>
    <mergeCell ref="Y534:Y536"/>
    <mergeCell ref="Z534:Z536"/>
    <mergeCell ref="O534:O536"/>
    <mergeCell ref="AA543:AA545"/>
    <mergeCell ref="A546:A548"/>
    <mergeCell ref="B546:C548"/>
    <mergeCell ref="F546:F548"/>
    <mergeCell ref="G546:G548"/>
    <mergeCell ref="H546:H548"/>
    <mergeCell ref="I546:I548"/>
    <mergeCell ref="J546:J548"/>
    <mergeCell ref="K546:K548"/>
    <mergeCell ref="U543:U545"/>
    <mergeCell ref="V543:V545"/>
    <mergeCell ref="W543:W545"/>
    <mergeCell ref="X543:X545"/>
    <mergeCell ref="Y543:Y545"/>
    <mergeCell ref="Z543:Z545"/>
    <mergeCell ref="O543:O545"/>
    <mergeCell ref="P543:P545"/>
    <mergeCell ref="Q543:Q545"/>
    <mergeCell ref="R543:R545"/>
    <mergeCell ref="S543:S545"/>
    <mergeCell ref="T543:T545"/>
    <mergeCell ref="I543:I545"/>
    <mergeCell ref="J543:J545"/>
    <mergeCell ref="K543:K545"/>
    <mergeCell ref="L543:L545"/>
    <mergeCell ref="M543:M545"/>
    <mergeCell ref="N543:N545"/>
    <mergeCell ref="A543:A545"/>
    <mergeCell ref="B543:C545"/>
    <mergeCell ref="F543:F545"/>
    <mergeCell ref="G543:G545"/>
    <mergeCell ref="H543:H545"/>
    <mergeCell ref="X546:X548"/>
    <mergeCell ref="Y546:Y548"/>
    <mergeCell ref="Z546:Z548"/>
    <mergeCell ref="AA546:AA548"/>
    <mergeCell ref="IU547:IU549"/>
    <mergeCell ref="A549:A551"/>
    <mergeCell ref="B549:C551"/>
    <mergeCell ref="F549:F551"/>
    <mergeCell ref="G549:G551"/>
    <mergeCell ref="D548:E548"/>
    <mergeCell ref="R546:R548"/>
    <mergeCell ref="S546:S548"/>
    <mergeCell ref="T546:T548"/>
    <mergeCell ref="U546:U548"/>
    <mergeCell ref="V546:V548"/>
    <mergeCell ref="W546:W548"/>
    <mergeCell ref="L546:L548"/>
    <mergeCell ref="M546:M548"/>
    <mergeCell ref="N546:N548"/>
    <mergeCell ref="O546:O548"/>
    <mergeCell ref="P546:P548"/>
    <mergeCell ref="Q546:Q548"/>
    <mergeCell ref="Z549:Z551"/>
    <mergeCell ref="AA549:AA551"/>
    <mergeCell ref="D549:E549"/>
    <mergeCell ref="T549:T551"/>
    <mergeCell ref="U549:U551"/>
    <mergeCell ref="V549:V551"/>
    <mergeCell ref="W549:W551"/>
    <mergeCell ref="X549:X551"/>
    <mergeCell ref="Y549:Y551"/>
    <mergeCell ref="N549:N551"/>
    <mergeCell ref="O549:O551"/>
    <mergeCell ref="P549:P551"/>
    <mergeCell ref="Q549:Q551"/>
    <mergeCell ref="R549:R551"/>
    <mergeCell ref="S549:S551"/>
    <mergeCell ref="H549:H551"/>
    <mergeCell ref="I549:I551"/>
    <mergeCell ref="J549:J551"/>
    <mergeCell ref="K549:K551"/>
    <mergeCell ref="L549:L551"/>
    <mergeCell ref="M549:M551"/>
    <mergeCell ref="Z552:Z554"/>
    <mergeCell ref="AA552:AA554"/>
    <mergeCell ref="A555:A557"/>
    <mergeCell ref="B555:C557"/>
    <mergeCell ref="F555:F557"/>
    <mergeCell ref="G555:G557"/>
    <mergeCell ref="D557:E557"/>
    <mergeCell ref="Q552:Q554"/>
    <mergeCell ref="R552:R554"/>
    <mergeCell ref="S552:S554"/>
    <mergeCell ref="T552:T554"/>
    <mergeCell ref="U552:U554"/>
    <mergeCell ref="V552:V554"/>
    <mergeCell ref="K552:K554"/>
    <mergeCell ref="L552:L554"/>
    <mergeCell ref="M552:M554"/>
    <mergeCell ref="N552:N554"/>
    <mergeCell ref="O552:O554"/>
    <mergeCell ref="P552:P554"/>
    <mergeCell ref="Z555:Z557"/>
    <mergeCell ref="AA555:AA557"/>
    <mergeCell ref="D554:E554"/>
    <mergeCell ref="A552:A554"/>
    <mergeCell ref="B552:C554"/>
    <mergeCell ref="F552:F554"/>
    <mergeCell ref="G552:G554"/>
    <mergeCell ref="H552:H554"/>
    <mergeCell ref="I552:I554"/>
    <mergeCell ref="J552:J554"/>
    <mergeCell ref="X552:X554"/>
    <mergeCell ref="Y552:Y554"/>
    <mergeCell ref="D556:E556"/>
    <mergeCell ref="T555:T557"/>
    <mergeCell ref="U555:U557"/>
    <mergeCell ref="V555:V557"/>
    <mergeCell ref="W555:W557"/>
    <mergeCell ref="X555:X557"/>
    <mergeCell ref="Y555:Y557"/>
    <mergeCell ref="N555:N557"/>
    <mergeCell ref="O555:O557"/>
    <mergeCell ref="P555:P557"/>
    <mergeCell ref="Q555:Q557"/>
    <mergeCell ref="R555:R557"/>
    <mergeCell ref="S555:S557"/>
    <mergeCell ref="H555:H557"/>
    <mergeCell ref="I555:I557"/>
    <mergeCell ref="J555:J557"/>
    <mergeCell ref="K555:K557"/>
    <mergeCell ref="L555:L557"/>
    <mergeCell ref="M555:M557"/>
    <mergeCell ref="D555:E555"/>
    <mergeCell ref="Z558:Z560"/>
    <mergeCell ref="AA558:AA560"/>
    <mergeCell ref="A561:A563"/>
    <mergeCell ref="B561:C563"/>
    <mergeCell ref="F561:F563"/>
    <mergeCell ref="G561:G563"/>
    <mergeCell ref="D558:E558"/>
    <mergeCell ref="Q558:Q560"/>
    <mergeCell ref="R558:R560"/>
    <mergeCell ref="S558:S560"/>
    <mergeCell ref="T558:T560"/>
    <mergeCell ref="U558:U560"/>
    <mergeCell ref="V558:V560"/>
    <mergeCell ref="K558:K560"/>
    <mergeCell ref="L558:L560"/>
    <mergeCell ref="M558:M560"/>
    <mergeCell ref="N558:N560"/>
    <mergeCell ref="O558:O560"/>
    <mergeCell ref="P558:P560"/>
    <mergeCell ref="Z561:Z563"/>
    <mergeCell ref="AA561:AA563"/>
    <mergeCell ref="A558:A560"/>
    <mergeCell ref="B558:C560"/>
    <mergeCell ref="F558:F560"/>
    <mergeCell ref="G558:G560"/>
    <mergeCell ref="H558:H560"/>
    <mergeCell ref="I558:I560"/>
    <mergeCell ref="J558:J560"/>
    <mergeCell ref="X558:X560"/>
    <mergeCell ref="Y558:Y560"/>
    <mergeCell ref="W561:W563"/>
    <mergeCell ref="X561:X563"/>
    <mergeCell ref="Y561:Y563"/>
    <mergeCell ref="N561:N563"/>
    <mergeCell ref="O561:O563"/>
    <mergeCell ref="P561:P563"/>
    <mergeCell ref="Q561:Q563"/>
    <mergeCell ref="R561:R563"/>
    <mergeCell ref="S561:S563"/>
    <mergeCell ref="H561:H563"/>
    <mergeCell ref="I561:I563"/>
    <mergeCell ref="J561:J563"/>
    <mergeCell ref="K561:K563"/>
    <mergeCell ref="L561:L563"/>
    <mergeCell ref="M561:M563"/>
    <mergeCell ref="X564:X566"/>
    <mergeCell ref="Y564:Y566"/>
    <mergeCell ref="AA564:AA566"/>
    <mergeCell ref="A567:A569"/>
    <mergeCell ref="B567:C569"/>
    <mergeCell ref="F567:F569"/>
    <mergeCell ref="G567:G569"/>
    <mergeCell ref="D565:E565"/>
    <mergeCell ref="Q564:Q566"/>
    <mergeCell ref="R564:R566"/>
    <mergeCell ref="S564:S566"/>
    <mergeCell ref="T564:T566"/>
    <mergeCell ref="U564:U566"/>
    <mergeCell ref="V564:V566"/>
    <mergeCell ref="K564:K566"/>
    <mergeCell ref="L564:L566"/>
    <mergeCell ref="M564:M566"/>
    <mergeCell ref="N564:N566"/>
    <mergeCell ref="O564:O566"/>
    <mergeCell ref="P564:P566"/>
    <mergeCell ref="B564:C566"/>
    <mergeCell ref="F564:F566"/>
    <mergeCell ref="G564:G566"/>
    <mergeCell ref="H564:H566"/>
    <mergeCell ref="I564:I566"/>
    <mergeCell ref="J564:J566"/>
    <mergeCell ref="D566:E566"/>
    <mergeCell ref="X567:X569"/>
    <mergeCell ref="Y567:Y569"/>
    <mergeCell ref="N567:N569"/>
    <mergeCell ref="O567:O569"/>
    <mergeCell ref="P567:P569"/>
    <mergeCell ref="Q567:Q569"/>
    <mergeCell ref="R567:R569"/>
    <mergeCell ref="S567:S569"/>
    <mergeCell ref="H567:H569"/>
    <mergeCell ref="I567:I569"/>
    <mergeCell ref="J567:J569"/>
    <mergeCell ref="K567:K569"/>
    <mergeCell ref="L567:L569"/>
    <mergeCell ref="M567:M569"/>
    <mergeCell ref="X570:X572"/>
    <mergeCell ref="Y570:Y572"/>
    <mergeCell ref="Z564:Z566"/>
    <mergeCell ref="Z570:Z572"/>
    <mergeCell ref="Z567:Z569"/>
    <mergeCell ref="AA570:AA572"/>
    <mergeCell ref="A573:A575"/>
    <mergeCell ref="B573:C575"/>
    <mergeCell ref="F573:F575"/>
    <mergeCell ref="G573:G575"/>
    <mergeCell ref="D574:E574"/>
    <mergeCell ref="Q570:Q572"/>
    <mergeCell ref="R570:R572"/>
    <mergeCell ref="S570:S572"/>
    <mergeCell ref="T570:T572"/>
    <mergeCell ref="U570:U572"/>
    <mergeCell ref="V570:V572"/>
    <mergeCell ref="K570:K572"/>
    <mergeCell ref="L570:L572"/>
    <mergeCell ref="M570:M572"/>
    <mergeCell ref="N570:N572"/>
    <mergeCell ref="O570:O572"/>
    <mergeCell ref="P570:P572"/>
    <mergeCell ref="A570:A572"/>
    <mergeCell ref="B570:C572"/>
    <mergeCell ref="F570:F572"/>
    <mergeCell ref="G570:G572"/>
    <mergeCell ref="H570:H572"/>
    <mergeCell ref="I570:I572"/>
    <mergeCell ref="J570:J572"/>
    <mergeCell ref="O573:O575"/>
    <mergeCell ref="P573:P575"/>
    <mergeCell ref="AA567:AA569"/>
    <mergeCell ref="A564:A566"/>
    <mergeCell ref="X577:X579"/>
    <mergeCell ref="Y577:Y579"/>
    <mergeCell ref="Z577:Z579"/>
    <mergeCell ref="AA577:AA579"/>
    <mergeCell ref="A578:E578"/>
    <mergeCell ref="A579:E579"/>
    <mergeCell ref="Q577:Q579"/>
    <mergeCell ref="R577:R579"/>
    <mergeCell ref="D540:E540"/>
    <mergeCell ref="S577:S579"/>
    <mergeCell ref="T577:T579"/>
    <mergeCell ref="U577:U579"/>
    <mergeCell ref="V577:V579"/>
    <mergeCell ref="Z573:Z575"/>
    <mergeCell ref="AA573:AA575"/>
    <mergeCell ref="X573:X575"/>
    <mergeCell ref="Y573:Y575"/>
    <mergeCell ref="A576:E576"/>
    <mergeCell ref="A577:E577"/>
    <mergeCell ref="J577:J579"/>
    <mergeCell ref="K577:K579"/>
    <mergeCell ref="L577:L579"/>
    <mergeCell ref="M577:M579"/>
    <mergeCell ref="N577:N579"/>
    <mergeCell ref="O577:O579"/>
    <mergeCell ref="T573:T575"/>
    <mergeCell ref="U573:U575"/>
    <mergeCell ref="V573:V575"/>
    <mergeCell ref="W573:W575"/>
    <mergeCell ref="N573:N575"/>
    <mergeCell ref="W577:W579"/>
    <mergeCell ref="Q573:Q575"/>
    <mergeCell ref="R573:R575"/>
    <mergeCell ref="S573:S575"/>
    <mergeCell ref="H573:H575"/>
    <mergeCell ref="I573:I575"/>
    <mergeCell ref="J573:J575"/>
    <mergeCell ref="K573:K575"/>
    <mergeCell ref="L573:L575"/>
    <mergeCell ref="M573:M575"/>
    <mergeCell ref="W570:W572"/>
    <mergeCell ref="W564:W566"/>
    <mergeCell ref="W558:W560"/>
    <mergeCell ref="W552:W554"/>
    <mergeCell ref="D20:E20"/>
    <mergeCell ref="D21:E21"/>
    <mergeCell ref="D61:E61"/>
    <mergeCell ref="D62:E62"/>
    <mergeCell ref="D63:E63"/>
    <mergeCell ref="D64:E64"/>
    <mergeCell ref="D65:E65"/>
    <mergeCell ref="D66:E66"/>
    <mergeCell ref="D52:E52"/>
    <mergeCell ref="D53:E53"/>
    <mergeCell ref="D567:E567"/>
    <mergeCell ref="T567:T569"/>
    <mergeCell ref="U567:U569"/>
    <mergeCell ref="V567:V569"/>
    <mergeCell ref="W567:W569"/>
    <mergeCell ref="T561:T563"/>
    <mergeCell ref="U561:U563"/>
    <mergeCell ref="V561:V563"/>
    <mergeCell ref="D504:E504"/>
    <mergeCell ref="D505:E505"/>
    <mergeCell ref="D506:E506"/>
    <mergeCell ref="D507:E507"/>
    <mergeCell ref="D575:E575"/>
    <mergeCell ref="D9:E9"/>
    <mergeCell ref="D568:E568"/>
    <mergeCell ref="D569:E569"/>
    <mergeCell ref="D570:E570"/>
    <mergeCell ref="D571:E571"/>
    <mergeCell ref="D572:E572"/>
    <mergeCell ref="D573:E573"/>
    <mergeCell ref="D559:E559"/>
    <mergeCell ref="D560:E560"/>
    <mergeCell ref="D561:E561"/>
    <mergeCell ref="D562:E562"/>
    <mergeCell ref="D563:E563"/>
    <mergeCell ref="D564:E564"/>
    <mergeCell ref="D550:E550"/>
    <mergeCell ref="D551:E551"/>
    <mergeCell ref="D552:E552"/>
    <mergeCell ref="D553:E553"/>
    <mergeCell ref="D12:E12"/>
    <mergeCell ref="D13:E13"/>
    <mergeCell ref="D14:E14"/>
    <mergeCell ref="D15:E15"/>
    <mergeCell ref="D16:E16"/>
    <mergeCell ref="D17:E17"/>
    <mergeCell ref="D18:E18"/>
    <mergeCell ref="D19:E19"/>
    <mergeCell ref="D543:E543"/>
    <mergeCell ref="D544:E544"/>
    <mergeCell ref="D545:E545"/>
    <mergeCell ref="D546:E546"/>
    <mergeCell ref="D547:E547"/>
    <mergeCell ref="D534:E534"/>
    <mergeCell ref="D535:E535"/>
    <mergeCell ref="D536:E536"/>
    <mergeCell ref="D537:E537"/>
    <mergeCell ref="D538:E538"/>
    <mergeCell ref="D539:E539"/>
    <mergeCell ref="D531:E531"/>
    <mergeCell ref="D532:E532"/>
    <mergeCell ref="D511:E511"/>
    <mergeCell ref="D512:E512"/>
    <mergeCell ref="D513:E513"/>
    <mergeCell ref="D514:E514"/>
    <mergeCell ref="D515:E515"/>
    <mergeCell ref="D516:E516"/>
  </mergeCells>
  <dataValidations disablePrompts="1" count="1">
    <dataValidation type="list" errorStyle="warning" showErrorMessage="1" errorTitle="attention" error="vous ne pouvez saisir que a b ou c et seulement une de ces trois lettres" sqref="E519 IU547:IV549">
      <formula1>$F$8:$H$8</formula1>
      <formula2>0</formula2>
    </dataValidation>
  </dataValidations>
  <pageMargins left="0.54" right="0.25" top="0.75" bottom="0.52" header="0.3" footer="0.3"/>
  <pageSetup paperSize="9" scale="70" firstPageNumber="0" orientation="portrait" horizontalDpi="300" verticalDpi="300" r:id="rId1"/>
  <headerFooter alignWithMargins="0"/>
  <rowBreaks count="9" manualBreakCount="9">
    <brk id="59" max="4" man="1"/>
    <brk id="122" max="4" man="1"/>
    <brk id="188" max="4" man="1"/>
    <brk id="254" max="4" man="1"/>
    <brk id="320" max="4" man="1"/>
    <brk id="386" max="4" man="1"/>
    <brk id="449" max="4" man="1"/>
    <brk id="509" max="4" man="1"/>
    <brk id="566" max="4" man="1"/>
  </rowBreaks>
  <colBreaks count="1" manualBreakCount="1">
    <brk id="5" max="5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showGridLines="0" workbookViewId="0">
      <selection activeCell="F3" sqref="F3"/>
    </sheetView>
  </sheetViews>
  <sheetFormatPr baseColWidth="10" defaultColWidth="0" defaultRowHeight="12.75" x14ac:dyDescent="0.2"/>
  <cols>
    <col min="1" max="1" width="6.7109375" style="14" customWidth="1"/>
    <col min="2" max="2" width="9.28515625" style="14" customWidth="1"/>
    <col min="3" max="3" width="17" style="1" customWidth="1"/>
    <col min="4" max="4" width="8" style="1" customWidth="1"/>
    <col min="5" max="5" width="10.140625" style="1" customWidth="1"/>
    <col min="6" max="6" width="19" style="1" customWidth="1"/>
    <col min="7" max="7" width="21.42578125" style="1" customWidth="1"/>
    <col min="8" max="17" width="3" style="3" customWidth="1"/>
    <col min="18" max="18" width="33.42578125" style="1" customWidth="1"/>
    <col min="19" max="19" width="6.140625" style="1" customWidth="1"/>
    <col min="20" max="16384" width="0" style="1" hidden="1"/>
  </cols>
  <sheetData>
    <row r="1" spans="1:18" ht="12.75" customHeight="1" x14ac:dyDescent="0.2">
      <c r="A1" s="212" t="s">
        <v>23</v>
      </c>
      <c r="B1" s="212"/>
      <c r="C1" s="213"/>
      <c r="D1" s="213"/>
      <c r="E1" s="213"/>
      <c r="F1" s="2"/>
      <c r="G1" s="2"/>
      <c r="H1" s="12"/>
      <c r="I1" s="12"/>
      <c r="J1" s="12"/>
      <c r="K1" s="12"/>
      <c r="L1" s="12"/>
      <c r="M1" s="12"/>
      <c r="N1" s="12"/>
      <c r="O1" s="12"/>
      <c r="P1" s="12"/>
      <c r="Q1" s="12"/>
      <c r="R1" s="2"/>
    </row>
    <row r="2" spans="1:18" ht="12.75" customHeight="1" x14ac:dyDescent="0.2">
      <c r="A2" s="212" t="s">
        <v>27</v>
      </c>
      <c r="B2" s="212"/>
      <c r="C2" s="213"/>
      <c r="D2" s="213"/>
      <c r="E2" s="213"/>
      <c r="F2" s="2"/>
      <c r="G2" s="2"/>
      <c r="H2" s="12"/>
      <c r="I2" s="12"/>
      <c r="J2" s="12"/>
      <c r="K2" s="12"/>
      <c r="L2" s="12"/>
      <c r="M2" s="12"/>
      <c r="N2" s="12"/>
      <c r="O2" s="12"/>
      <c r="P2" s="12"/>
      <c r="Q2" s="12"/>
      <c r="R2" s="2"/>
    </row>
    <row r="3" spans="1:18" x14ac:dyDescent="0.2">
      <c r="A3" s="212" t="s">
        <v>28</v>
      </c>
      <c r="B3" s="212"/>
      <c r="C3" s="19"/>
      <c r="D3" s="16" t="s">
        <v>24</v>
      </c>
      <c r="E3" s="20"/>
      <c r="F3" s="21" t="s">
        <v>15</v>
      </c>
      <c r="G3" s="21"/>
      <c r="H3" s="12"/>
      <c r="I3" s="12"/>
      <c r="J3" s="12"/>
      <c r="K3" s="12"/>
      <c r="L3" s="12"/>
      <c r="M3" s="12"/>
      <c r="N3" s="12"/>
      <c r="O3" s="12"/>
      <c r="P3" s="12"/>
      <c r="Q3" s="12"/>
      <c r="R3" s="2"/>
    </row>
    <row r="4" spans="1:18" x14ac:dyDescent="0.2">
      <c r="A4" s="212" t="s">
        <v>425</v>
      </c>
      <c r="B4" s="212"/>
      <c r="C4" s="19"/>
      <c r="D4" s="22"/>
      <c r="E4" s="16" t="s">
        <v>1</v>
      </c>
      <c r="F4" s="23" t="e">
        <f>cuestionario!#REF!</f>
        <v>#REF!</v>
      </c>
      <c r="G4" s="24"/>
      <c r="H4" s="15" t="s">
        <v>6</v>
      </c>
      <c r="I4" s="25"/>
      <c r="J4" s="25"/>
      <c r="K4" s="25"/>
      <c r="L4" s="25"/>
      <c r="M4" s="25"/>
      <c r="N4" s="25"/>
      <c r="O4" s="25"/>
      <c r="P4" s="25"/>
      <c r="Q4" s="25"/>
      <c r="R4" s="2"/>
    </row>
    <row r="5" spans="1:18" x14ac:dyDescent="0.2">
      <c r="A5" s="26"/>
      <c r="B5" s="26"/>
      <c r="C5" s="27" t="s">
        <v>426</v>
      </c>
      <c r="D5" s="28" t="s">
        <v>427</v>
      </c>
      <c r="E5" s="29" t="s">
        <v>428</v>
      </c>
      <c r="F5" s="16" t="s">
        <v>429</v>
      </c>
      <c r="G5" s="18"/>
      <c r="H5" s="15"/>
      <c r="I5" s="25"/>
      <c r="J5" s="25"/>
      <c r="K5" s="25"/>
      <c r="L5" s="25"/>
      <c r="M5" s="25"/>
      <c r="N5" s="25"/>
      <c r="O5" s="25"/>
      <c r="P5" s="25"/>
      <c r="Q5" s="25"/>
      <c r="R5" s="2"/>
    </row>
    <row r="6" spans="1:18" x14ac:dyDescent="0.2">
      <c r="A6" s="26"/>
      <c r="B6" s="26"/>
      <c r="C6" s="30" t="s">
        <v>42</v>
      </c>
      <c r="D6" s="31">
        <f>cuestionario!Z577</f>
        <v>0</v>
      </c>
      <c r="E6" s="32">
        <f>IF($E$3="M",VLOOKUP(D6,sten!$A$3:$AK$31,34,FALSE),VLOOKUP(D6,sten!$A$3:$AK$31,35,FALSE))</f>
        <v>1</v>
      </c>
      <c r="F6" s="32">
        <f>IF(E3="M",VLOOKUP(D6,sten!$A$3:$AK$31,36,FALSE),VLOOKUP(D6,sten!$A$3:$AK$31,37,FALSE))</f>
        <v>1</v>
      </c>
      <c r="G6" s="33"/>
      <c r="H6" s="15"/>
      <c r="I6" s="25"/>
      <c r="J6" s="25"/>
      <c r="K6" s="25"/>
      <c r="L6" s="25"/>
      <c r="M6" s="25"/>
      <c r="N6" s="25"/>
      <c r="O6" s="25"/>
      <c r="P6" s="25"/>
      <c r="Q6" s="25"/>
      <c r="R6" s="2"/>
    </row>
    <row r="7" spans="1:18" x14ac:dyDescent="0.2">
      <c r="A7" s="26"/>
      <c r="B7" s="26"/>
      <c r="C7" s="2"/>
      <c r="D7" s="2"/>
      <c r="E7" s="2"/>
      <c r="F7" s="2"/>
      <c r="G7" s="2"/>
      <c r="H7" s="25"/>
      <c r="I7" s="25"/>
      <c r="J7" s="25"/>
      <c r="K7" s="25"/>
      <c r="L7" s="25"/>
      <c r="M7" s="25"/>
      <c r="N7" s="25"/>
      <c r="O7" s="25"/>
      <c r="P7" s="25"/>
      <c r="Q7" s="25"/>
      <c r="R7" s="2"/>
    </row>
    <row r="8" spans="1:18" ht="12.75" customHeight="1" x14ac:dyDescent="0.2">
      <c r="A8" s="214" t="s">
        <v>430</v>
      </c>
      <c r="B8" s="214"/>
      <c r="C8" s="214"/>
      <c r="D8" s="214" t="s">
        <v>431</v>
      </c>
      <c r="E8" s="214"/>
      <c r="F8" s="215" t="s">
        <v>432</v>
      </c>
      <c r="G8" s="215"/>
      <c r="H8" s="214" t="s">
        <v>433</v>
      </c>
      <c r="I8" s="214"/>
      <c r="J8" s="214"/>
      <c r="K8" s="214"/>
      <c r="L8" s="214"/>
      <c r="M8" s="214"/>
      <c r="N8" s="214"/>
      <c r="O8" s="214"/>
      <c r="P8" s="214"/>
      <c r="Q8" s="214"/>
      <c r="R8" s="215" t="s">
        <v>434</v>
      </c>
    </row>
    <row r="9" spans="1:18" x14ac:dyDescent="0.2">
      <c r="A9" s="214"/>
      <c r="B9" s="214"/>
      <c r="C9" s="214"/>
      <c r="D9" s="16" t="s">
        <v>427</v>
      </c>
      <c r="E9" s="16" t="s">
        <v>428</v>
      </c>
      <c r="F9" s="215"/>
      <c r="G9" s="215"/>
      <c r="H9" s="16">
        <v>1</v>
      </c>
      <c r="I9" s="16">
        <v>2</v>
      </c>
      <c r="J9" s="16">
        <v>3</v>
      </c>
      <c r="K9" s="16">
        <v>4</v>
      </c>
      <c r="L9" s="16">
        <v>5</v>
      </c>
      <c r="M9" s="16">
        <v>6</v>
      </c>
      <c r="N9" s="16">
        <v>7</v>
      </c>
      <c r="O9" s="16">
        <v>8</v>
      </c>
      <c r="P9" s="16">
        <v>9</v>
      </c>
      <c r="Q9" s="34">
        <v>10</v>
      </c>
      <c r="R9" s="215"/>
    </row>
    <row r="10" spans="1:18" ht="12.75" customHeight="1" x14ac:dyDescent="0.2">
      <c r="A10" s="22" t="s">
        <v>29</v>
      </c>
      <c r="B10" s="208" t="s">
        <v>435</v>
      </c>
      <c r="C10" s="208"/>
      <c r="D10" s="22">
        <f>cuestionario!J577</f>
        <v>0</v>
      </c>
      <c r="E10" s="35">
        <f>IF($E$3="M",VLOOKUP(D10,sten!$A$3:$AK$31,2,FALSE),VLOOKUP(D10,sten!$A$3:$AK$31,3,FALSE))</f>
        <v>1</v>
      </c>
      <c r="F10" s="206" t="s">
        <v>436</v>
      </c>
      <c r="G10" s="206"/>
      <c r="H10" s="36" t="str">
        <f t="shared" ref="H10:H25" si="0">IF(E10=$H$9,"X","")</f>
        <v>X</v>
      </c>
      <c r="I10" s="37" t="str">
        <f t="shared" ref="I10:I25" si="1">IF(E10=$I$9,"X","")</f>
        <v/>
      </c>
      <c r="J10" s="37" t="str">
        <f t="shared" ref="J10:J25" si="2">IF(E10=$J$9,"X","")</f>
        <v/>
      </c>
      <c r="K10" s="38" t="str">
        <f t="shared" ref="K10:K25" si="3">IF(E10=$K$9,"X","")</f>
        <v/>
      </c>
      <c r="L10" s="38" t="str">
        <f t="shared" ref="L10:L25" si="4">IF(E10=$L$9,"X","")</f>
        <v/>
      </c>
      <c r="M10" s="38" t="str">
        <f t="shared" ref="M10:M25" si="5">IF(E10=$M$9,"X","")</f>
        <v/>
      </c>
      <c r="N10" s="38" t="str">
        <f t="shared" ref="N10:N25" si="6">IF(E10=$N$9,"X","")</f>
        <v/>
      </c>
      <c r="O10" s="37" t="str">
        <f t="shared" ref="O10:O25" si="7">IF(E10=$O$9,"X","")</f>
        <v/>
      </c>
      <c r="P10" s="37" t="str">
        <f t="shared" ref="P10:P25" si="8">IF(E10=$P$9,"X","")</f>
        <v/>
      </c>
      <c r="Q10" s="39" t="str">
        <f t="shared" ref="Q10:Q25" si="9">IF(E10=$Q$9,"X","")</f>
        <v/>
      </c>
      <c r="R10" s="40" t="s">
        <v>437</v>
      </c>
    </row>
    <row r="11" spans="1:18" ht="12.75" customHeight="1" x14ac:dyDescent="0.2">
      <c r="A11" s="22" t="s">
        <v>43</v>
      </c>
      <c r="B11" s="208" t="s">
        <v>438</v>
      </c>
      <c r="C11" s="208"/>
      <c r="D11" s="22">
        <f>cuestionario!AA577</f>
        <v>0</v>
      </c>
      <c r="E11" s="35">
        <f>IF($E$3="M",VLOOKUP(D11,sten!$A$3:$AK$31,4,FALSE),VLOOKUP(D11,sten!$A$3:$AK$31,5,FALSE))</f>
        <v>1</v>
      </c>
      <c r="F11" s="206" t="s">
        <v>439</v>
      </c>
      <c r="G11" s="206"/>
      <c r="H11" s="41" t="str">
        <f t="shared" si="0"/>
        <v>X</v>
      </c>
      <c r="I11" s="42" t="str">
        <f t="shared" si="1"/>
        <v/>
      </c>
      <c r="J11" s="42" t="str">
        <f t="shared" si="2"/>
        <v/>
      </c>
      <c r="K11" s="43" t="str">
        <f t="shared" si="3"/>
        <v/>
      </c>
      <c r="L11" s="43" t="str">
        <f t="shared" si="4"/>
        <v/>
      </c>
      <c r="M11" s="43" t="str">
        <f t="shared" si="5"/>
        <v/>
      </c>
      <c r="N11" s="43" t="str">
        <f t="shared" si="6"/>
        <v/>
      </c>
      <c r="O11" s="42" t="str">
        <f t="shared" si="7"/>
        <v/>
      </c>
      <c r="P11" s="42" t="str">
        <f t="shared" si="8"/>
        <v/>
      </c>
      <c r="Q11" s="44" t="str">
        <f t="shared" si="9"/>
        <v/>
      </c>
      <c r="R11" s="45" t="s">
        <v>440</v>
      </c>
    </row>
    <row r="12" spans="1:18" ht="12.75" customHeight="1" x14ac:dyDescent="0.2">
      <c r="A12" s="22" t="s">
        <v>30</v>
      </c>
      <c r="B12" s="208" t="s">
        <v>441</v>
      </c>
      <c r="C12" s="208"/>
      <c r="D12" s="22">
        <f>cuestionario!K577</f>
        <v>0</v>
      </c>
      <c r="E12" s="35">
        <f>IF($E$3="M",VLOOKUP(D12,sten!$A$3:$AK$31,6,FALSE),VLOOKUP(D12,sten!$A$3:$AK$31,7,FALSE))</f>
        <v>1</v>
      </c>
      <c r="F12" s="206" t="s">
        <v>442</v>
      </c>
      <c r="G12" s="206"/>
      <c r="H12" s="41" t="str">
        <f t="shared" si="0"/>
        <v>X</v>
      </c>
      <c r="I12" s="42" t="str">
        <f t="shared" si="1"/>
        <v/>
      </c>
      <c r="J12" s="42" t="str">
        <f t="shared" si="2"/>
        <v/>
      </c>
      <c r="K12" s="43" t="str">
        <f t="shared" si="3"/>
        <v/>
      </c>
      <c r="L12" s="43" t="str">
        <f t="shared" si="4"/>
        <v/>
      </c>
      <c r="M12" s="43" t="str">
        <f t="shared" si="5"/>
        <v/>
      </c>
      <c r="N12" s="43" t="str">
        <f t="shared" si="6"/>
        <v/>
      </c>
      <c r="O12" s="42" t="str">
        <f t="shared" si="7"/>
        <v/>
      </c>
      <c r="P12" s="42" t="str">
        <f t="shared" si="8"/>
        <v/>
      </c>
      <c r="Q12" s="44" t="str">
        <f t="shared" si="9"/>
        <v/>
      </c>
      <c r="R12" s="40" t="s">
        <v>443</v>
      </c>
    </row>
    <row r="13" spans="1:18" ht="12.75" customHeight="1" x14ac:dyDescent="0.2">
      <c r="A13" s="22" t="s">
        <v>31</v>
      </c>
      <c r="B13" s="208" t="s">
        <v>444</v>
      </c>
      <c r="C13" s="208"/>
      <c r="D13" s="22">
        <f>cuestionario!L577</f>
        <v>0</v>
      </c>
      <c r="E13" s="35">
        <f>IF($E$3="M",VLOOKUP(D13,sten!$A$3:$AK$31,8,FALSE),VLOOKUP(D13,sten!$A$3:$AK$31,9,FALSE))</f>
        <v>1</v>
      </c>
      <c r="F13" s="206" t="s">
        <v>445</v>
      </c>
      <c r="G13" s="206"/>
      <c r="H13" s="41" t="str">
        <f t="shared" si="0"/>
        <v>X</v>
      </c>
      <c r="I13" s="42" t="str">
        <f t="shared" si="1"/>
        <v/>
      </c>
      <c r="J13" s="42" t="str">
        <f t="shared" si="2"/>
        <v/>
      </c>
      <c r="K13" s="43" t="str">
        <f t="shared" si="3"/>
        <v/>
      </c>
      <c r="L13" s="43" t="str">
        <f t="shared" si="4"/>
        <v/>
      </c>
      <c r="M13" s="43" t="str">
        <f t="shared" si="5"/>
        <v/>
      </c>
      <c r="N13" s="43" t="str">
        <f t="shared" si="6"/>
        <v/>
      </c>
      <c r="O13" s="42" t="str">
        <f t="shared" si="7"/>
        <v/>
      </c>
      <c r="P13" s="42" t="str">
        <f t="shared" si="8"/>
        <v/>
      </c>
      <c r="Q13" s="44" t="str">
        <f t="shared" si="9"/>
        <v/>
      </c>
      <c r="R13" s="46" t="s">
        <v>446</v>
      </c>
    </row>
    <row r="14" spans="1:18" ht="12.75" customHeight="1" x14ac:dyDescent="0.2">
      <c r="A14" s="22" t="s">
        <v>25</v>
      </c>
      <c r="B14" s="205" t="s">
        <v>447</v>
      </c>
      <c r="C14" s="205"/>
      <c r="D14" s="22">
        <f>cuestionario!M577</f>
        <v>0</v>
      </c>
      <c r="E14" s="35">
        <f>IF($E$3="M",VLOOKUP(D14,sten!$A$3:$AK$31,10,FALSE),VLOOKUP(D14,sten!$A$3:$AK$31,11,FALSE))</f>
        <v>1</v>
      </c>
      <c r="F14" s="206" t="s">
        <v>448</v>
      </c>
      <c r="G14" s="206"/>
      <c r="H14" s="41" t="str">
        <f t="shared" si="0"/>
        <v>X</v>
      </c>
      <c r="I14" s="42" t="str">
        <f t="shared" si="1"/>
        <v/>
      </c>
      <c r="J14" s="42" t="str">
        <f t="shared" si="2"/>
        <v/>
      </c>
      <c r="K14" s="43" t="str">
        <f t="shared" si="3"/>
        <v/>
      </c>
      <c r="L14" s="43" t="str">
        <f t="shared" si="4"/>
        <v/>
      </c>
      <c r="M14" s="43" t="str">
        <f t="shared" si="5"/>
        <v/>
      </c>
      <c r="N14" s="43" t="str">
        <f t="shared" si="6"/>
        <v/>
      </c>
      <c r="O14" s="42" t="str">
        <f t="shared" si="7"/>
        <v/>
      </c>
      <c r="P14" s="42" t="str">
        <f t="shared" si="8"/>
        <v/>
      </c>
      <c r="Q14" s="44" t="str">
        <f t="shared" si="9"/>
        <v/>
      </c>
      <c r="R14" s="45" t="s">
        <v>449</v>
      </c>
    </row>
    <row r="15" spans="1:18" ht="12.75" customHeight="1" x14ac:dyDescent="0.2">
      <c r="A15" s="22" t="s">
        <v>32</v>
      </c>
      <c r="B15" s="205" t="s">
        <v>450</v>
      </c>
      <c r="C15" s="205"/>
      <c r="D15" s="22">
        <f>cuestionario!N577</f>
        <v>0</v>
      </c>
      <c r="E15" s="35">
        <f>IF($E$3="M",VLOOKUP(D15,sten!$A$3:$AK$31,12,FALSE),VLOOKUP(D15,sten!$A$3:$AK$31,13,FALSE))</f>
        <v>1</v>
      </c>
      <c r="F15" s="206" t="s">
        <v>451</v>
      </c>
      <c r="G15" s="206"/>
      <c r="H15" s="41" t="str">
        <f t="shared" si="0"/>
        <v>X</v>
      </c>
      <c r="I15" s="42" t="str">
        <f t="shared" si="1"/>
        <v/>
      </c>
      <c r="J15" s="42" t="str">
        <f t="shared" si="2"/>
        <v/>
      </c>
      <c r="K15" s="43" t="str">
        <f t="shared" si="3"/>
        <v/>
      </c>
      <c r="L15" s="43" t="str">
        <f t="shared" si="4"/>
        <v/>
      </c>
      <c r="M15" s="43" t="str">
        <f t="shared" si="5"/>
        <v/>
      </c>
      <c r="N15" s="43" t="str">
        <f t="shared" si="6"/>
        <v/>
      </c>
      <c r="O15" s="42" t="str">
        <f t="shared" si="7"/>
        <v/>
      </c>
      <c r="P15" s="42" t="str">
        <f t="shared" si="8"/>
        <v/>
      </c>
      <c r="Q15" s="44" t="str">
        <f t="shared" si="9"/>
        <v/>
      </c>
      <c r="R15" s="40" t="s">
        <v>452</v>
      </c>
    </row>
    <row r="16" spans="1:18" ht="12.75" customHeight="1" x14ac:dyDescent="0.2">
      <c r="A16" s="22" t="s">
        <v>33</v>
      </c>
      <c r="B16" s="205" t="s">
        <v>453</v>
      </c>
      <c r="C16" s="205"/>
      <c r="D16" s="22">
        <f>cuestionario!O577</f>
        <v>0</v>
      </c>
      <c r="E16" s="35">
        <f>IF($E$3="M",VLOOKUP(D16,sten!$A$3:$AK$31,14,FALSE),VLOOKUP(D16,sten!$A$3:$AK$31,15,FALSE))</f>
        <v>2</v>
      </c>
      <c r="F16" s="206" t="s">
        <v>454</v>
      </c>
      <c r="G16" s="206"/>
      <c r="H16" s="41" t="str">
        <f t="shared" si="0"/>
        <v/>
      </c>
      <c r="I16" s="42" t="str">
        <f t="shared" si="1"/>
        <v>X</v>
      </c>
      <c r="J16" s="42" t="str">
        <f t="shared" si="2"/>
        <v/>
      </c>
      <c r="K16" s="43" t="str">
        <f t="shared" si="3"/>
        <v/>
      </c>
      <c r="L16" s="43" t="str">
        <f t="shared" si="4"/>
        <v/>
      </c>
      <c r="M16" s="43" t="str">
        <f t="shared" si="5"/>
        <v/>
      </c>
      <c r="N16" s="43" t="str">
        <f t="shared" si="6"/>
        <v/>
      </c>
      <c r="O16" s="42" t="str">
        <f t="shared" si="7"/>
        <v/>
      </c>
      <c r="P16" s="42" t="str">
        <f t="shared" si="8"/>
        <v/>
      </c>
      <c r="Q16" s="44" t="str">
        <f t="shared" si="9"/>
        <v/>
      </c>
      <c r="R16" s="40" t="s">
        <v>455</v>
      </c>
    </row>
    <row r="17" spans="1:18" ht="12.75" customHeight="1" x14ac:dyDescent="0.2">
      <c r="A17" s="22" t="s">
        <v>35</v>
      </c>
      <c r="B17" s="205" t="s">
        <v>456</v>
      </c>
      <c r="C17" s="205"/>
      <c r="D17" s="22">
        <f>cuestionario!R577</f>
        <v>0</v>
      </c>
      <c r="E17" s="35">
        <f>IF($E$3="M",VLOOKUP(D17,sten!$A$3:$AK$31,16,FALSE),VLOOKUP(D17,sten!$A$3:$AK$31,17,FALSE))</f>
        <v>1</v>
      </c>
      <c r="F17" s="206" t="s">
        <v>457</v>
      </c>
      <c r="G17" s="206"/>
      <c r="H17" s="41" t="str">
        <f t="shared" si="0"/>
        <v>X</v>
      </c>
      <c r="I17" s="42" t="str">
        <f t="shared" si="1"/>
        <v/>
      </c>
      <c r="J17" s="42" t="str">
        <f t="shared" si="2"/>
        <v/>
      </c>
      <c r="K17" s="43" t="str">
        <f t="shared" si="3"/>
        <v/>
      </c>
      <c r="L17" s="43" t="str">
        <f t="shared" si="4"/>
        <v/>
      </c>
      <c r="M17" s="43" t="str">
        <f t="shared" si="5"/>
        <v/>
      </c>
      <c r="N17" s="43" t="str">
        <f t="shared" si="6"/>
        <v/>
      </c>
      <c r="O17" s="42" t="str">
        <f t="shared" si="7"/>
        <v/>
      </c>
      <c r="P17" s="42" t="str">
        <f t="shared" si="8"/>
        <v/>
      </c>
      <c r="Q17" s="44" t="str">
        <f t="shared" si="9"/>
        <v/>
      </c>
      <c r="R17" s="46" t="s">
        <v>458</v>
      </c>
    </row>
    <row r="18" spans="1:18" ht="12.75" customHeight="1" x14ac:dyDescent="0.2">
      <c r="A18" s="22" t="s">
        <v>34</v>
      </c>
      <c r="B18" s="205" t="s">
        <v>459</v>
      </c>
      <c r="C18" s="205"/>
      <c r="D18" s="22">
        <f>cuestionario!Q577</f>
        <v>0</v>
      </c>
      <c r="E18" s="35">
        <f>IF($E$3="M",VLOOKUP(D18,sten!$A$3:$AK$31,18,FALSE),VLOOKUP(D18,sten!$A$3:$AK$31,19,FALSE))</f>
        <v>1</v>
      </c>
      <c r="F18" s="206" t="s">
        <v>460</v>
      </c>
      <c r="G18" s="206"/>
      <c r="H18" s="41" t="str">
        <f t="shared" si="0"/>
        <v>X</v>
      </c>
      <c r="I18" s="42" t="str">
        <f t="shared" si="1"/>
        <v/>
      </c>
      <c r="J18" s="42" t="str">
        <f t="shared" si="2"/>
        <v/>
      </c>
      <c r="K18" s="43" t="str">
        <f t="shared" si="3"/>
        <v/>
      </c>
      <c r="L18" s="43" t="str">
        <f t="shared" si="4"/>
        <v/>
      </c>
      <c r="M18" s="43" t="str">
        <f t="shared" si="5"/>
        <v/>
      </c>
      <c r="N18" s="43" t="str">
        <f t="shared" si="6"/>
        <v/>
      </c>
      <c r="O18" s="42" t="str">
        <f t="shared" si="7"/>
        <v/>
      </c>
      <c r="P18" s="42" t="str">
        <f t="shared" si="8"/>
        <v/>
      </c>
      <c r="Q18" s="44" t="str">
        <f t="shared" si="9"/>
        <v/>
      </c>
      <c r="R18" s="40" t="s">
        <v>461</v>
      </c>
    </row>
    <row r="19" spans="1:18" ht="12.75" customHeight="1" x14ac:dyDescent="0.2">
      <c r="A19" s="22" t="s">
        <v>26</v>
      </c>
      <c r="B19" s="205" t="s">
        <v>462</v>
      </c>
      <c r="C19" s="205"/>
      <c r="D19" s="22">
        <f>cuestionario!S577</f>
        <v>0</v>
      </c>
      <c r="E19" s="35">
        <f>IF($E$3="M",VLOOKUP(D19,sten!$A$3:$AK$31,20,FALSE),VLOOKUP(D19,sten!$A$3:$AK$31,21,FALSE))</f>
        <v>2</v>
      </c>
      <c r="F19" s="206" t="s">
        <v>463</v>
      </c>
      <c r="G19" s="206"/>
      <c r="H19" s="41" t="str">
        <f t="shared" si="0"/>
        <v/>
      </c>
      <c r="I19" s="42" t="str">
        <f t="shared" si="1"/>
        <v>X</v>
      </c>
      <c r="J19" s="42" t="str">
        <f t="shared" si="2"/>
        <v/>
      </c>
      <c r="K19" s="43" t="str">
        <f t="shared" si="3"/>
        <v/>
      </c>
      <c r="L19" s="43" t="str">
        <f t="shared" si="4"/>
        <v/>
      </c>
      <c r="M19" s="43" t="str">
        <f t="shared" si="5"/>
        <v/>
      </c>
      <c r="N19" s="43" t="str">
        <f t="shared" si="6"/>
        <v/>
      </c>
      <c r="O19" s="42" t="str">
        <f t="shared" si="7"/>
        <v/>
      </c>
      <c r="P19" s="42" t="str">
        <f t="shared" si="8"/>
        <v/>
      </c>
      <c r="Q19" s="44" t="str">
        <f t="shared" si="9"/>
        <v/>
      </c>
      <c r="R19" s="40" t="s">
        <v>464</v>
      </c>
    </row>
    <row r="20" spans="1:18" ht="12.75" customHeight="1" x14ac:dyDescent="0.2">
      <c r="A20" s="22" t="s">
        <v>36</v>
      </c>
      <c r="B20" s="205" t="s">
        <v>465</v>
      </c>
      <c r="C20" s="205"/>
      <c r="D20" s="22">
        <f>cuestionario!T577</f>
        <v>0</v>
      </c>
      <c r="E20" s="35">
        <f>IF($E$3="M",VLOOKUP(D20,sten!$A$3:$AK$31,22,FALSE),VLOOKUP(D20,sten!$A$3:$AK$31,23,FALSE))</f>
        <v>1</v>
      </c>
      <c r="F20" s="206" t="s">
        <v>466</v>
      </c>
      <c r="G20" s="206"/>
      <c r="H20" s="41" t="str">
        <f t="shared" si="0"/>
        <v>X</v>
      </c>
      <c r="I20" s="42" t="str">
        <f t="shared" si="1"/>
        <v/>
      </c>
      <c r="J20" s="42" t="str">
        <f t="shared" si="2"/>
        <v/>
      </c>
      <c r="K20" s="43" t="str">
        <f t="shared" si="3"/>
        <v/>
      </c>
      <c r="L20" s="43" t="str">
        <f t="shared" si="4"/>
        <v/>
      </c>
      <c r="M20" s="43" t="str">
        <f t="shared" si="5"/>
        <v/>
      </c>
      <c r="N20" s="43" t="str">
        <f t="shared" si="6"/>
        <v/>
      </c>
      <c r="O20" s="42" t="str">
        <f t="shared" si="7"/>
        <v/>
      </c>
      <c r="P20" s="42" t="str">
        <f t="shared" si="8"/>
        <v/>
      </c>
      <c r="Q20" s="44" t="str">
        <f t="shared" si="9"/>
        <v/>
      </c>
      <c r="R20" s="45" t="s">
        <v>467</v>
      </c>
    </row>
    <row r="21" spans="1:18" ht="12.75" customHeight="1" x14ac:dyDescent="0.2">
      <c r="A21" s="22" t="s">
        <v>37</v>
      </c>
      <c r="B21" s="205" t="s">
        <v>468</v>
      </c>
      <c r="C21" s="205"/>
      <c r="D21" s="22">
        <f>cuestionario!U577</f>
        <v>0</v>
      </c>
      <c r="E21" s="35">
        <f>IF($E$3="M",VLOOKUP(D21,sten!$A$3:$AK$31,24,FALSE),VLOOKUP(D21,sten!$A$3:$AK$31,25,FALSE))</f>
        <v>1</v>
      </c>
      <c r="F21" s="209" t="s">
        <v>469</v>
      </c>
      <c r="G21" s="209"/>
      <c r="H21" s="41" t="str">
        <f t="shared" si="0"/>
        <v>X</v>
      </c>
      <c r="I21" s="42" t="str">
        <f t="shared" si="1"/>
        <v/>
      </c>
      <c r="J21" s="42" t="str">
        <f t="shared" si="2"/>
        <v/>
      </c>
      <c r="K21" s="43" t="str">
        <f t="shared" si="3"/>
        <v/>
      </c>
      <c r="L21" s="43" t="str">
        <f t="shared" si="4"/>
        <v/>
      </c>
      <c r="M21" s="43" t="str">
        <f t="shared" si="5"/>
        <v/>
      </c>
      <c r="N21" s="43" t="str">
        <f t="shared" si="6"/>
        <v/>
      </c>
      <c r="O21" s="42" t="str">
        <f t="shared" si="7"/>
        <v/>
      </c>
      <c r="P21" s="42" t="str">
        <f t="shared" si="8"/>
        <v/>
      </c>
      <c r="Q21" s="44" t="str">
        <f t="shared" si="9"/>
        <v/>
      </c>
      <c r="R21" s="40" t="s">
        <v>470</v>
      </c>
    </row>
    <row r="22" spans="1:18" ht="12.75" customHeight="1" x14ac:dyDescent="0.2">
      <c r="A22" s="22" t="s">
        <v>38</v>
      </c>
      <c r="B22" s="205" t="s">
        <v>471</v>
      </c>
      <c r="C22" s="205"/>
      <c r="D22" s="22">
        <f>cuestionario!V577</f>
        <v>0</v>
      </c>
      <c r="E22" s="35">
        <f>IF($E$3="M",VLOOKUP(D22,sten!$A$3:$AK$31,26,FALSE),VLOOKUP(D22,sten!$A$3:$AK$31,27,FALSE))</f>
        <v>1</v>
      </c>
      <c r="F22" s="209" t="s">
        <v>472</v>
      </c>
      <c r="G22" s="209"/>
      <c r="H22" s="41" t="str">
        <f t="shared" si="0"/>
        <v>X</v>
      </c>
      <c r="I22" s="42" t="str">
        <f t="shared" si="1"/>
        <v/>
      </c>
      <c r="J22" s="42" t="str">
        <f t="shared" si="2"/>
        <v/>
      </c>
      <c r="K22" s="43" t="str">
        <f t="shared" si="3"/>
        <v/>
      </c>
      <c r="L22" s="43" t="str">
        <f t="shared" si="4"/>
        <v/>
      </c>
      <c r="M22" s="43" t="str">
        <f t="shared" si="5"/>
        <v/>
      </c>
      <c r="N22" s="43" t="str">
        <f t="shared" si="6"/>
        <v/>
      </c>
      <c r="O22" s="42" t="str">
        <f t="shared" si="7"/>
        <v/>
      </c>
      <c r="P22" s="42" t="str">
        <f t="shared" si="8"/>
        <v/>
      </c>
      <c r="Q22" s="44" t="str">
        <f t="shared" si="9"/>
        <v/>
      </c>
      <c r="R22" s="40" t="s">
        <v>473</v>
      </c>
    </row>
    <row r="23" spans="1:18" ht="12.75" customHeight="1" x14ac:dyDescent="0.2">
      <c r="A23" s="22" t="s">
        <v>39</v>
      </c>
      <c r="B23" s="205" t="s">
        <v>474</v>
      </c>
      <c r="C23" s="205"/>
      <c r="D23" s="22">
        <f>cuestionario!W577</f>
        <v>0</v>
      </c>
      <c r="E23" s="35">
        <f>IF($E$3="M",VLOOKUP(D23,sten!$A$3:$AK$31,28,FALSE),VLOOKUP(D23,sten!$A$3:$AK$31,29,FALSE))</f>
        <v>2</v>
      </c>
      <c r="F23" s="206" t="s">
        <v>475</v>
      </c>
      <c r="G23" s="206"/>
      <c r="H23" s="41" t="str">
        <f t="shared" si="0"/>
        <v/>
      </c>
      <c r="I23" s="42" t="str">
        <f t="shared" si="1"/>
        <v>X</v>
      </c>
      <c r="J23" s="42" t="str">
        <f t="shared" si="2"/>
        <v/>
      </c>
      <c r="K23" s="43" t="str">
        <f t="shared" si="3"/>
        <v/>
      </c>
      <c r="L23" s="43" t="str">
        <f t="shared" si="4"/>
        <v/>
      </c>
      <c r="M23" s="43" t="str">
        <f t="shared" si="5"/>
        <v/>
      </c>
      <c r="N23" s="43" t="str">
        <f t="shared" si="6"/>
        <v/>
      </c>
      <c r="O23" s="42" t="str">
        <f t="shared" si="7"/>
        <v/>
      </c>
      <c r="P23" s="42" t="str">
        <f t="shared" si="8"/>
        <v/>
      </c>
      <c r="Q23" s="44" t="str">
        <f t="shared" si="9"/>
        <v/>
      </c>
      <c r="R23" s="40" t="s">
        <v>476</v>
      </c>
    </row>
    <row r="24" spans="1:18" ht="12.75" customHeight="1" x14ac:dyDescent="0.2">
      <c r="A24" s="22" t="s">
        <v>40</v>
      </c>
      <c r="B24" s="205" t="s">
        <v>477</v>
      </c>
      <c r="C24" s="205"/>
      <c r="D24" s="22">
        <f>cuestionario!X577</f>
        <v>0</v>
      </c>
      <c r="E24" s="35">
        <f>IF($E$3="M",VLOOKUP(D24,sten!$A$3:$AK$31,30,FALSE),VLOOKUP(D24,sten!$A$3:$AK$31,31,FALSE))</f>
        <v>1</v>
      </c>
      <c r="F24" s="206" t="s">
        <v>478</v>
      </c>
      <c r="G24" s="206"/>
      <c r="H24" s="41" t="str">
        <f t="shared" si="0"/>
        <v>X</v>
      </c>
      <c r="I24" s="42" t="str">
        <f t="shared" si="1"/>
        <v/>
      </c>
      <c r="J24" s="42" t="str">
        <f t="shared" si="2"/>
        <v/>
      </c>
      <c r="K24" s="43" t="str">
        <f t="shared" si="3"/>
        <v/>
      </c>
      <c r="L24" s="43" t="str">
        <f t="shared" si="4"/>
        <v/>
      </c>
      <c r="M24" s="43" t="str">
        <f t="shared" si="5"/>
        <v/>
      </c>
      <c r="N24" s="43" t="str">
        <f t="shared" si="6"/>
        <v/>
      </c>
      <c r="O24" s="42" t="str">
        <f t="shared" si="7"/>
        <v/>
      </c>
      <c r="P24" s="42" t="str">
        <f t="shared" si="8"/>
        <v/>
      </c>
      <c r="Q24" s="44" t="str">
        <f t="shared" si="9"/>
        <v/>
      </c>
      <c r="R24" s="40" t="s">
        <v>479</v>
      </c>
    </row>
    <row r="25" spans="1:18" ht="12.75" customHeight="1" x14ac:dyDescent="0.2">
      <c r="A25" s="22" t="s">
        <v>41</v>
      </c>
      <c r="B25" s="208" t="s">
        <v>480</v>
      </c>
      <c r="C25" s="208"/>
      <c r="D25" s="22">
        <f>cuestionario!Y577</f>
        <v>0</v>
      </c>
      <c r="E25" s="35">
        <f>IF($E$3="M",VLOOKUP(D25,sten!$A$3:$AK$31,32,FALSE),VLOOKUP(D25,sten!$A$3:$AK$31,33,FALSE))</f>
        <v>1</v>
      </c>
      <c r="F25" s="209" t="s">
        <v>481</v>
      </c>
      <c r="G25" s="209"/>
      <c r="H25" s="47" t="str">
        <f t="shared" si="0"/>
        <v>X</v>
      </c>
      <c r="I25" s="48" t="str">
        <f t="shared" si="1"/>
        <v/>
      </c>
      <c r="J25" s="48" t="str">
        <f t="shared" si="2"/>
        <v/>
      </c>
      <c r="K25" s="49" t="str">
        <f t="shared" si="3"/>
        <v/>
      </c>
      <c r="L25" s="49" t="str">
        <f t="shared" si="4"/>
        <v/>
      </c>
      <c r="M25" s="49" t="str">
        <f t="shared" si="5"/>
        <v/>
      </c>
      <c r="N25" s="49" t="str">
        <f t="shared" si="6"/>
        <v/>
      </c>
      <c r="O25" s="48" t="str">
        <f t="shared" si="7"/>
        <v/>
      </c>
      <c r="P25" s="48" t="str">
        <f t="shared" si="8"/>
        <v/>
      </c>
      <c r="Q25" s="50" t="str">
        <f t="shared" si="9"/>
        <v/>
      </c>
      <c r="R25" s="45" t="s">
        <v>482</v>
      </c>
    </row>
    <row r="26" spans="1:18" s="2" customFormat="1" x14ac:dyDescent="0.2">
      <c r="A26" s="51"/>
      <c r="B26" s="51"/>
      <c r="C26" s="52"/>
      <c r="D26" s="52"/>
      <c r="E26" s="53"/>
      <c r="F26" s="54"/>
      <c r="G26" s="54"/>
      <c r="H26" s="25"/>
      <c r="I26" s="25"/>
      <c r="J26" s="25"/>
      <c r="K26" s="25"/>
      <c r="L26" s="25"/>
      <c r="M26" s="25"/>
      <c r="N26" s="25"/>
      <c r="O26" s="25"/>
      <c r="P26" s="25"/>
      <c r="Q26" s="25"/>
      <c r="R26" s="54"/>
    </row>
    <row r="27" spans="1:18" s="52" customFormat="1" hidden="1" x14ac:dyDescent="0.2">
      <c r="A27" s="51"/>
      <c r="B27" s="51"/>
      <c r="F27" s="54"/>
      <c r="G27" s="54"/>
      <c r="H27" s="12"/>
      <c r="I27" s="12"/>
      <c r="J27" s="12"/>
      <c r="K27" s="12"/>
      <c r="L27" s="12"/>
      <c r="M27" s="12"/>
      <c r="N27" s="12"/>
      <c r="O27" s="12"/>
      <c r="P27" s="12"/>
      <c r="Q27" s="12"/>
      <c r="R27" s="54"/>
    </row>
    <row r="28" spans="1:18" hidden="1" x14ac:dyDescent="0.2">
      <c r="A28" s="210" t="s">
        <v>23</v>
      </c>
      <c r="B28" s="210"/>
      <c r="C28" s="211" t="e">
        <f>cuestionario!#REF!</f>
        <v>#REF!</v>
      </c>
      <c r="D28" s="211"/>
      <c r="E28" s="211"/>
      <c r="F28" s="2"/>
      <c r="G28" s="2"/>
      <c r="H28" s="25"/>
      <c r="I28" s="25"/>
      <c r="J28" s="25"/>
      <c r="K28" s="25"/>
      <c r="L28" s="25"/>
      <c r="M28" s="25"/>
      <c r="N28" s="25"/>
      <c r="O28" s="25"/>
      <c r="P28" s="25"/>
      <c r="Q28" s="25"/>
      <c r="R28" s="2"/>
    </row>
    <row r="29" spans="1:18" hidden="1" x14ac:dyDescent="0.2">
      <c r="A29" s="212" t="s">
        <v>27</v>
      </c>
      <c r="B29" s="212"/>
      <c r="C29" s="213" t="e">
        <f>cuestionario!#REF!</f>
        <v>#REF!</v>
      </c>
      <c r="D29" s="213"/>
      <c r="E29" s="213" t="s">
        <v>15</v>
      </c>
      <c r="F29" s="2"/>
      <c r="G29" s="2"/>
      <c r="H29" s="25"/>
      <c r="I29" s="25"/>
      <c r="J29" s="25"/>
      <c r="K29" s="25"/>
      <c r="L29" s="25"/>
      <c r="M29" s="25"/>
      <c r="N29" s="25"/>
      <c r="O29" s="25"/>
      <c r="P29" s="25"/>
      <c r="Q29" s="25"/>
      <c r="R29" s="2"/>
    </row>
    <row r="30" spans="1:18" hidden="1" x14ac:dyDescent="0.2">
      <c r="A30" s="212" t="s">
        <v>28</v>
      </c>
      <c r="B30" s="212"/>
      <c r="C30" s="19" t="e">
        <f>cuestionario!#REF!</f>
        <v>#REF!</v>
      </c>
      <c r="D30" s="16" t="s">
        <v>24</v>
      </c>
      <c r="E30" s="20" t="e">
        <f>cuestionario!#REF!</f>
        <v>#REF!</v>
      </c>
      <c r="F30" s="21" t="s">
        <v>15</v>
      </c>
      <c r="G30" s="2"/>
      <c r="H30" s="25"/>
      <c r="I30" s="25"/>
      <c r="J30" s="25"/>
      <c r="K30" s="25"/>
      <c r="L30" s="25"/>
      <c r="M30" s="25"/>
      <c r="N30" s="25"/>
      <c r="O30" s="25"/>
      <c r="P30" s="25"/>
      <c r="Q30" s="25"/>
      <c r="R30" s="2"/>
    </row>
    <row r="31" spans="1:18" hidden="1" x14ac:dyDescent="0.2">
      <c r="A31" s="212" t="s">
        <v>483</v>
      </c>
      <c r="B31" s="212"/>
      <c r="C31" s="19" t="e">
        <f>cuestionario!#REF!</f>
        <v>#REF!</v>
      </c>
      <c r="D31" s="55"/>
      <c r="E31" s="16" t="s">
        <v>1</v>
      </c>
      <c r="F31" s="23" t="e">
        <f>cuestionario!#REF!</f>
        <v>#REF!</v>
      </c>
      <c r="G31" s="56"/>
      <c r="H31" s="15" t="s">
        <v>6</v>
      </c>
      <c r="I31" s="25"/>
      <c r="J31" s="25"/>
      <c r="K31" s="25"/>
      <c r="L31" s="25"/>
      <c r="M31" s="25"/>
      <c r="N31" s="25"/>
      <c r="O31" s="25"/>
      <c r="P31" s="25"/>
      <c r="Q31" s="25"/>
      <c r="R31" s="2"/>
    </row>
    <row r="32" spans="1:18" hidden="1" x14ac:dyDescent="0.2">
      <c r="A32" s="51"/>
      <c r="B32" s="51"/>
      <c r="C32" s="57"/>
      <c r="D32" s="52"/>
      <c r="E32" s="12"/>
      <c r="F32" s="58"/>
      <c r="G32" s="58"/>
      <c r="H32" s="15"/>
      <c r="I32" s="25"/>
      <c r="J32" s="25"/>
      <c r="K32" s="25"/>
      <c r="L32" s="25"/>
      <c r="M32" s="25"/>
      <c r="N32" s="25"/>
      <c r="O32" s="25"/>
      <c r="P32" s="25"/>
      <c r="Q32" s="25"/>
      <c r="R32" s="2"/>
    </row>
    <row r="33" spans="1:19" x14ac:dyDescent="0.2">
      <c r="A33" s="214" t="s">
        <v>484</v>
      </c>
      <c r="B33" s="214"/>
      <c r="C33" s="214"/>
      <c r="D33" s="52"/>
      <c r="E33" s="12"/>
      <c r="F33" s="58"/>
      <c r="G33" s="58"/>
      <c r="H33" s="15"/>
      <c r="I33" s="25"/>
      <c r="J33" s="25"/>
      <c r="K33" s="25"/>
      <c r="L33" s="25"/>
      <c r="M33" s="25"/>
      <c r="N33" s="25"/>
      <c r="O33" s="25"/>
      <c r="P33" s="25"/>
      <c r="Q33" s="25"/>
      <c r="R33" s="2"/>
    </row>
    <row r="34" spans="1:19" ht="12.75" customHeight="1" x14ac:dyDescent="0.2">
      <c r="A34" s="22" t="s">
        <v>485</v>
      </c>
      <c r="B34" s="205" t="s">
        <v>486</v>
      </c>
      <c r="C34" s="205"/>
      <c r="D34" s="22"/>
      <c r="E34" s="35">
        <f>4.4+(E10*0.3)+(E14*0.3)+(E16*0.2)-(E20*0.3)-(E23*0.3)</f>
        <v>4.5000000000000009</v>
      </c>
      <c r="F34" s="206" t="s">
        <v>487</v>
      </c>
      <c r="G34" s="206"/>
      <c r="H34" s="59" t="str">
        <f>IF(INT(E34)=$H$9,"X","")</f>
        <v/>
      </c>
      <c r="I34" s="60" t="str">
        <f>IF(INT(E34)=$I$9,"X","")</f>
        <v/>
      </c>
      <c r="J34" s="60" t="str">
        <f>IF(INT(E34)=$J$9,"X","")</f>
        <v/>
      </c>
      <c r="K34" s="61" t="str">
        <f>IF(INT($E34)=$K$9,"X","")</f>
        <v>X</v>
      </c>
      <c r="L34" s="61" t="str">
        <f>IF(INT($E34)=$L$9,"X","")</f>
        <v/>
      </c>
      <c r="M34" s="61" t="str">
        <f>IF(INT($E34)=$M$9,"X","")</f>
        <v/>
      </c>
      <c r="N34" s="61" t="str">
        <f>IF(INT($E34)=$N$9,"X","")</f>
        <v/>
      </c>
      <c r="O34" s="60" t="str">
        <f>IF(INT($E34)=$O$9,"X","")</f>
        <v/>
      </c>
      <c r="P34" s="60" t="str">
        <f>IF(INT($E34)=$P$9,"X","")</f>
        <v/>
      </c>
      <c r="Q34" s="59" t="str">
        <f>IF(INT($E34)=$Q$9,"X","")</f>
        <v/>
      </c>
      <c r="R34" s="40" t="s">
        <v>488</v>
      </c>
    </row>
    <row r="35" spans="1:19" ht="12.75" customHeight="1" x14ac:dyDescent="0.2">
      <c r="A35" s="22" t="s">
        <v>489</v>
      </c>
      <c r="B35" s="205" t="s">
        <v>490</v>
      </c>
      <c r="C35" s="205"/>
      <c r="D35" s="22"/>
      <c r="E35" s="35">
        <f>1.6+(E18*0.3)+(E21*0.4)+(E25*0.4)-(E12*0.4)</f>
        <v>2.3000000000000003</v>
      </c>
      <c r="F35" s="206" t="s">
        <v>491</v>
      </c>
      <c r="G35" s="206"/>
      <c r="H35" s="59" t="str">
        <f>IF(INT(E35)=$H$9,"X","")</f>
        <v/>
      </c>
      <c r="I35" s="60" t="str">
        <f>IF(INT(E35)=$I$9,"X","")</f>
        <v>X</v>
      </c>
      <c r="J35" s="60" t="str">
        <f>IF(INT(E35)=$J$9,"X","")</f>
        <v/>
      </c>
      <c r="K35" s="61" t="str">
        <f>IF(INT($E35)=$K$9,"X","")</f>
        <v/>
      </c>
      <c r="L35" s="61" t="str">
        <f>IF(INT($E35)=$L$9,"X","")</f>
        <v/>
      </c>
      <c r="M35" s="61" t="str">
        <f>IF(INT($E35)=$M$9,"X","")</f>
        <v/>
      </c>
      <c r="N35" s="61" t="str">
        <f>IF(INT($E35)=$N$9,"X","")</f>
        <v/>
      </c>
      <c r="O35" s="60" t="str">
        <f>IF(INT($E35)=$O$9,"X","")</f>
        <v/>
      </c>
      <c r="P35" s="60" t="str">
        <f>IF(INT($E35)=$P$9,"X","")</f>
        <v/>
      </c>
      <c r="Q35" s="59" t="str">
        <f>IF(INT($E35)=$Q$9,"X","")</f>
        <v/>
      </c>
      <c r="R35" s="45" t="s">
        <v>492</v>
      </c>
    </row>
    <row r="36" spans="1:19" ht="12.75" customHeight="1" x14ac:dyDescent="0.2">
      <c r="A36" s="22" t="s">
        <v>493</v>
      </c>
      <c r="B36" s="205" t="s">
        <v>494</v>
      </c>
      <c r="C36" s="205"/>
      <c r="D36" s="22"/>
      <c r="E36" s="35">
        <f>13.8-(E10*0.2)-(E17*0.5)-(E19*0.3)-(E22*0.5)</f>
        <v>12.000000000000002</v>
      </c>
      <c r="F36" s="206" t="s">
        <v>495</v>
      </c>
      <c r="G36" s="206"/>
      <c r="H36" s="59" t="str">
        <f>IF(INT(E36)=$H$9,"X","")</f>
        <v/>
      </c>
      <c r="I36" s="60" t="str">
        <f>IF(INT(E36)=$I$9,"X","")</f>
        <v/>
      </c>
      <c r="J36" s="60" t="str">
        <f>IF(INT(E36)=$J$9,"X","")</f>
        <v/>
      </c>
      <c r="K36" s="61" t="str">
        <f>IF(INT($E36)=$K$9,"X","")</f>
        <v/>
      </c>
      <c r="L36" s="61" t="str">
        <f>IF(INT($E36)=$L$9,"X","")</f>
        <v/>
      </c>
      <c r="M36" s="61" t="str">
        <f>IF(INT($E36)=$M$9,"X","")</f>
        <v/>
      </c>
      <c r="N36" s="61" t="str">
        <f>IF(INT($E36)=$N$9,"X","")</f>
        <v/>
      </c>
      <c r="O36" s="60" t="str">
        <f>IF(INT($E36)=$O$9,"X","")</f>
        <v/>
      </c>
      <c r="P36" s="60" t="str">
        <f>IF(INT($E36)=$P$9,"X","")</f>
        <v/>
      </c>
      <c r="Q36" s="59" t="str">
        <f>IF(INT($E36)=$Q$9,"X","")</f>
        <v/>
      </c>
      <c r="R36" s="40" t="s">
        <v>496</v>
      </c>
    </row>
    <row r="37" spans="1:19" ht="12.75" customHeight="1" x14ac:dyDescent="0.2">
      <c r="A37" s="22" t="s">
        <v>497</v>
      </c>
      <c r="B37" s="205" t="s">
        <v>498</v>
      </c>
      <c r="C37" s="205"/>
      <c r="D37" s="22"/>
      <c r="E37" s="35">
        <f>(E13*0.6)+(E16*0.3)+(E18*0.2)+(E22*0.3)-2.2</f>
        <v>-0.50000000000000022</v>
      </c>
      <c r="F37" s="206" t="s">
        <v>499</v>
      </c>
      <c r="G37" s="206"/>
      <c r="H37" s="59" t="str">
        <f>IF(INT(E37)=$H$9,"X","")</f>
        <v/>
      </c>
      <c r="I37" s="60" t="str">
        <f>IF(INT(E37)=$I$9,"X","")</f>
        <v/>
      </c>
      <c r="J37" s="60" t="str">
        <f>IF(INT(E37)=$J$9,"X","")</f>
        <v/>
      </c>
      <c r="K37" s="61" t="str">
        <f>IF(INT($E37)=$K$9,"X","")</f>
        <v/>
      </c>
      <c r="L37" s="61" t="str">
        <f>IF(INT($E37)=$L$9,"X","")</f>
        <v/>
      </c>
      <c r="M37" s="61" t="str">
        <f>IF(INT($E37)=$M$9,"X","")</f>
        <v/>
      </c>
      <c r="N37" s="61" t="str">
        <f>IF(INT($E37)=$N$9,"X","")</f>
        <v/>
      </c>
      <c r="O37" s="60" t="str">
        <f>IF(INT($E37)=$O$9,"X","")</f>
        <v/>
      </c>
      <c r="P37" s="60" t="str">
        <f>IF(INT($E37)=$P$9,"X","")</f>
        <v/>
      </c>
      <c r="Q37" s="59" t="str">
        <f>IF(INT($E37)=$Q$9,"X","")</f>
        <v/>
      </c>
      <c r="R37" s="40" t="s">
        <v>500</v>
      </c>
    </row>
    <row r="38" spans="1:19" s="17" customFormat="1" ht="12.75" customHeight="1" x14ac:dyDescent="0.2">
      <c r="A38" s="22" t="s">
        <v>501</v>
      </c>
      <c r="B38" s="205" t="s">
        <v>502</v>
      </c>
      <c r="C38" s="205"/>
      <c r="D38" s="22"/>
      <c r="E38" s="35">
        <f>3.8+(E15*0.4)+(E24*0.4)-(E14*0.2)-(E19*0.3)</f>
        <v>3.8000000000000003</v>
      </c>
      <c r="F38" s="206" t="s">
        <v>503</v>
      </c>
      <c r="G38" s="206"/>
      <c r="H38" s="62" t="str">
        <f>IF(INT(E38)=$H$9,"X","")</f>
        <v/>
      </c>
      <c r="I38" s="63" t="str">
        <f>IF(INT(E38)=$I$9,"X","")</f>
        <v/>
      </c>
      <c r="J38" s="63" t="str">
        <f>IF(INT(E38)=$J$9,"X","")</f>
        <v>X</v>
      </c>
      <c r="K38" s="64" t="str">
        <f>IF(INT($E38)=$K$9,"X","")</f>
        <v/>
      </c>
      <c r="L38" s="64" t="str">
        <f>IF(INT($E38)=$L$9,"X","")</f>
        <v/>
      </c>
      <c r="M38" s="64" t="str">
        <f>IF(INT($E38)=$M$9,"X","")</f>
        <v/>
      </c>
      <c r="N38" s="64" t="str">
        <f>IF(INT($E38)=$N$9,"X","")</f>
        <v/>
      </c>
      <c r="O38" s="63" t="str">
        <f>IF(INT($E38)=$O$9,"X","")</f>
        <v/>
      </c>
      <c r="P38" s="63" t="str">
        <f>IF(INT($E38)=$P$9,"X","")</f>
        <v/>
      </c>
      <c r="Q38" s="62" t="str">
        <f>IF(INT($E38)=$Q$9,"X","")</f>
        <v/>
      </c>
      <c r="R38" s="65" t="s">
        <v>504</v>
      </c>
      <c r="S38" s="66"/>
    </row>
    <row r="39" spans="1:19" s="17" customFormat="1" x14ac:dyDescent="0.2">
      <c r="A39" s="67"/>
      <c r="B39" s="67"/>
      <c r="C39" s="68"/>
      <c r="D39" s="68"/>
      <c r="E39" s="68"/>
      <c r="F39" s="68"/>
      <c r="G39" s="68"/>
      <c r="H39" s="69"/>
      <c r="I39" s="69"/>
      <c r="J39" s="69"/>
      <c r="K39" s="69"/>
      <c r="L39" s="69"/>
      <c r="M39" s="69"/>
      <c r="N39" s="69"/>
      <c r="O39" s="69"/>
      <c r="P39" s="69"/>
      <c r="Q39" s="69"/>
      <c r="R39" s="68"/>
      <c r="S39" s="52"/>
    </row>
    <row r="40" spans="1:19" ht="14.25" x14ac:dyDescent="0.2">
      <c r="A40" s="207" t="s">
        <v>505</v>
      </c>
      <c r="B40" s="207"/>
      <c r="C40" s="207"/>
      <c r="D40" s="207"/>
      <c r="E40" s="207"/>
      <c r="F40" s="207"/>
      <c r="G40" s="207"/>
      <c r="H40" s="207"/>
      <c r="I40" s="25"/>
      <c r="J40" s="25"/>
      <c r="K40" s="25"/>
      <c r="L40" s="25"/>
      <c r="M40" s="25"/>
      <c r="N40" s="25"/>
      <c r="O40" s="25"/>
      <c r="P40" s="25"/>
      <c r="Q40" s="25"/>
      <c r="R40" s="2"/>
      <c r="S40" s="2"/>
    </row>
    <row r="41" spans="1:19" ht="14.25" x14ac:dyDescent="0.2">
      <c r="A41" s="207"/>
      <c r="B41" s="207"/>
      <c r="C41" s="207"/>
      <c r="D41" s="207"/>
      <c r="E41" s="207"/>
      <c r="F41" s="207"/>
      <c r="G41" s="70"/>
      <c r="H41" s="70"/>
      <c r="I41" s="25"/>
      <c r="J41" s="25"/>
      <c r="K41" s="25"/>
      <c r="L41" s="25"/>
      <c r="M41" s="25"/>
      <c r="N41" s="25"/>
      <c r="O41" s="25"/>
      <c r="P41" s="25"/>
      <c r="Q41" s="25"/>
      <c r="R41" s="2"/>
      <c r="S41" s="2"/>
    </row>
    <row r="42" spans="1:19" x14ac:dyDescent="0.2">
      <c r="A42" s="159"/>
      <c r="B42" s="159"/>
      <c r="C42" s="159"/>
      <c r="D42" s="159"/>
      <c r="E42" s="159"/>
      <c r="F42" s="159"/>
      <c r="G42" s="159"/>
      <c r="H42" s="159"/>
      <c r="I42" s="25"/>
      <c r="J42" s="25"/>
      <c r="K42" s="25"/>
      <c r="L42" s="25"/>
      <c r="M42" s="25"/>
      <c r="N42" s="25"/>
      <c r="O42" s="25"/>
      <c r="P42" s="25"/>
      <c r="Q42" s="25"/>
      <c r="R42" s="2"/>
      <c r="S42" s="2"/>
    </row>
    <row r="43" spans="1:19" x14ac:dyDescent="0.2">
      <c r="A43" s="159"/>
      <c r="B43" s="159"/>
      <c r="C43" s="159"/>
      <c r="D43" s="159"/>
      <c r="E43" s="159"/>
      <c r="F43" s="159"/>
      <c r="G43" s="71"/>
      <c r="H43" s="71"/>
      <c r="I43" s="25"/>
      <c r="J43" s="25"/>
      <c r="K43" s="25"/>
      <c r="L43" s="25"/>
      <c r="M43" s="25"/>
      <c r="N43" s="25"/>
      <c r="O43" s="25"/>
      <c r="P43" s="25"/>
      <c r="Q43" s="25"/>
      <c r="R43" s="2"/>
      <c r="S43" s="2"/>
    </row>
    <row r="44" spans="1:19" x14ac:dyDescent="0.2">
      <c r="A44" s="26"/>
      <c r="B44" s="26"/>
      <c r="C44" s="2"/>
      <c r="D44" s="2"/>
      <c r="E44" s="2"/>
      <c r="F44" s="2"/>
      <c r="G44" s="2"/>
      <c r="H44" s="25"/>
      <c r="I44" s="25"/>
      <c r="J44" s="25"/>
      <c r="K44" s="25"/>
      <c r="L44" s="25"/>
      <c r="M44" s="25"/>
      <c r="N44" s="25"/>
      <c r="O44" s="25"/>
      <c r="P44" s="25"/>
      <c r="Q44" s="25"/>
      <c r="R44" s="2"/>
      <c r="S44" s="2"/>
    </row>
    <row r="45" spans="1:19" x14ac:dyDescent="0.2">
      <c r="A45" s="26"/>
      <c r="B45" s="26"/>
      <c r="C45" s="2"/>
      <c r="D45" s="2"/>
      <c r="E45" s="2"/>
      <c r="F45" s="2"/>
      <c r="G45" s="2"/>
      <c r="H45" s="25"/>
      <c r="I45" s="25"/>
      <c r="J45" s="25"/>
      <c r="K45" s="25"/>
      <c r="L45" s="25"/>
      <c r="M45" s="25"/>
      <c r="N45" s="25"/>
      <c r="O45" s="25"/>
      <c r="P45" s="25"/>
      <c r="Q45" s="25"/>
      <c r="R45" s="2"/>
      <c r="S45" s="2"/>
    </row>
    <row r="46" spans="1:19" x14ac:dyDescent="0.2">
      <c r="A46" s="26"/>
      <c r="B46" s="26"/>
      <c r="C46" s="2"/>
      <c r="D46" s="2"/>
      <c r="E46" s="2"/>
      <c r="F46" s="2"/>
      <c r="G46" s="2"/>
      <c r="H46" s="25"/>
      <c r="I46" s="25"/>
      <c r="J46" s="25"/>
      <c r="K46" s="25"/>
      <c r="L46" s="25"/>
      <c r="M46" s="25"/>
      <c r="N46" s="25"/>
      <c r="O46" s="25"/>
      <c r="P46" s="25"/>
      <c r="Q46" s="25"/>
      <c r="R46" s="2"/>
      <c r="S46" s="2"/>
    </row>
    <row r="47" spans="1:19" x14ac:dyDescent="0.2">
      <c r="A47" s="26"/>
      <c r="B47" s="26"/>
      <c r="C47" s="2"/>
      <c r="D47" s="2"/>
      <c r="E47" s="2"/>
      <c r="F47" s="2"/>
      <c r="G47" s="2"/>
      <c r="H47" s="25"/>
      <c r="I47" s="25"/>
      <c r="J47" s="25"/>
      <c r="K47" s="25"/>
      <c r="L47" s="25"/>
      <c r="M47" s="25"/>
      <c r="N47" s="25"/>
      <c r="O47" s="25"/>
      <c r="P47" s="25"/>
      <c r="Q47" s="25"/>
      <c r="R47" s="2"/>
      <c r="S47" s="2"/>
    </row>
    <row r="48" spans="1:19" x14ac:dyDescent="0.2">
      <c r="A48" s="26"/>
      <c r="B48" s="26"/>
      <c r="C48" s="2"/>
      <c r="D48" s="2"/>
      <c r="E48" s="2"/>
      <c r="F48" s="2"/>
      <c r="G48" s="2"/>
      <c r="H48" s="25"/>
      <c r="I48" s="25"/>
      <c r="J48" s="25"/>
      <c r="K48" s="25"/>
      <c r="L48" s="25"/>
      <c r="M48" s="25"/>
      <c r="N48" s="25"/>
      <c r="O48" s="25"/>
      <c r="P48" s="25"/>
      <c r="Q48" s="25"/>
      <c r="R48" s="2"/>
      <c r="S48" s="2"/>
    </row>
    <row r="49" spans="1:19" x14ac:dyDescent="0.2">
      <c r="A49" s="26"/>
      <c r="B49" s="26"/>
      <c r="C49" s="2"/>
      <c r="D49" s="2"/>
      <c r="E49" s="2"/>
      <c r="F49" s="2"/>
      <c r="G49" s="2"/>
      <c r="H49" s="25"/>
      <c r="I49" s="25"/>
      <c r="J49" s="25"/>
      <c r="K49" s="25"/>
      <c r="L49" s="25"/>
      <c r="M49" s="25"/>
      <c r="N49" s="25"/>
      <c r="O49" s="25"/>
      <c r="P49" s="25"/>
      <c r="Q49" s="25"/>
      <c r="R49" s="2"/>
      <c r="S49" s="2"/>
    </row>
    <row r="50" spans="1:19" x14ac:dyDescent="0.2">
      <c r="A50" s="26"/>
      <c r="B50" s="26"/>
      <c r="C50" s="2"/>
      <c r="D50" s="2"/>
      <c r="E50" s="2"/>
      <c r="F50" s="2"/>
      <c r="G50" s="2"/>
      <c r="H50" s="25"/>
      <c r="I50" s="25"/>
      <c r="J50" s="25"/>
      <c r="K50" s="25"/>
      <c r="L50" s="25"/>
      <c r="M50" s="25"/>
      <c r="N50" s="25"/>
      <c r="O50" s="25"/>
      <c r="P50" s="25"/>
      <c r="Q50" s="25"/>
      <c r="R50" s="2"/>
      <c r="S50" s="2"/>
    </row>
    <row r="51" spans="1:19" x14ac:dyDescent="0.2">
      <c r="A51" s="26"/>
      <c r="B51" s="26"/>
      <c r="C51" s="2"/>
      <c r="D51" s="2"/>
      <c r="E51" s="2"/>
      <c r="F51" s="2"/>
      <c r="G51" s="2"/>
      <c r="H51" s="25"/>
      <c r="I51" s="25"/>
      <c r="J51" s="25"/>
      <c r="K51" s="25"/>
      <c r="L51" s="25"/>
      <c r="M51" s="25"/>
      <c r="N51" s="25"/>
      <c r="O51" s="25"/>
      <c r="P51" s="25"/>
      <c r="Q51" s="25"/>
      <c r="R51" s="2"/>
      <c r="S51" s="2"/>
    </row>
    <row r="52" spans="1:19" x14ac:dyDescent="0.2">
      <c r="A52" s="26"/>
      <c r="B52" s="26"/>
      <c r="C52" s="2"/>
      <c r="D52" s="2"/>
      <c r="E52" s="2"/>
      <c r="F52" s="2"/>
      <c r="G52" s="2"/>
      <c r="H52" s="25"/>
      <c r="I52" s="25"/>
      <c r="J52" s="25"/>
      <c r="K52" s="25"/>
      <c r="L52" s="25"/>
      <c r="M52" s="25"/>
      <c r="N52" s="25"/>
      <c r="O52" s="25"/>
      <c r="P52" s="25"/>
      <c r="Q52" s="25"/>
      <c r="R52" s="2"/>
      <c r="S52" s="2"/>
    </row>
    <row r="53" spans="1:19" x14ac:dyDescent="0.2">
      <c r="A53" s="26"/>
      <c r="B53" s="26"/>
      <c r="C53" s="2"/>
      <c r="D53" s="2"/>
      <c r="E53" s="2"/>
      <c r="F53" s="2"/>
      <c r="G53" s="2"/>
      <c r="H53" s="25"/>
      <c r="I53" s="25"/>
      <c r="J53" s="25"/>
      <c r="K53" s="25"/>
      <c r="L53" s="25"/>
      <c r="M53" s="25"/>
      <c r="N53" s="25"/>
      <c r="O53" s="25"/>
      <c r="P53" s="25"/>
      <c r="Q53" s="25"/>
      <c r="R53" s="2"/>
      <c r="S53" s="2"/>
    </row>
    <row r="54" spans="1:19" x14ac:dyDescent="0.2">
      <c r="A54" s="26"/>
      <c r="B54" s="26"/>
      <c r="C54" s="2"/>
      <c r="D54" s="2"/>
      <c r="E54" s="2"/>
      <c r="F54" s="2"/>
      <c r="G54" s="2"/>
      <c r="H54" s="25"/>
      <c r="I54" s="25"/>
      <c r="J54" s="25"/>
      <c r="K54" s="25"/>
      <c r="L54" s="25"/>
      <c r="M54" s="25"/>
      <c r="N54" s="25"/>
      <c r="O54" s="25"/>
      <c r="P54" s="25"/>
      <c r="Q54" s="25"/>
      <c r="R54" s="2"/>
      <c r="S54" s="2"/>
    </row>
    <row r="55" spans="1:19" x14ac:dyDescent="0.2">
      <c r="A55" s="26"/>
      <c r="B55" s="26"/>
      <c r="C55" s="2"/>
      <c r="D55" s="2"/>
      <c r="E55" s="2"/>
      <c r="F55" s="2"/>
      <c r="G55" s="2"/>
      <c r="H55" s="25"/>
      <c r="I55" s="25"/>
      <c r="J55" s="25"/>
      <c r="K55" s="25"/>
      <c r="L55" s="25"/>
      <c r="M55" s="25"/>
      <c r="N55" s="25"/>
      <c r="O55" s="25"/>
      <c r="P55" s="25"/>
      <c r="Q55" s="25"/>
      <c r="R55" s="2"/>
      <c r="S55" s="2"/>
    </row>
    <row r="56" spans="1:19" x14ac:dyDescent="0.2">
      <c r="A56" s="26"/>
      <c r="B56" s="26"/>
      <c r="C56" s="2"/>
      <c r="D56" s="2"/>
      <c r="E56" s="2"/>
      <c r="F56" s="2"/>
      <c r="G56" s="2"/>
      <c r="H56" s="25"/>
      <c r="I56" s="25"/>
      <c r="J56" s="25"/>
      <c r="K56" s="25"/>
      <c r="L56" s="25"/>
      <c r="M56" s="25"/>
      <c r="N56" s="25"/>
      <c r="O56" s="25"/>
      <c r="P56" s="25"/>
      <c r="Q56" s="25"/>
      <c r="R56" s="2"/>
    </row>
    <row r="57" spans="1:19" x14ac:dyDescent="0.2">
      <c r="A57" s="26"/>
      <c r="B57" s="26"/>
      <c r="C57" s="2"/>
      <c r="D57" s="2"/>
      <c r="E57" s="2"/>
      <c r="F57" s="2"/>
      <c r="G57" s="2"/>
      <c r="H57" s="25"/>
      <c r="I57" s="25"/>
      <c r="J57" s="25"/>
      <c r="K57" s="25"/>
      <c r="L57" s="25"/>
      <c r="M57" s="25"/>
      <c r="N57" s="25"/>
      <c r="O57" s="25"/>
      <c r="P57" s="25"/>
      <c r="Q57" s="25"/>
      <c r="R57" s="2"/>
      <c r="S57" s="2"/>
    </row>
    <row r="58" spans="1:19" x14ac:dyDescent="0.2">
      <c r="A58" s="26"/>
      <c r="B58" s="26"/>
      <c r="C58" s="2"/>
      <c r="D58" s="2"/>
      <c r="E58" s="2"/>
      <c r="F58" s="2"/>
      <c r="G58" s="2"/>
      <c r="H58" s="25"/>
      <c r="I58" s="25"/>
      <c r="J58" s="25"/>
      <c r="K58" s="25"/>
      <c r="L58" s="25"/>
      <c r="M58" s="25"/>
      <c r="N58" s="25"/>
      <c r="O58" s="25"/>
      <c r="P58" s="25"/>
      <c r="Q58" s="25"/>
      <c r="R58" s="2"/>
      <c r="S58" s="2"/>
    </row>
    <row r="59" spans="1:19" x14ac:dyDescent="0.2">
      <c r="A59" s="26"/>
      <c r="B59" s="26"/>
      <c r="C59" s="2"/>
      <c r="D59" s="2"/>
      <c r="E59" s="2"/>
      <c r="F59" s="2"/>
      <c r="G59" s="2"/>
      <c r="H59" s="25"/>
      <c r="I59" s="25"/>
      <c r="J59" s="25"/>
      <c r="K59" s="25"/>
      <c r="L59" s="25"/>
      <c r="M59" s="25"/>
      <c r="N59" s="25"/>
      <c r="O59" s="25"/>
      <c r="P59" s="25"/>
      <c r="Q59" s="25"/>
      <c r="R59" s="2"/>
      <c r="S59" s="2"/>
    </row>
    <row r="60" spans="1:19" x14ac:dyDescent="0.2">
      <c r="A60" s="26"/>
      <c r="B60" s="26"/>
      <c r="C60" s="2"/>
      <c r="D60" s="2"/>
      <c r="E60" s="2"/>
      <c r="F60" s="2"/>
      <c r="G60" s="2"/>
      <c r="H60" s="25"/>
      <c r="I60" s="25"/>
      <c r="J60" s="25"/>
      <c r="K60" s="25"/>
      <c r="L60" s="25"/>
      <c r="M60" s="25"/>
      <c r="N60" s="25"/>
      <c r="O60" s="25"/>
      <c r="P60" s="25"/>
      <c r="Q60" s="25"/>
      <c r="R60" s="2"/>
      <c r="S60" s="2"/>
    </row>
    <row r="61" spans="1:19" x14ac:dyDescent="0.2">
      <c r="A61" s="26"/>
      <c r="B61" s="26"/>
      <c r="C61" s="2"/>
      <c r="D61" s="2"/>
      <c r="E61" s="2"/>
      <c r="F61" s="2"/>
      <c r="G61" s="2"/>
      <c r="H61" s="25"/>
      <c r="I61" s="25"/>
      <c r="J61" s="25"/>
      <c r="K61" s="25"/>
      <c r="L61" s="25"/>
      <c r="M61" s="25"/>
      <c r="N61" s="25"/>
      <c r="O61" s="25"/>
      <c r="P61" s="25"/>
      <c r="Q61" s="25"/>
      <c r="R61" s="2"/>
      <c r="S61" s="2"/>
    </row>
  </sheetData>
  <sheetProtection selectLockedCells="1" selectUnlockedCells="1"/>
  <mergeCells count="64">
    <mergeCell ref="A4:B4"/>
    <mergeCell ref="A8:C9"/>
    <mergeCell ref="D8:E8"/>
    <mergeCell ref="F8:G9"/>
    <mergeCell ref="A1:B1"/>
    <mergeCell ref="C1:E1"/>
    <mergeCell ref="A2:B2"/>
    <mergeCell ref="C2:E2"/>
    <mergeCell ref="A3:B3"/>
    <mergeCell ref="H8:Q8"/>
    <mergeCell ref="R8:R9"/>
    <mergeCell ref="B11:C11"/>
    <mergeCell ref="F11:G11"/>
    <mergeCell ref="B12:C12"/>
    <mergeCell ref="F12:G12"/>
    <mergeCell ref="B10:C10"/>
    <mergeCell ref="F10:G10"/>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36:C36"/>
    <mergeCell ref="F36:G36"/>
    <mergeCell ref="A28:B28"/>
    <mergeCell ref="C28:E28"/>
    <mergeCell ref="A29:B29"/>
    <mergeCell ref="C29:E29"/>
    <mergeCell ref="A30:B30"/>
    <mergeCell ref="A31:B31"/>
    <mergeCell ref="A33:C33"/>
    <mergeCell ref="B34:C34"/>
    <mergeCell ref="F34:G34"/>
    <mergeCell ref="B35:C35"/>
    <mergeCell ref="F35:G35"/>
    <mergeCell ref="A42:H42"/>
    <mergeCell ref="A43:F43"/>
    <mergeCell ref="B37:C37"/>
    <mergeCell ref="F37:G37"/>
    <mergeCell ref="B38:C38"/>
    <mergeCell ref="F38:G38"/>
    <mergeCell ref="A40:H40"/>
    <mergeCell ref="A41:F41"/>
  </mergeCells>
  <dataValidations count="1">
    <dataValidation errorStyle="warning" showErrorMessage="1" sqref="E2:E3 H2 E29:E30 H29">
      <formula1>0</formula1>
      <formula2>0</formula2>
    </dataValidation>
  </dataValidations>
  <printOptions horizontalCentered="1" verticalCentered="1"/>
  <pageMargins left="0" right="0" top="0" bottom="0" header="0.51180555555555551" footer="0.51180555555555551"/>
  <pageSetup scale="80"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
  <sheetViews>
    <sheetView showGridLines="0" workbookViewId="0">
      <selection sqref="A1:B1"/>
    </sheetView>
  </sheetViews>
  <sheetFormatPr baseColWidth="10" defaultColWidth="0" defaultRowHeight="12.75" zeroHeight="1" x14ac:dyDescent="0.2"/>
  <cols>
    <col min="1" max="1" width="6.7109375" style="72" customWidth="1"/>
    <col min="2" max="2" width="9.28515625" style="72" customWidth="1"/>
    <col min="3" max="3" width="15.85546875" style="73" customWidth="1"/>
    <col min="4" max="5" width="6.5703125" style="73" customWidth="1"/>
    <col min="6" max="7" width="21.28515625" style="73" customWidth="1"/>
    <col min="8" max="8" width="37.5703125" style="73" customWidth="1"/>
    <col min="9" max="9" width="14.28515625" style="73" customWidth="1"/>
    <col min="10" max="11" width="0" style="74" hidden="1" customWidth="1"/>
    <col min="12" max="12" width="0" style="73" hidden="1" customWidth="1"/>
    <col min="13" max="14" width="0" style="74" hidden="1" customWidth="1"/>
    <col min="15" max="15" width="0" style="73" hidden="1" customWidth="1"/>
    <col min="16" max="17" width="0" style="74" hidden="1" customWidth="1"/>
    <col min="18" max="18" width="0" style="73" hidden="1" customWidth="1"/>
    <col min="19" max="20" width="0" style="74" hidden="1" customWidth="1"/>
    <col min="21" max="21" width="0" style="73" hidden="1" customWidth="1"/>
    <col min="22" max="23" width="0" style="74" hidden="1" customWidth="1"/>
    <col min="24" max="24" width="0" style="73" hidden="1" customWidth="1"/>
    <col min="25" max="26" width="0" style="74" hidden="1" customWidth="1"/>
    <col min="27" max="27" width="0" style="73" hidden="1" customWidth="1"/>
    <col min="28" max="29" width="0" style="74" hidden="1" customWidth="1"/>
    <col min="30" max="30" width="0" style="73" hidden="1" customWidth="1"/>
    <col min="31" max="32" width="0" style="74" hidden="1" customWidth="1"/>
    <col min="33" max="33" width="0" style="73" hidden="1" customWidth="1"/>
    <col min="34" max="35" width="0" style="74" hidden="1" customWidth="1"/>
    <col min="36" max="36" width="0" style="73" hidden="1" customWidth="1"/>
    <col min="37" max="38" width="0" style="74" hidden="1" customWidth="1"/>
    <col min="39" max="39" width="0" style="73" hidden="1" customWidth="1"/>
    <col min="40" max="41" width="0" style="74" hidden="1" customWidth="1"/>
    <col min="42" max="42" width="0" style="73" hidden="1" customWidth="1"/>
    <col min="43" max="44" width="0" style="74" hidden="1" customWidth="1"/>
    <col min="45" max="45" width="0" style="73" hidden="1" customWidth="1"/>
    <col min="46" max="47" width="0" style="74" hidden="1" customWidth="1"/>
    <col min="48" max="48" width="0" style="73" hidden="1" customWidth="1"/>
    <col min="49" max="50" width="0" style="74" hidden="1" customWidth="1"/>
    <col min="51" max="51" width="0" style="73" hidden="1" customWidth="1"/>
    <col min="52" max="53" width="0" style="74" hidden="1" customWidth="1"/>
    <col min="54" max="54" width="0" style="73" hidden="1" customWidth="1"/>
    <col min="55" max="56" width="0" style="74" hidden="1" customWidth="1"/>
    <col min="57" max="57" width="0" style="73" hidden="1" customWidth="1"/>
    <col min="58" max="59" width="0" style="74" hidden="1" customWidth="1"/>
    <col min="60" max="60" width="0" style="73" hidden="1" customWidth="1"/>
    <col min="61" max="62" width="0" style="74" hidden="1" customWidth="1"/>
    <col min="63" max="63" width="0" style="73" hidden="1" customWidth="1"/>
    <col min="64" max="65" width="0" style="74" hidden="1" customWidth="1"/>
    <col min="66" max="66" width="0" style="73" hidden="1" customWidth="1"/>
    <col min="67" max="68" width="0" style="74" hidden="1" customWidth="1"/>
    <col min="69" max="69" width="0" style="73" hidden="1" customWidth="1"/>
    <col min="70" max="71" width="0" style="74" hidden="1" customWidth="1"/>
    <col min="72" max="16384" width="0" style="73" hidden="1"/>
  </cols>
  <sheetData>
    <row r="1" spans="1:71" ht="12.75" customHeight="1" x14ac:dyDescent="0.2">
      <c r="A1" s="229" t="s">
        <v>23</v>
      </c>
      <c r="B1" s="229"/>
      <c r="C1" s="230" t="e">
        <f>cuestionario!#REF!</f>
        <v>#REF!</v>
      </c>
      <c r="D1" s="230"/>
      <c r="E1" s="230"/>
      <c r="I1" s="76" t="s">
        <v>506</v>
      </c>
    </row>
    <row r="2" spans="1:71" ht="12.75" customHeight="1" x14ac:dyDescent="0.2">
      <c r="A2" s="229" t="s">
        <v>27</v>
      </c>
      <c r="B2" s="229"/>
      <c r="C2" s="230" t="e">
        <f>cuestionario!#REF!</f>
        <v>#REF!</v>
      </c>
      <c r="D2" s="230"/>
      <c r="E2" s="230" t="s">
        <v>15</v>
      </c>
      <c r="I2" s="77" t="s">
        <v>507</v>
      </c>
    </row>
    <row r="3" spans="1:71" x14ac:dyDescent="0.2">
      <c r="A3" s="229" t="s">
        <v>28</v>
      </c>
      <c r="B3" s="229"/>
      <c r="C3" s="75" t="e">
        <f>cuestionario!#REF!</f>
        <v>#REF!</v>
      </c>
      <c r="D3" s="78" t="s">
        <v>24</v>
      </c>
      <c r="E3" s="79" t="e">
        <f>cuestionario!#REF!</f>
        <v>#REF!</v>
      </c>
      <c r="F3" s="80" t="s">
        <v>15</v>
      </c>
      <c r="G3" s="80"/>
      <c r="H3" s="80"/>
    </row>
    <row r="4" spans="1:71" x14ac:dyDescent="0.2">
      <c r="A4" s="229" t="s">
        <v>483</v>
      </c>
      <c r="B4" s="229"/>
      <c r="C4" s="75" t="e">
        <f>cuestionario!#REF!</f>
        <v>#REF!</v>
      </c>
      <c r="D4" s="81"/>
      <c r="E4" s="78" t="s">
        <v>1</v>
      </c>
      <c r="F4" s="82" t="e">
        <f>cuestionario!#REF!</f>
        <v>#REF!</v>
      </c>
      <c r="G4" s="83"/>
      <c r="H4" s="83"/>
    </row>
    <row r="5" spans="1:71" x14ac:dyDescent="0.2">
      <c r="A5" s="84"/>
      <c r="B5" s="84"/>
      <c r="C5" s="85" t="s">
        <v>426</v>
      </c>
      <c r="D5" s="76" t="s">
        <v>427</v>
      </c>
      <c r="E5" s="86" t="s">
        <v>428</v>
      </c>
      <c r="F5" s="78" t="s">
        <v>429</v>
      </c>
      <c r="G5" s="87"/>
      <c r="H5" s="87"/>
    </row>
    <row r="6" spans="1:71" x14ac:dyDescent="0.2">
      <c r="A6" s="84"/>
      <c r="B6" s="84"/>
      <c r="C6" s="88" t="s">
        <v>42</v>
      </c>
      <c r="D6" s="89">
        <f>cuestionario!Z577</f>
        <v>0</v>
      </c>
      <c r="E6" s="90" t="e">
        <f>IF($E$3="M",VLOOKUP(D6,sten!$A$3:$AK$31,34,FALSE),VLOOKUP(D6,sten!$A$3:$AK$31,35,FALSE))</f>
        <v>#REF!</v>
      </c>
      <c r="F6" s="90" t="e">
        <f>IF(E3="M",VLOOKUP(D6,sten!$A$3:$AK$31,36,FALSE),VLOOKUP(D6,sten!$A$3:$AK$31,37,FALSE))</f>
        <v>#REF!</v>
      </c>
      <c r="G6" s="91"/>
      <c r="H6" s="91"/>
    </row>
    <row r="7" spans="1:71" x14ac:dyDescent="0.2">
      <c r="A7" s="84"/>
      <c r="B7" s="84"/>
      <c r="C7" s="92"/>
      <c r="D7" s="92"/>
      <c r="E7" s="92"/>
      <c r="F7" s="92"/>
      <c r="G7" s="92"/>
      <c r="H7" s="92"/>
    </row>
    <row r="8" spans="1:71" ht="12.75" customHeight="1" x14ac:dyDescent="0.2">
      <c r="A8" s="221" t="s">
        <v>430</v>
      </c>
      <c r="B8" s="221"/>
      <c r="C8" s="221"/>
      <c r="D8" s="221" t="s">
        <v>431</v>
      </c>
      <c r="E8" s="221"/>
      <c r="F8" s="227" t="s">
        <v>508</v>
      </c>
      <c r="G8" s="227"/>
      <c r="H8" s="227"/>
    </row>
    <row r="9" spans="1:71" ht="15" x14ac:dyDescent="0.2">
      <c r="A9" s="221"/>
      <c r="B9" s="221"/>
      <c r="C9" s="221"/>
      <c r="D9" s="78" t="s">
        <v>427</v>
      </c>
      <c r="E9" s="78" t="s">
        <v>428</v>
      </c>
      <c r="F9" s="227"/>
      <c r="G9" s="227"/>
      <c r="H9" s="227"/>
      <c r="J9" s="228" t="s">
        <v>29</v>
      </c>
      <c r="K9" s="228"/>
      <c r="M9" s="226" t="s">
        <v>43</v>
      </c>
      <c r="N9" s="226"/>
      <c r="P9" s="226" t="s">
        <v>30</v>
      </c>
      <c r="Q9" s="226"/>
      <c r="S9" s="226" t="s">
        <v>31</v>
      </c>
      <c r="T9" s="226"/>
      <c r="V9" s="226" t="s">
        <v>25</v>
      </c>
      <c r="W9" s="226"/>
      <c r="Y9" s="226" t="s">
        <v>32</v>
      </c>
      <c r="Z9" s="226"/>
      <c r="AB9" s="226" t="s">
        <v>33</v>
      </c>
      <c r="AC9" s="226"/>
      <c r="AE9" s="226" t="s">
        <v>35</v>
      </c>
      <c r="AF9" s="226"/>
      <c r="AH9" s="226" t="s">
        <v>34</v>
      </c>
      <c r="AI9" s="226"/>
      <c r="AK9" s="226" t="s">
        <v>26</v>
      </c>
      <c r="AL9" s="226"/>
      <c r="AN9" s="226" t="s">
        <v>36</v>
      </c>
      <c r="AO9" s="226"/>
      <c r="AQ9" s="226" t="s">
        <v>37</v>
      </c>
      <c r="AR9" s="226"/>
      <c r="AT9" s="226" t="s">
        <v>38</v>
      </c>
      <c r="AU9" s="226"/>
      <c r="AW9" s="226" t="s">
        <v>39</v>
      </c>
      <c r="AX9" s="226"/>
      <c r="AZ9" s="226" t="s">
        <v>40</v>
      </c>
      <c r="BA9" s="226"/>
      <c r="BC9" s="226" t="s">
        <v>41</v>
      </c>
      <c r="BD9" s="226"/>
      <c r="BF9" s="226" t="s">
        <v>485</v>
      </c>
      <c r="BG9" s="226"/>
      <c r="BI9" s="226" t="s">
        <v>489</v>
      </c>
      <c r="BJ9" s="226"/>
      <c r="BL9" s="226" t="s">
        <v>493</v>
      </c>
      <c r="BM9" s="226"/>
      <c r="BO9" s="226" t="s">
        <v>497</v>
      </c>
      <c r="BP9" s="226"/>
      <c r="BR9" s="226" t="s">
        <v>501</v>
      </c>
      <c r="BS9" s="226"/>
    </row>
    <row r="10" spans="1:71" ht="37.5" customHeight="1" x14ac:dyDescent="0.2">
      <c r="A10" s="93" t="s">
        <v>29</v>
      </c>
      <c r="B10" s="220" t="s">
        <v>435</v>
      </c>
      <c r="C10" s="220"/>
      <c r="D10" s="93">
        <f>cuestionario!J577</f>
        <v>0</v>
      </c>
      <c r="E10" s="94" t="e">
        <f>IF($E$3="M",VLOOKUP(D10,sten!$A$3:$AK$31,2,FALSE),VLOOKUP(D10,sten!$A$3:$AK$31,3,FALSE))</f>
        <v>#REF!</v>
      </c>
      <c r="F10" s="217" t="e">
        <f>IF(I2="S",IF(E10=J10,K10,IF(E10=J11,K10,IF(E10=J12,K10,IF(E10=J13,K13,IF(E10=J14,K13,K15))))),"--")</f>
        <v>#REF!</v>
      </c>
      <c r="G10" s="217"/>
      <c r="H10" s="217"/>
      <c r="J10" s="95">
        <v>1</v>
      </c>
      <c r="K10" s="225" t="s">
        <v>509</v>
      </c>
      <c r="M10" s="96">
        <v>1</v>
      </c>
      <c r="N10" s="224" t="s">
        <v>510</v>
      </c>
      <c r="P10" s="96">
        <v>1</v>
      </c>
      <c r="Q10" s="224" t="s">
        <v>511</v>
      </c>
      <c r="S10" s="96">
        <v>1</v>
      </c>
      <c r="T10" s="224" t="s">
        <v>512</v>
      </c>
      <c r="V10" s="96">
        <v>1</v>
      </c>
      <c r="W10" s="224" t="s">
        <v>513</v>
      </c>
      <c r="Y10" s="96">
        <v>1</v>
      </c>
      <c r="Z10" s="224" t="s">
        <v>514</v>
      </c>
      <c r="AB10" s="96">
        <v>1</v>
      </c>
      <c r="AC10" s="224" t="s">
        <v>515</v>
      </c>
      <c r="AE10" s="96">
        <v>1</v>
      </c>
      <c r="AF10" s="224" t="s">
        <v>516</v>
      </c>
      <c r="AH10" s="96">
        <v>1</v>
      </c>
      <c r="AI10" s="224" t="s">
        <v>517</v>
      </c>
      <c r="AK10" s="96">
        <v>1</v>
      </c>
      <c r="AL10" s="224" t="s">
        <v>518</v>
      </c>
      <c r="AN10" s="96">
        <v>1</v>
      </c>
      <c r="AO10" s="224" t="s">
        <v>519</v>
      </c>
      <c r="AQ10" s="96">
        <v>1</v>
      </c>
      <c r="AR10" s="224" t="s">
        <v>520</v>
      </c>
      <c r="AT10" s="96">
        <v>1</v>
      </c>
      <c r="AU10" s="224" t="s">
        <v>521</v>
      </c>
      <c r="AW10" s="96">
        <v>1</v>
      </c>
      <c r="AX10" s="224" t="s">
        <v>522</v>
      </c>
      <c r="AZ10" s="96">
        <v>1</v>
      </c>
      <c r="BA10" s="224" t="s">
        <v>523</v>
      </c>
      <c r="BC10" s="96">
        <v>1</v>
      </c>
      <c r="BD10" s="224" t="s">
        <v>524</v>
      </c>
      <c r="BF10" s="96">
        <v>1</v>
      </c>
      <c r="BG10" s="224" t="s">
        <v>525</v>
      </c>
      <c r="BI10" s="96">
        <v>1</v>
      </c>
      <c r="BJ10" s="224" t="s">
        <v>526</v>
      </c>
      <c r="BL10" s="96">
        <v>1</v>
      </c>
      <c r="BM10" s="224" t="s">
        <v>527</v>
      </c>
      <c r="BO10" s="96">
        <v>1</v>
      </c>
      <c r="BP10" s="224" t="s">
        <v>528</v>
      </c>
      <c r="BR10" s="96">
        <v>1</v>
      </c>
      <c r="BS10" s="224" t="s">
        <v>529</v>
      </c>
    </row>
    <row r="11" spans="1:71" ht="37.5" customHeight="1" x14ac:dyDescent="0.2">
      <c r="A11" s="93" t="s">
        <v>43</v>
      </c>
      <c r="B11" s="220" t="s">
        <v>438</v>
      </c>
      <c r="C11" s="220"/>
      <c r="D11" s="93">
        <f>cuestionario!AA577</f>
        <v>0</v>
      </c>
      <c r="E11" s="94" t="e">
        <f>IF($E$3="M",VLOOKUP(D11,sten!$A$3:$AK$31,4,FALSE),VLOOKUP(D11,sten!$A$3:$AK$31,5,FALSE))</f>
        <v>#REF!</v>
      </c>
      <c r="F11" s="217" t="e">
        <f>IF(I2="S",IF(E11=M10,N10,IF(E11=M11,N10,IF(E11=M12,N10,IF(E11=M13,N13,IF(E11=M14,N13,IF(E11=M15,N13,N16)))))),"--")</f>
        <v>#REF!</v>
      </c>
      <c r="G11" s="217"/>
      <c r="H11" s="217"/>
      <c r="J11" s="97">
        <v>2</v>
      </c>
      <c r="K11" s="225"/>
      <c r="M11" s="98">
        <v>2</v>
      </c>
      <c r="N11" s="224"/>
      <c r="P11" s="98">
        <v>2</v>
      </c>
      <c r="Q11" s="224"/>
      <c r="S11" s="98">
        <v>2</v>
      </c>
      <c r="T11" s="224"/>
      <c r="V11" s="98">
        <v>2</v>
      </c>
      <c r="W11" s="224"/>
      <c r="Y11" s="98">
        <v>2</v>
      </c>
      <c r="Z11" s="224"/>
      <c r="AB11" s="98">
        <v>2</v>
      </c>
      <c r="AC11" s="224"/>
      <c r="AE11" s="98">
        <v>2</v>
      </c>
      <c r="AF11" s="224"/>
      <c r="AH11" s="98">
        <v>2</v>
      </c>
      <c r="AI11" s="224"/>
      <c r="AK11" s="98">
        <v>2</v>
      </c>
      <c r="AL11" s="224"/>
      <c r="AN11" s="98">
        <v>2</v>
      </c>
      <c r="AO11" s="224"/>
      <c r="AQ11" s="98">
        <v>2</v>
      </c>
      <c r="AR11" s="224"/>
      <c r="AT11" s="98">
        <v>2</v>
      </c>
      <c r="AU11" s="224"/>
      <c r="AW11" s="98">
        <v>2</v>
      </c>
      <c r="AX11" s="224"/>
      <c r="AZ11" s="98">
        <v>2</v>
      </c>
      <c r="BA11" s="224"/>
      <c r="BC11" s="98">
        <v>2</v>
      </c>
      <c r="BD11" s="224"/>
      <c r="BF11" s="98">
        <v>2</v>
      </c>
      <c r="BG11" s="224"/>
      <c r="BI11" s="98">
        <v>2</v>
      </c>
      <c r="BJ11" s="224"/>
      <c r="BL11" s="98">
        <v>2</v>
      </c>
      <c r="BM11" s="224"/>
      <c r="BO11" s="98">
        <v>2</v>
      </c>
      <c r="BP11" s="224"/>
      <c r="BR11" s="98">
        <v>2</v>
      </c>
      <c r="BS11" s="224"/>
    </row>
    <row r="12" spans="1:71" ht="37.5" customHeight="1" x14ac:dyDescent="0.2">
      <c r="A12" s="93" t="s">
        <v>30</v>
      </c>
      <c r="B12" s="220" t="s">
        <v>441</v>
      </c>
      <c r="C12" s="220"/>
      <c r="D12" s="93">
        <f>cuestionario!K577</f>
        <v>0</v>
      </c>
      <c r="E12" s="94" t="e">
        <f>IF($E$3="M",VLOOKUP(D12,sten!$A$3:$AK$31,6,FALSE),VLOOKUP(D12,sten!$A$3:$AK$31,7,FALSE))</f>
        <v>#REF!</v>
      </c>
      <c r="F12" s="217" t="e">
        <f>IF(I2="S",IF(E12=P10,Q10,IF(E12=P11,Q10,IF(E12=P12,Q10,IF(E12=P13,Q13,IF(E12=P14,Q13,IF(E12=P15,Q13,Q16)))))),"--")</f>
        <v>#REF!</v>
      </c>
      <c r="G12" s="217"/>
      <c r="H12" s="217"/>
      <c r="J12" s="99">
        <v>3</v>
      </c>
      <c r="K12" s="225"/>
      <c r="M12" s="100">
        <v>3</v>
      </c>
      <c r="N12" s="224"/>
      <c r="P12" s="100">
        <v>3</v>
      </c>
      <c r="Q12" s="224"/>
      <c r="S12" s="100">
        <v>3</v>
      </c>
      <c r="T12" s="224"/>
      <c r="V12" s="100">
        <v>3</v>
      </c>
      <c r="W12" s="224"/>
      <c r="Y12" s="100">
        <v>3</v>
      </c>
      <c r="Z12" s="224"/>
      <c r="AB12" s="100">
        <v>3</v>
      </c>
      <c r="AC12" s="224"/>
      <c r="AE12" s="100">
        <v>3</v>
      </c>
      <c r="AF12" s="224"/>
      <c r="AH12" s="100">
        <v>3</v>
      </c>
      <c r="AI12" s="224"/>
      <c r="AK12" s="100">
        <v>3</v>
      </c>
      <c r="AL12" s="224"/>
      <c r="AN12" s="100">
        <v>3</v>
      </c>
      <c r="AO12" s="224"/>
      <c r="AQ12" s="100">
        <v>3</v>
      </c>
      <c r="AR12" s="224"/>
      <c r="AT12" s="100">
        <v>3</v>
      </c>
      <c r="AU12" s="224"/>
      <c r="AW12" s="100">
        <v>3</v>
      </c>
      <c r="AX12" s="224"/>
      <c r="AZ12" s="100">
        <v>3</v>
      </c>
      <c r="BA12" s="224"/>
      <c r="BC12" s="100">
        <v>3</v>
      </c>
      <c r="BD12" s="224"/>
      <c r="BF12" s="100">
        <v>3</v>
      </c>
      <c r="BG12" s="224"/>
      <c r="BI12" s="100">
        <v>3</v>
      </c>
      <c r="BJ12" s="224"/>
      <c r="BL12" s="100">
        <v>3</v>
      </c>
      <c r="BM12" s="224"/>
      <c r="BO12" s="100">
        <v>3</v>
      </c>
      <c r="BP12" s="224"/>
      <c r="BR12" s="100">
        <v>3</v>
      </c>
      <c r="BS12" s="224"/>
    </row>
    <row r="13" spans="1:71" ht="37.5" customHeight="1" x14ac:dyDescent="0.2">
      <c r="A13" s="93" t="s">
        <v>31</v>
      </c>
      <c r="B13" s="220" t="s">
        <v>444</v>
      </c>
      <c r="C13" s="220"/>
      <c r="D13" s="93">
        <f>cuestionario!L577</f>
        <v>0</v>
      </c>
      <c r="E13" s="94" t="e">
        <f>IF($E$3="M",VLOOKUP(D13,sten!$A$3:$AK$31,8,FALSE),VLOOKUP(D13,sten!$A$3:$AK$31,9,FALSE))</f>
        <v>#REF!</v>
      </c>
      <c r="F13" s="217" t="e">
        <f>IF(I2="S",IF(E13=S10,T10,IF(E13=S11,T10,IF(E13=S12,T10,IF(E13=S13,T13,IF(E13=S14,T13,IF(E13=S15,T13,T16)))))),"--")</f>
        <v>#REF!</v>
      </c>
      <c r="G13" s="217"/>
      <c r="H13" s="217"/>
      <c r="J13" s="95">
        <v>4</v>
      </c>
      <c r="K13" s="225" t="s">
        <v>530</v>
      </c>
      <c r="M13" s="96">
        <v>4</v>
      </c>
      <c r="N13" s="224" t="s">
        <v>531</v>
      </c>
      <c r="P13" s="96">
        <v>4</v>
      </c>
      <c r="Q13" s="224" t="s">
        <v>532</v>
      </c>
      <c r="S13" s="96">
        <v>4</v>
      </c>
      <c r="T13" s="224" t="s">
        <v>533</v>
      </c>
      <c r="V13" s="96">
        <v>4</v>
      </c>
      <c r="W13" s="224" t="s">
        <v>534</v>
      </c>
      <c r="Y13" s="96">
        <v>4</v>
      </c>
      <c r="Z13" s="224" t="s">
        <v>535</v>
      </c>
      <c r="AB13" s="96">
        <v>4</v>
      </c>
      <c r="AC13" s="224" t="s">
        <v>536</v>
      </c>
      <c r="AE13" s="96">
        <v>4</v>
      </c>
      <c r="AF13" s="224" t="s">
        <v>537</v>
      </c>
      <c r="AH13" s="96">
        <v>4</v>
      </c>
      <c r="AI13" s="224" t="s">
        <v>538</v>
      </c>
      <c r="AK13" s="96">
        <v>4</v>
      </c>
      <c r="AL13" s="224" t="s">
        <v>539</v>
      </c>
      <c r="AN13" s="96">
        <v>4</v>
      </c>
      <c r="AO13" s="224" t="s">
        <v>540</v>
      </c>
      <c r="AQ13" s="96">
        <v>4</v>
      </c>
      <c r="AR13" s="224" t="s">
        <v>541</v>
      </c>
      <c r="AT13" s="96">
        <v>4</v>
      </c>
      <c r="AU13" s="224" t="s">
        <v>542</v>
      </c>
      <c r="AW13" s="96">
        <v>4</v>
      </c>
      <c r="AX13" s="224" t="s">
        <v>543</v>
      </c>
      <c r="AZ13" s="96">
        <v>4</v>
      </c>
      <c r="BA13" s="224" t="s">
        <v>544</v>
      </c>
      <c r="BC13" s="96">
        <v>4</v>
      </c>
      <c r="BD13" s="224" t="s">
        <v>545</v>
      </c>
      <c r="BF13" s="96">
        <v>4</v>
      </c>
      <c r="BG13" s="224" t="s">
        <v>546</v>
      </c>
      <c r="BI13" s="96">
        <v>4</v>
      </c>
      <c r="BJ13" s="224" t="s">
        <v>547</v>
      </c>
      <c r="BL13" s="96">
        <v>4</v>
      </c>
      <c r="BM13" s="224" t="s">
        <v>548</v>
      </c>
      <c r="BO13" s="96">
        <v>4</v>
      </c>
      <c r="BP13" s="224" t="s">
        <v>549</v>
      </c>
      <c r="BR13" s="96">
        <v>4</v>
      </c>
      <c r="BS13" s="224" t="s">
        <v>550</v>
      </c>
    </row>
    <row r="14" spans="1:71" ht="37.5" customHeight="1" x14ac:dyDescent="0.2">
      <c r="A14" s="93" t="s">
        <v>25</v>
      </c>
      <c r="B14" s="216" t="s">
        <v>447</v>
      </c>
      <c r="C14" s="216"/>
      <c r="D14" s="93">
        <f>cuestionario!M577</f>
        <v>0</v>
      </c>
      <c r="E14" s="94" t="e">
        <f>IF($E$3="M",VLOOKUP(D14,sten!$A$3:$AK$31,10,FALSE),VLOOKUP(D14,sten!$A$3:$AK$31,11,FALSE))</f>
        <v>#REF!</v>
      </c>
      <c r="F14" s="217" t="e">
        <f>IF(I2="S",IF(E14=V10,W10,IF(E14=V11,W10,IF(E14=V12,W10,IF(E14=V13,W13,IF(E14=V14,W13,IF(E14=V15,W13,W16)))))),"--")</f>
        <v>#REF!</v>
      </c>
      <c r="G14" s="217"/>
      <c r="H14" s="217"/>
      <c r="J14" s="99">
        <v>5</v>
      </c>
      <c r="K14" s="225"/>
      <c r="M14" s="98">
        <v>5</v>
      </c>
      <c r="N14" s="224"/>
      <c r="P14" s="98">
        <v>5</v>
      </c>
      <c r="Q14" s="224"/>
      <c r="S14" s="98">
        <v>5</v>
      </c>
      <c r="T14" s="224"/>
      <c r="V14" s="98">
        <v>5</v>
      </c>
      <c r="W14" s="224"/>
      <c r="Y14" s="98">
        <v>5</v>
      </c>
      <c r="Z14" s="224"/>
      <c r="AB14" s="98">
        <v>5</v>
      </c>
      <c r="AC14" s="224"/>
      <c r="AE14" s="98">
        <v>5</v>
      </c>
      <c r="AF14" s="224"/>
      <c r="AH14" s="98">
        <v>5</v>
      </c>
      <c r="AI14" s="224"/>
      <c r="AK14" s="98">
        <v>5</v>
      </c>
      <c r="AL14" s="224"/>
      <c r="AN14" s="98">
        <v>5</v>
      </c>
      <c r="AO14" s="224"/>
      <c r="AQ14" s="98">
        <v>5</v>
      </c>
      <c r="AR14" s="224"/>
      <c r="AT14" s="98">
        <v>5</v>
      </c>
      <c r="AU14" s="224"/>
      <c r="AW14" s="98">
        <v>5</v>
      </c>
      <c r="AX14" s="224"/>
      <c r="AZ14" s="98">
        <v>5</v>
      </c>
      <c r="BA14" s="224"/>
      <c r="BC14" s="98">
        <v>5</v>
      </c>
      <c r="BD14" s="224"/>
      <c r="BF14" s="98">
        <v>5</v>
      </c>
      <c r="BG14" s="224"/>
      <c r="BI14" s="98">
        <v>5</v>
      </c>
      <c r="BJ14" s="224"/>
      <c r="BL14" s="98">
        <v>5</v>
      </c>
      <c r="BM14" s="224"/>
      <c r="BO14" s="98">
        <v>5</v>
      </c>
      <c r="BP14" s="224"/>
      <c r="BR14" s="98">
        <v>5</v>
      </c>
      <c r="BS14" s="224"/>
    </row>
    <row r="15" spans="1:71" ht="37.5" customHeight="1" x14ac:dyDescent="0.2">
      <c r="A15" s="93" t="s">
        <v>32</v>
      </c>
      <c r="B15" s="216" t="s">
        <v>450</v>
      </c>
      <c r="C15" s="216"/>
      <c r="D15" s="93">
        <f>cuestionario!N577</f>
        <v>0</v>
      </c>
      <c r="E15" s="94" t="e">
        <f>IF($E$3="M",VLOOKUP(D15,sten!$A$3:$AK$31,12,FALSE),VLOOKUP(D15,sten!$A$3:$AK$31,13,FALSE))</f>
        <v>#REF!</v>
      </c>
      <c r="F15" s="217" t="e">
        <f>IF(I2="S",IF(E15=Y10,Z10,IF(E15=Y11,Z10,IF(E15=Y12,Z10,IF(E15=Y13,Z13,IF(E15=Y14,Z13,IF(E15=Y15,Z13,Z16)))))),"--")</f>
        <v>#REF!</v>
      </c>
      <c r="G15" s="217"/>
      <c r="H15" s="217"/>
      <c r="J15" s="95">
        <v>6</v>
      </c>
      <c r="K15" s="225" t="s">
        <v>551</v>
      </c>
      <c r="M15" s="100">
        <v>6</v>
      </c>
      <c r="N15" s="224"/>
      <c r="P15" s="100">
        <v>6</v>
      </c>
      <c r="Q15" s="224"/>
      <c r="S15" s="100">
        <v>6</v>
      </c>
      <c r="T15" s="224"/>
      <c r="V15" s="100">
        <v>6</v>
      </c>
      <c r="W15" s="224"/>
      <c r="Y15" s="100">
        <v>6</v>
      </c>
      <c r="Z15" s="224"/>
      <c r="AB15" s="100">
        <v>6</v>
      </c>
      <c r="AC15" s="224"/>
      <c r="AE15" s="100">
        <v>6</v>
      </c>
      <c r="AF15" s="224"/>
      <c r="AH15" s="100">
        <v>6</v>
      </c>
      <c r="AI15" s="224"/>
      <c r="AK15" s="100">
        <v>6</v>
      </c>
      <c r="AL15" s="224"/>
      <c r="AN15" s="100">
        <v>6</v>
      </c>
      <c r="AO15" s="224"/>
      <c r="AQ15" s="100">
        <v>6</v>
      </c>
      <c r="AR15" s="224"/>
      <c r="AT15" s="100">
        <v>6</v>
      </c>
      <c r="AU15" s="224"/>
      <c r="AW15" s="100">
        <v>6</v>
      </c>
      <c r="AX15" s="224"/>
      <c r="AZ15" s="100">
        <v>6</v>
      </c>
      <c r="BA15" s="224"/>
      <c r="BC15" s="100">
        <v>6</v>
      </c>
      <c r="BD15" s="224"/>
      <c r="BF15" s="100">
        <v>6</v>
      </c>
      <c r="BG15" s="224"/>
      <c r="BI15" s="100">
        <v>6</v>
      </c>
      <c r="BJ15" s="224"/>
      <c r="BL15" s="100">
        <v>6</v>
      </c>
      <c r="BM15" s="224"/>
      <c r="BO15" s="100">
        <v>6</v>
      </c>
      <c r="BP15" s="224"/>
      <c r="BR15" s="100">
        <v>6</v>
      </c>
      <c r="BS15" s="224"/>
    </row>
    <row r="16" spans="1:71" ht="37.5" customHeight="1" x14ac:dyDescent="0.2">
      <c r="A16" s="93" t="s">
        <v>33</v>
      </c>
      <c r="B16" s="216" t="s">
        <v>453</v>
      </c>
      <c r="C16" s="216"/>
      <c r="D16" s="93">
        <f>cuestionario!O577</f>
        <v>0</v>
      </c>
      <c r="E16" s="94" t="e">
        <f>IF($E$3="M",VLOOKUP(D16,sten!$A$3:$AK$31,14,FALSE),VLOOKUP(D16,sten!$A$3:$AK$31,15,FALSE))</f>
        <v>#REF!</v>
      </c>
      <c r="F16" s="217" t="e">
        <f>IF(I2="S",IF(E16=AB10,AC10,IF(E16=AB11,AC10,IF(E16=AB12,AC10,IF(E16=AB13,AC13,IF(E16=AB14,AC13,IF(E16=AB15,AC13,AC16)))))),"--")</f>
        <v>#REF!</v>
      </c>
      <c r="G16" s="217"/>
      <c r="H16" s="217"/>
      <c r="J16" s="97">
        <v>7</v>
      </c>
      <c r="K16" s="225"/>
      <c r="M16" s="96">
        <v>7</v>
      </c>
      <c r="N16" s="224" t="s">
        <v>552</v>
      </c>
      <c r="P16" s="96">
        <v>7</v>
      </c>
      <c r="Q16" s="224" t="s">
        <v>553</v>
      </c>
      <c r="S16" s="96">
        <v>7</v>
      </c>
      <c r="T16" s="224" t="s">
        <v>554</v>
      </c>
      <c r="V16" s="96">
        <v>7</v>
      </c>
      <c r="W16" s="224" t="s">
        <v>555</v>
      </c>
      <c r="Y16" s="96">
        <v>7</v>
      </c>
      <c r="Z16" s="224" t="s">
        <v>556</v>
      </c>
      <c r="AB16" s="96">
        <v>7</v>
      </c>
      <c r="AC16" s="224" t="s">
        <v>557</v>
      </c>
      <c r="AE16" s="96">
        <v>7</v>
      </c>
      <c r="AF16" s="224" t="s">
        <v>558</v>
      </c>
      <c r="AH16" s="96">
        <v>7</v>
      </c>
      <c r="AI16" s="224" t="s">
        <v>559</v>
      </c>
      <c r="AK16" s="96">
        <v>7</v>
      </c>
      <c r="AL16" s="224" t="s">
        <v>560</v>
      </c>
      <c r="AN16" s="96">
        <v>7</v>
      </c>
      <c r="AO16" s="224" t="s">
        <v>561</v>
      </c>
      <c r="AQ16" s="96">
        <v>7</v>
      </c>
      <c r="AR16" s="224" t="s">
        <v>562</v>
      </c>
      <c r="AT16" s="96">
        <v>7</v>
      </c>
      <c r="AU16" s="224" t="s">
        <v>563</v>
      </c>
      <c r="AW16" s="96">
        <v>7</v>
      </c>
      <c r="AX16" s="224" t="s">
        <v>564</v>
      </c>
      <c r="AZ16" s="96">
        <v>7</v>
      </c>
      <c r="BA16" s="224" t="s">
        <v>565</v>
      </c>
      <c r="BC16" s="96">
        <v>7</v>
      </c>
      <c r="BD16" s="224" t="s">
        <v>566</v>
      </c>
      <c r="BF16" s="96">
        <v>7</v>
      </c>
      <c r="BG16" s="224" t="s">
        <v>567</v>
      </c>
      <c r="BI16" s="96">
        <v>7</v>
      </c>
      <c r="BJ16" s="224" t="s">
        <v>568</v>
      </c>
      <c r="BL16" s="96">
        <v>7</v>
      </c>
      <c r="BM16" s="224" t="s">
        <v>569</v>
      </c>
      <c r="BO16" s="96">
        <v>7</v>
      </c>
      <c r="BP16" s="224" t="s">
        <v>570</v>
      </c>
      <c r="BR16" s="96">
        <v>7</v>
      </c>
      <c r="BS16" s="224" t="s">
        <v>571</v>
      </c>
    </row>
    <row r="17" spans="1:72" ht="37.5" customHeight="1" x14ac:dyDescent="0.2">
      <c r="A17" s="93" t="s">
        <v>35</v>
      </c>
      <c r="B17" s="216" t="s">
        <v>456</v>
      </c>
      <c r="C17" s="216"/>
      <c r="D17" s="93">
        <f>cuestionario!R577</f>
        <v>0</v>
      </c>
      <c r="E17" s="94" t="e">
        <f>IF($E$3="M",VLOOKUP(D17,sten!$A$3:$AK$31,16,FALSE),VLOOKUP(D17,sten!$A$3:$AK$31,17,FALSE))</f>
        <v>#REF!</v>
      </c>
      <c r="F17" s="217" t="e">
        <f>IF(I2="S",IF(E17=AE10,AF10,IF(E17=AE11,AF10,IF(E17=AE12,AF10,IF(E17=AE13,AF13,IF(E17=AE14,AF13,IF(E17=AE15,AF13,AF16)))))),"--")</f>
        <v>#REF!</v>
      </c>
      <c r="G17" s="217"/>
      <c r="H17" s="217"/>
      <c r="J17" s="97">
        <v>8</v>
      </c>
      <c r="K17" s="225"/>
      <c r="M17" s="98">
        <v>8</v>
      </c>
      <c r="N17" s="224"/>
      <c r="P17" s="98">
        <v>8</v>
      </c>
      <c r="Q17" s="224"/>
      <c r="S17" s="98">
        <v>8</v>
      </c>
      <c r="T17" s="224"/>
      <c r="V17" s="98">
        <v>8</v>
      </c>
      <c r="W17" s="224"/>
      <c r="Y17" s="98">
        <v>8</v>
      </c>
      <c r="Z17" s="224"/>
      <c r="AB17" s="98">
        <v>8</v>
      </c>
      <c r="AC17" s="224"/>
      <c r="AE17" s="98">
        <v>8</v>
      </c>
      <c r="AF17" s="224"/>
      <c r="AH17" s="98">
        <v>8</v>
      </c>
      <c r="AI17" s="224"/>
      <c r="AK17" s="98">
        <v>8</v>
      </c>
      <c r="AL17" s="224"/>
      <c r="AN17" s="98">
        <v>8</v>
      </c>
      <c r="AO17" s="224"/>
      <c r="AQ17" s="98">
        <v>8</v>
      </c>
      <c r="AR17" s="224"/>
      <c r="AT17" s="98">
        <v>8</v>
      </c>
      <c r="AU17" s="224"/>
      <c r="AW17" s="98">
        <v>8</v>
      </c>
      <c r="AX17" s="224"/>
      <c r="AZ17" s="98">
        <v>8</v>
      </c>
      <c r="BA17" s="224"/>
      <c r="BC17" s="98">
        <v>8</v>
      </c>
      <c r="BD17" s="224"/>
      <c r="BF17" s="98">
        <v>8</v>
      </c>
      <c r="BG17" s="224"/>
      <c r="BI17" s="98">
        <v>8</v>
      </c>
      <c r="BJ17" s="224"/>
      <c r="BL17" s="98">
        <v>8</v>
      </c>
      <c r="BM17" s="224"/>
      <c r="BO17" s="98">
        <v>8</v>
      </c>
      <c r="BP17" s="224"/>
      <c r="BR17" s="98">
        <v>8</v>
      </c>
      <c r="BS17" s="224"/>
    </row>
    <row r="18" spans="1:72" ht="37.5" customHeight="1" x14ac:dyDescent="0.2">
      <c r="A18" s="93" t="s">
        <v>34</v>
      </c>
      <c r="B18" s="216" t="s">
        <v>459</v>
      </c>
      <c r="C18" s="216"/>
      <c r="D18" s="93">
        <f>cuestionario!Q577</f>
        <v>0</v>
      </c>
      <c r="E18" s="94" t="e">
        <f>IF($E$3="M",VLOOKUP(D18,sten!$A$3:$AK$31,18,FALSE),VLOOKUP(D18,sten!$A$3:$AK$31,19,FALSE))</f>
        <v>#REF!</v>
      </c>
      <c r="F18" s="217" t="e">
        <f>IF(I2="S",IF(E18=AH10,AI10,IF(E18=AH11,AI10,IF(E18=AH12,AI10,IF(E18=AH13,AI13,IF(E18=AH14,AI13,IF(E18=AH15,AI13,AI16)))))),"--")</f>
        <v>#REF!</v>
      </c>
      <c r="G18" s="217"/>
      <c r="H18" s="217"/>
      <c r="J18" s="97">
        <v>9</v>
      </c>
      <c r="K18" s="225"/>
      <c r="M18" s="98">
        <v>9</v>
      </c>
      <c r="N18" s="224"/>
      <c r="P18" s="98">
        <v>9</v>
      </c>
      <c r="Q18" s="224"/>
      <c r="S18" s="98">
        <v>9</v>
      </c>
      <c r="T18" s="224"/>
      <c r="V18" s="98">
        <v>9</v>
      </c>
      <c r="W18" s="224"/>
      <c r="Y18" s="98">
        <v>9</v>
      </c>
      <c r="Z18" s="224"/>
      <c r="AB18" s="98">
        <v>9</v>
      </c>
      <c r="AC18" s="224"/>
      <c r="AE18" s="98">
        <v>9</v>
      </c>
      <c r="AF18" s="224"/>
      <c r="AH18" s="98">
        <v>9</v>
      </c>
      <c r="AI18" s="224"/>
      <c r="AK18" s="98">
        <v>9</v>
      </c>
      <c r="AL18" s="224"/>
      <c r="AN18" s="98">
        <v>9</v>
      </c>
      <c r="AO18" s="224"/>
      <c r="AQ18" s="98">
        <v>9</v>
      </c>
      <c r="AR18" s="224"/>
      <c r="AT18" s="98">
        <v>9</v>
      </c>
      <c r="AU18" s="224"/>
      <c r="AW18" s="98">
        <v>9</v>
      </c>
      <c r="AX18" s="224"/>
      <c r="AZ18" s="98">
        <v>9</v>
      </c>
      <c r="BA18" s="224"/>
      <c r="BC18" s="98">
        <v>9</v>
      </c>
      <c r="BD18" s="224"/>
      <c r="BF18" s="98">
        <v>9</v>
      </c>
      <c r="BG18" s="224"/>
      <c r="BI18" s="98">
        <v>9</v>
      </c>
      <c r="BJ18" s="224"/>
      <c r="BL18" s="98">
        <v>9</v>
      </c>
      <c r="BM18" s="224"/>
      <c r="BO18" s="98">
        <v>9</v>
      </c>
      <c r="BP18" s="224"/>
      <c r="BR18" s="98">
        <v>9</v>
      </c>
      <c r="BS18" s="224"/>
    </row>
    <row r="19" spans="1:72" ht="37.5" customHeight="1" x14ac:dyDescent="0.2">
      <c r="A19" s="93" t="s">
        <v>26</v>
      </c>
      <c r="B19" s="216" t="s">
        <v>462</v>
      </c>
      <c r="C19" s="216"/>
      <c r="D19" s="93">
        <f>cuestionario!S577</f>
        <v>0</v>
      </c>
      <c r="E19" s="94" t="e">
        <f>IF($E$3="M",VLOOKUP(D19,sten!$A$3:$AK$31,20,FALSE),VLOOKUP(D19,sten!$A$3:$AK$31,21,FALSE))</f>
        <v>#REF!</v>
      </c>
      <c r="F19" s="217" t="e">
        <f>IF(I2="S",IF(E19=AK10,AL10,IF(E19=AK11,AL10,IF(E19=AK12,AL10,IF(E19=AK13,AL13,IF(E19=AK14,AL13,IF(E19=AK15,AL13,AL16)))))),"--")</f>
        <v>#REF!</v>
      </c>
      <c r="G19" s="217"/>
      <c r="H19" s="217"/>
      <c r="J19" s="99">
        <v>10</v>
      </c>
      <c r="K19" s="225"/>
      <c r="M19" s="100">
        <v>10</v>
      </c>
      <c r="N19" s="224"/>
      <c r="P19" s="100">
        <v>10</v>
      </c>
      <c r="Q19" s="224"/>
      <c r="S19" s="100">
        <v>10</v>
      </c>
      <c r="T19" s="224"/>
      <c r="V19" s="100">
        <v>10</v>
      </c>
      <c r="W19" s="224"/>
      <c r="Y19" s="100">
        <v>10</v>
      </c>
      <c r="Z19" s="224"/>
      <c r="AB19" s="100">
        <v>10</v>
      </c>
      <c r="AC19" s="224"/>
      <c r="AE19" s="100">
        <v>10</v>
      </c>
      <c r="AF19" s="224"/>
      <c r="AH19" s="100">
        <v>10</v>
      </c>
      <c r="AI19" s="224"/>
      <c r="AK19" s="100">
        <v>10</v>
      </c>
      <c r="AL19" s="224"/>
      <c r="AN19" s="100">
        <v>10</v>
      </c>
      <c r="AO19" s="224"/>
      <c r="AQ19" s="100">
        <v>10</v>
      </c>
      <c r="AR19" s="224"/>
      <c r="AT19" s="100">
        <v>10</v>
      </c>
      <c r="AU19" s="224"/>
      <c r="AW19" s="100">
        <v>10</v>
      </c>
      <c r="AX19" s="224"/>
      <c r="AZ19" s="100">
        <v>10</v>
      </c>
      <c r="BA19" s="224"/>
      <c r="BC19" s="100">
        <v>10</v>
      </c>
      <c r="BD19" s="224"/>
      <c r="BF19" s="100">
        <v>10</v>
      </c>
      <c r="BG19" s="224"/>
      <c r="BI19" s="100">
        <v>10</v>
      </c>
      <c r="BJ19" s="224"/>
      <c r="BL19" s="100">
        <v>10</v>
      </c>
      <c r="BM19" s="224"/>
      <c r="BO19" s="100">
        <v>10</v>
      </c>
      <c r="BP19" s="224"/>
      <c r="BR19" s="100">
        <v>10</v>
      </c>
      <c r="BS19" s="224"/>
    </row>
    <row r="20" spans="1:72" ht="37.5" customHeight="1" x14ac:dyDescent="0.2">
      <c r="A20" s="93" t="s">
        <v>36</v>
      </c>
      <c r="B20" s="216" t="s">
        <v>465</v>
      </c>
      <c r="C20" s="216"/>
      <c r="D20" s="93">
        <f>cuestionario!T577</f>
        <v>0</v>
      </c>
      <c r="E20" s="94" t="e">
        <f>IF($E$3="M",VLOOKUP(D20,sten!$A$3:$AK$31,22,FALSE),VLOOKUP(D20,sten!$A$3:$AK$31,23,FALSE))</f>
        <v>#REF!</v>
      </c>
      <c r="F20" s="217" t="e">
        <f>IF(I2="S",IF(E20=AN10,AO10,IF(E20=AN11,AO10,IF(E20=AN12,AO10,IF(E20=AN13,AO13,IF(E20=AN14,AO13,IF(E20=AN15,AO13,AO16)))))),"--")</f>
        <v>#REF!</v>
      </c>
      <c r="G20" s="217"/>
      <c r="H20" s="217"/>
    </row>
    <row r="21" spans="1:72" ht="37.5" customHeight="1" x14ac:dyDescent="0.2">
      <c r="A21" s="93" t="s">
        <v>37</v>
      </c>
      <c r="B21" s="216" t="s">
        <v>468</v>
      </c>
      <c r="C21" s="216"/>
      <c r="D21" s="93">
        <f>cuestionario!U577</f>
        <v>0</v>
      </c>
      <c r="E21" s="94" t="e">
        <f>IF($E$3="M",VLOOKUP(D21,sten!$A$3:$AK$31,24,FALSE),VLOOKUP(D21,sten!$A$3:$AK$31,25,FALSE))</f>
        <v>#REF!</v>
      </c>
      <c r="F21" s="217" t="e">
        <f>IF(I2="S",IF(E21=AQ10,AR10,IF(E21=AQ11,AR10,IF(E21=AQ12,AR10,IF(E21=AQ13,AR13,IF(E21=AQ14,AR13,IF(E21=AQ15,AR13,AR16)))))),"--")</f>
        <v>#REF!</v>
      </c>
      <c r="G21" s="217"/>
      <c r="H21" s="217"/>
      <c r="K21" s="101"/>
      <c r="L21" s="102"/>
      <c r="M21" s="103"/>
      <c r="N21" s="104"/>
      <c r="O21" s="102"/>
      <c r="P21" s="103"/>
      <c r="Q21" s="104"/>
      <c r="R21" s="102"/>
      <c r="S21" s="103"/>
      <c r="T21" s="104"/>
      <c r="U21" s="102"/>
      <c r="V21" s="103"/>
      <c r="W21" s="104"/>
      <c r="X21" s="102"/>
      <c r="Y21" s="103"/>
      <c r="Z21" s="104"/>
      <c r="AA21" s="102"/>
      <c r="AB21" s="103"/>
      <c r="AC21" s="104"/>
      <c r="AD21" s="102"/>
      <c r="AE21" s="103"/>
      <c r="AF21" s="104"/>
      <c r="AG21" s="102"/>
      <c r="AH21" s="103"/>
      <c r="AI21" s="104"/>
      <c r="AJ21" s="102"/>
      <c r="AK21" s="103"/>
      <c r="AL21" s="104"/>
      <c r="AM21" s="102"/>
      <c r="AN21" s="103"/>
      <c r="AO21" s="104"/>
      <c r="AP21" s="102"/>
      <c r="AQ21" s="103"/>
      <c r="AR21" s="104"/>
      <c r="AS21" s="102"/>
      <c r="AT21" s="103"/>
      <c r="AU21" s="104"/>
      <c r="AV21" s="102"/>
      <c r="AW21" s="103"/>
      <c r="AX21" s="104"/>
      <c r="AY21" s="102"/>
      <c r="AZ21" s="103"/>
      <c r="BA21" s="104"/>
      <c r="BB21" s="102"/>
      <c r="BC21" s="103"/>
      <c r="BD21" s="104"/>
      <c r="BE21" s="102"/>
      <c r="BF21" s="103"/>
      <c r="BG21" s="104"/>
      <c r="BH21" s="102"/>
      <c r="BI21" s="103"/>
      <c r="BJ21" s="104"/>
      <c r="BK21" s="102"/>
      <c r="BL21" s="103"/>
      <c r="BM21" s="104"/>
      <c r="BN21" s="102"/>
      <c r="BO21" s="103"/>
      <c r="BP21" s="104"/>
      <c r="BQ21" s="102"/>
      <c r="BR21" s="103"/>
      <c r="BS21" s="104"/>
      <c r="BT21" s="102"/>
    </row>
    <row r="22" spans="1:72" ht="37.5" customHeight="1" x14ac:dyDescent="0.2">
      <c r="A22" s="93" t="s">
        <v>38</v>
      </c>
      <c r="B22" s="216" t="s">
        <v>471</v>
      </c>
      <c r="C22" s="216"/>
      <c r="D22" s="93">
        <f>cuestionario!V577</f>
        <v>0</v>
      </c>
      <c r="E22" s="94" t="e">
        <f>IF($E$3="M",VLOOKUP(D22,sten!$A$3:$AK$31,26,FALSE),VLOOKUP(D22,sten!$A$3:$AK$31,27,FALSE))</f>
        <v>#REF!</v>
      </c>
      <c r="F22" s="217" t="e">
        <f>IF(I2="S",IF(E22=AT10,AU10,IF(E22=AT11,AU10,IF(E22=AT12,AU10,IF(E22=AT13,AU13,IF(E22=AT14,AU13,IF(E22=AT15,AU13,AU16)))))),"--")</f>
        <v>#REF!</v>
      </c>
      <c r="G22" s="217"/>
      <c r="H22" s="217"/>
      <c r="K22" s="101"/>
      <c r="L22" s="102"/>
      <c r="M22" s="222"/>
      <c r="N22" s="223"/>
      <c r="O22" s="102"/>
      <c r="P22" s="222"/>
      <c r="Q22" s="223"/>
      <c r="R22" s="102"/>
      <c r="S22" s="222"/>
      <c r="T22" s="223"/>
      <c r="U22" s="102"/>
      <c r="V22" s="222"/>
      <c r="W22" s="223"/>
      <c r="X22" s="102"/>
      <c r="Y22" s="222"/>
      <c r="Z22" s="223"/>
      <c r="AA22" s="102"/>
      <c r="AB22" s="222"/>
      <c r="AC22" s="223"/>
      <c r="AD22" s="102"/>
      <c r="AE22" s="222"/>
      <c r="AF22" s="223"/>
      <c r="AG22" s="102"/>
      <c r="AH22" s="222"/>
      <c r="AI22" s="223"/>
      <c r="AJ22" s="102"/>
      <c r="AK22" s="222"/>
      <c r="AL22" s="223"/>
      <c r="AM22" s="102"/>
      <c r="AN22" s="222"/>
      <c r="AO22" s="223"/>
      <c r="AP22" s="102"/>
      <c r="AQ22" s="222"/>
      <c r="AR22" s="223"/>
      <c r="AS22" s="102"/>
      <c r="AT22" s="222"/>
      <c r="AU22" s="223"/>
      <c r="AV22" s="102"/>
      <c r="AW22" s="222"/>
      <c r="AX22" s="223"/>
      <c r="AY22" s="102"/>
      <c r="AZ22" s="222"/>
      <c r="BA22" s="223"/>
      <c r="BB22" s="102"/>
      <c r="BC22" s="222"/>
      <c r="BD22" s="223"/>
      <c r="BE22" s="102"/>
      <c r="BF22" s="222"/>
      <c r="BG22" s="223"/>
      <c r="BH22" s="102"/>
      <c r="BI22" s="222"/>
      <c r="BJ22" s="223"/>
      <c r="BK22" s="102"/>
      <c r="BL22" s="222"/>
      <c r="BM22" s="223"/>
      <c r="BN22" s="102"/>
      <c r="BO22" s="222"/>
      <c r="BP22" s="223"/>
      <c r="BQ22" s="102"/>
      <c r="BR22" s="222"/>
      <c r="BS22" s="223"/>
      <c r="BT22" s="102"/>
    </row>
    <row r="23" spans="1:72" ht="37.5" customHeight="1" x14ac:dyDescent="0.2">
      <c r="A23" s="93" t="s">
        <v>39</v>
      </c>
      <c r="B23" s="216" t="s">
        <v>474</v>
      </c>
      <c r="C23" s="216"/>
      <c r="D23" s="93">
        <f>cuestionario!W577</f>
        <v>0</v>
      </c>
      <c r="E23" s="94" t="e">
        <f>IF($E$3="M",VLOOKUP(D23,sten!$A$3:$AK$31,28,FALSE),VLOOKUP(D23,sten!$A$3:$AK$31,29,FALSE))</f>
        <v>#REF!</v>
      </c>
      <c r="F23" s="217" t="e">
        <f>IF(I2="S",IF(E23=AW10,AX10,IF(E23=AW11,AX10,IF(E23=AW12,AX10,IF(E23=AW13,AX13,IF(E23=AW14,AX13,IF(E23=AW15,AX13,AX16)))))),"--")</f>
        <v>#REF!</v>
      </c>
      <c r="G23" s="217"/>
      <c r="H23" s="217"/>
      <c r="K23" s="101"/>
      <c r="L23" s="102"/>
      <c r="M23" s="222"/>
      <c r="N23" s="223"/>
      <c r="O23" s="102"/>
      <c r="P23" s="222"/>
      <c r="Q23" s="223"/>
      <c r="R23" s="102"/>
      <c r="S23" s="222"/>
      <c r="T23" s="223"/>
      <c r="U23" s="102"/>
      <c r="V23" s="222"/>
      <c r="W23" s="223"/>
      <c r="X23" s="102"/>
      <c r="Y23" s="222"/>
      <c r="Z23" s="223"/>
      <c r="AA23" s="102"/>
      <c r="AB23" s="222"/>
      <c r="AC23" s="223"/>
      <c r="AD23" s="102"/>
      <c r="AE23" s="222"/>
      <c r="AF23" s="223"/>
      <c r="AG23" s="102"/>
      <c r="AH23" s="222"/>
      <c r="AI23" s="223"/>
      <c r="AJ23" s="102"/>
      <c r="AK23" s="222"/>
      <c r="AL23" s="223"/>
      <c r="AM23" s="102"/>
      <c r="AN23" s="222"/>
      <c r="AO23" s="223"/>
      <c r="AP23" s="102"/>
      <c r="AQ23" s="222"/>
      <c r="AR23" s="223"/>
      <c r="AS23" s="102"/>
      <c r="AT23" s="222"/>
      <c r="AU23" s="223"/>
      <c r="AV23" s="102"/>
      <c r="AW23" s="222"/>
      <c r="AX23" s="223"/>
      <c r="AY23" s="102"/>
      <c r="AZ23" s="222"/>
      <c r="BA23" s="223"/>
      <c r="BB23" s="102"/>
      <c r="BC23" s="222"/>
      <c r="BD23" s="223"/>
      <c r="BE23" s="102"/>
      <c r="BF23" s="222"/>
      <c r="BG23" s="223"/>
      <c r="BH23" s="102"/>
      <c r="BI23" s="222"/>
      <c r="BJ23" s="223"/>
      <c r="BK23" s="102"/>
      <c r="BL23" s="222"/>
      <c r="BM23" s="223"/>
      <c r="BN23" s="102"/>
      <c r="BO23" s="222"/>
      <c r="BP23" s="223"/>
      <c r="BQ23" s="102"/>
      <c r="BR23" s="222"/>
      <c r="BS23" s="223"/>
      <c r="BT23" s="102"/>
    </row>
    <row r="24" spans="1:72" ht="37.5" customHeight="1" x14ac:dyDescent="0.2">
      <c r="A24" s="93" t="s">
        <v>40</v>
      </c>
      <c r="B24" s="216" t="s">
        <v>477</v>
      </c>
      <c r="C24" s="216"/>
      <c r="D24" s="93">
        <f>cuestionario!X577</f>
        <v>0</v>
      </c>
      <c r="E24" s="94" t="e">
        <f>IF($E$3="M",VLOOKUP(D24,sten!$A$3:$AK$31,30,FALSE),VLOOKUP(D24,sten!$A$3:$AK$31,31,FALSE))</f>
        <v>#REF!</v>
      </c>
      <c r="F24" s="217" t="e">
        <f>IF(I2="S",IF(E24=AZ10,BA10,IF(E24=AZ11,BA10,IF(E24=AZ12,BA10,IF(E24=AZ13,BA13,IF(E24=AZ14,BA13,IF(E24=AZ15,BA13,BA16)))))),"--")</f>
        <v>#REF!</v>
      </c>
      <c r="G24" s="217"/>
      <c r="H24" s="217"/>
      <c r="K24" s="101"/>
      <c r="L24" s="102"/>
      <c r="M24" s="103"/>
      <c r="N24" s="104"/>
      <c r="O24" s="102"/>
      <c r="P24" s="103"/>
      <c r="Q24" s="104"/>
      <c r="R24" s="102"/>
      <c r="S24" s="103"/>
      <c r="T24" s="104"/>
      <c r="U24" s="102"/>
      <c r="V24" s="103"/>
      <c r="W24" s="104"/>
      <c r="X24" s="102"/>
      <c r="Y24" s="103"/>
      <c r="Z24" s="104"/>
      <c r="AA24" s="102"/>
      <c r="AB24" s="103"/>
      <c r="AC24" s="104"/>
      <c r="AD24" s="102"/>
      <c r="AE24" s="103"/>
      <c r="AF24" s="104"/>
      <c r="AG24" s="102"/>
      <c r="AH24" s="103"/>
      <c r="AI24" s="104"/>
      <c r="AJ24" s="102"/>
      <c r="AK24" s="103"/>
      <c r="AL24" s="104"/>
      <c r="AM24" s="102"/>
      <c r="AN24" s="103"/>
      <c r="AO24" s="104"/>
      <c r="AP24" s="102"/>
      <c r="AQ24" s="103"/>
      <c r="AR24" s="104"/>
      <c r="AS24" s="102"/>
      <c r="AT24" s="103"/>
      <c r="AU24" s="104"/>
      <c r="AV24" s="102"/>
      <c r="AW24" s="103"/>
      <c r="AX24" s="104"/>
      <c r="AY24" s="102"/>
      <c r="AZ24" s="103"/>
      <c r="BA24" s="104"/>
      <c r="BB24" s="102"/>
      <c r="BC24" s="103"/>
      <c r="BD24" s="104"/>
      <c r="BE24" s="102"/>
      <c r="BF24" s="103"/>
      <c r="BG24" s="104"/>
      <c r="BH24" s="102"/>
      <c r="BI24" s="103"/>
      <c r="BJ24" s="104"/>
      <c r="BK24" s="102"/>
      <c r="BL24" s="103"/>
      <c r="BM24" s="104"/>
      <c r="BN24" s="102"/>
      <c r="BO24" s="103"/>
      <c r="BP24" s="104"/>
      <c r="BQ24" s="102"/>
      <c r="BR24" s="103"/>
      <c r="BS24" s="104"/>
      <c r="BT24" s="102"/>
    </row>
    <row r="25" spans="1:72" ht="37.5" customHeight="1" x14ac:dyDescent="0.2">
      <c r="A25" s="93" t="s">
        <v>41</v>
      </c>
      <c r="B25" s="220" t="s">
        <v>480</v>
      </c>
      <c r="C25" s="220"/>
      <c r="D25" s="93">
        <f>cuestionario!Y577</f>
        <v>0</v>
      </c>
      <c r="E25" s="94" t="e">
        <f>IF($E$3="M",VLOOKUP(D25,sten!$A$3:$AK$31,32,FALSE),VLOOKUP(D25,sten!$A$3:$AK$31,33,FALSE))</f>
        <v>#REF!</v>
      </c>
      <c r="F25" s="217" t="e">
        <f>IF(I2="S",IF(E25=BC10,BD10,IF(E25=BC11,BD10,IF(E25=BC12,BD10,IF(E25=BC13,BD13,IF(E25=BC14,BD13,IF(E25=BC15,BD13,BD16)))))),"--")</f>
        <v>#REF!</v>
      </c>
      <c r="G25" s="217"/>
      <c r="H25" s="217"/>
    </row>
    <row r="26" spans="1:72" ht="13.5" customHeight="1" x14ac:dyDescent="0.2">
      <c r="A26" s="105"/>
      <c r="B26" s="105"/>
      <c r="C26" s="106"/>
      <c r="D26" s="107"/>
      <c r="E26" s="108"/>
      <c r="F26" s="109"/>
      <c r="G26" s="109"/>
      <c r="H26" s="109"/>
    </row>
    <row r="27" spans="1:72" ht="15.75" customHeight="1" x14ac:dyDescent="0.2">
      <c r="A27" s="221" t="s">
        <v>484</v>
      </c>
      <c r="B27" s="221"/>
      <c r="C27" s="221"/>
      <c r="D27" s="107"/>
      <c r="E27" s="108"/>
      <c r="F27" s="109"/>
      <c r="G27" s="109"/>
      <c r="H27" s="109"/>
    </row>
    <row r="28" spans="1:72" ht="37.5" customHeight="1" x14ac:dyDescent="0.2">
      <c r="A28" s="93" t="s">
        <v>485</v>
      </c>
      <c r="B28" s="216" t="s">
        <v>486</v>
      </c>
      <c r="C28" s="216"/>
      <c r="D28" s="93"/>
      <c r="E28" s="94" t="e">
        <f>4.4+(E10*0.3)+(E14*0.3)+(E16*0.2)-(E20*0.3)-(E23*0.3)</f>
        <v>#REF!</v>
      </c>
      <c r="F28" s="217" t="e">
        <f>IF(I2="S",IF(E28=BF10,BG10,IF(E28=BF11,BG10,IF(E28=BF12,BG10,IF(E28=BF13,BG13,IF(E28=BF14,BG13,IF(E28=BF15,BG13,BG16)))))),"--")</f>
        <v>#REF!</v>
      </c>
      <c r="G28" s="217"/>
      <c r="H28" s="217"/>
    </row>
    <row r="29" spans="1:72" ht="37.5" customHeight="1" x14ac:dyDescent="0.2">
      <c r="A29" s="93" t="s">
        <v>489</v>
      </c>
      <c r="B29" s="216" t="s">
        <v>490</v>
      </c>
      <c r="C29" s="216"/>
      <c r="D29" s="93"/>
      <c r="E29" s="94" t="e">
        <f>1.6+(E18*0.3)+(E21*0.4)+(E25*0.4)-(E12*0.4)</f>
        <v>#REF!</v>
      </c>
      <c r="F29" s="217" t="e">
        <f>IF(I2="S",IF(E29=BI10,BJ10,IF(E29=BI11,BJ10,IF(E29=BI12,BJ10,IF(E29=BI13,BJ13,IF(E29=BI14,BJ13,IF(E29=BI15,BJ13,BJ16)))))),"--")</f>
        <v>#REF!</v>
      </c>
      <c r="G29" s="217"/>
      <c r="H29" s="217"/>
    </row>
    <row r="30" spans="1:72" ht="37.5" customHeight="1" x14ac:dyDescent="0.2">
      <c r="A30" s="93" t="s">
        <v>493</v>
      </c>
      <c r="B30" s="216" t="s">
        <v>494</v>
      </c>
      <c r="C30" s="216"/>
      <c r="D30" s="93"/>
      <c r="E30" s="94" t="e">
        <f>13.8-(E10*0.2)-(E17*0.5)-(E19*0.3)-(E22*0.5)</f>
        <v>#REF!</v>
      </c>
      <c r="F30" s="217" t="e">
        <f>IF(I2="S",IF(E30=BL10,BM10,IF(E30=BL11,BM10,IF(E30=BL12,BM10,IF(E30=BL13,BM13,IF(E30=BL14,BM13,IF(E30=BL15,BM13,BM16)))))),"--")</f>
        <v>#REF!</v>
      </c>
      <c r="G30" s="217"/>
      <c r="H30" s="217"/>
    </row>
    <row r="31" spans="1:72" ht="37.5" customHeight="1" x14ac:dyDescent="0.2">
      <c r="A31" s="93" t="s">
        <v>497</v>
      </c>
      <c r="B31" s="216" t="s">
        <v>498</v>
      </c>
      <c r="C31" s="216"/>
      <c r="D31" s="93"/>
      <c r="E31" s="94" t="e">
        <f>(E13*0.6)+(E16*0.3)+(E18*0.2)+(E22*0.3)-2.2</f>
        <v>#REF!</v>
      </c>
      <c r="F31" s="217" t="e">
        <f>IF(I2="S",IF(E31=BO10,BP10,IF(E31=BO11,BP10,IF(E31=BO12,BP10,IF(E31=BO13,BP13,IF(E31=BO14,BP13,IF(E31=BO15,BP13,BP16)))))),"--")</f>
        <v>#REF!</v>
      </c>
      <c r="G31" s="217"/>
      <c r="H31" s="217"/>
    </row>
    <row r="32" spans="1:72" s="102" customFormat="1" ht="37.5" customHeight="1" x14ac:dyDescent="0.2">
      <c r="A32" s="93" t="s">
        <v>501</v>
      </c>
      <c r="B32" s="216" t="s">
        <v>502</v>
      </c>
      <c r="C32" s="216"/>
      <c r="D32" s="93"/>
      <c r="E32" s="94" t="e">
        <f>3.8+(E15*0.4)+(E24*0.4)-(E14*0.2)-(E19*0.3)</f>
        <v>#REF!</v>
      </c>
      <c r="F32" s="217" t="e">
        <f>IF(I2="S",IF(E32=BR10,BS10,IF(E32=BR11,BS10,IF(E32=BR12,BS10,IF(E32=BR13,BS13,IF(E32=BR14,BS13,IF(E32=BR15,BS13,BS16)))))),"--")</f>
        <v>#REF!</v>
      </c>
      <c r="G32" s="217"/>
      <c r="H32" s="217"/>
      <c r="I32" s="110"/>
      <c r="J32" s="101"/>
      <c r="K32" s="101"/>
      <c r="M32" s="101"/>
      <c r="N32" s="101"/>
      <c r="P32" s="101"/>
      <c r="Q32" s="101"/>
      <c r="S32" s="101"/>
      <c r="T32" s="101"/>
      <c r="V32" s="101"/>
      <c r="W32" s="101"/>
      <c r="Y32" s="101"/>
      <c r="Z32" s="101"/>
      <c r="AB32" s="101"/>
      <c r="AC32" s="101"/>
      <c r="AE32" s="101"/>
      <c r="AF32" s="101"/>
      <c r="AH32" s="101"/>
      <c r="AI32" s="101"/>
      <c r="AK32" s="101"/>
      <c r="AL32" s="101"/>
      <c r="AN32" s="101"/>
      <c r="AO32" s="101"/>
      <c r="AQ32" s="101"/>
      <c r="AR32" s="101"/>
      <c r="AT32" s="101"/>
      <c r="AU32" s="101"/>
      <c r="AW32" s="101"/>
      <c r="AX32" s="101"/>
      <c r="AZ32" s="101"/>
      <c r="BA32" s="101"/>
      <c r="BC32" s="101"/>
      <c r="BD32" s="101"/>
      <c r="BF32" s="101"/>
      <c r="BG32" s="101"/>
      <c r="BI32" s="101"/>
      <c r="BJ32" s="101"/>
      <c r="BL32" s="101"/>
      <c r="BM32" s="101"/>
      <c r="BO32" s="101"/>
      <c r="BP32" s="101"/>
      <c r="BR32" s="101"/>
      <c r="BS32" s="101"/>
    </row>
    <row r="33" spans="1:256" s="102" customFormat="1" x14ac:dyDescent="0.2">
      <c r="A33" s="111"/>
      <c r="B33" s="111"/>
      <c r="C33" s="112"/>
      <c r="D33" s="112"/>
      <c r="E33" s="112"/>
      <c r="F33" s="112"/>
      <c r="G33" s="112"/>
      <c r="H33" s="112"/>
      <c r="I33" s="107"/>
      <c r="J33" s="101"/>
      <c r="K33" s="101"/>
      <c r="M33" s="101"/>
      <c r="N33" s="101"/>
      <c r="P33" s="101"/>
      <c r="Q33" s="101"/>
      <c r="S33" s="101"/>
      <c r="T33" s="101"/>
      <c r="V33" s="101"/>
      <c r="W33" s="101"/>
      <c r="Y33" s="101"/>
      <c r="Z33" s="101"/>
      <c r="AB33" s="101"/>
      <c r="AC33" s="101"/>
      <c r="AE33" s="101"/>
      <c r="AF33" s="101"/>
      <c r="AH33" s="101"/>
      <c r="AI33" s="101"/>
      <c r="AK33" s="101"/>
      <c r="AL33" s="101"/>
      <c r="AN33" s="101"/>
      <c r="AO33" s="101"/>
      <c r="AQ33" s="101"/>
      <c r="AR33" s="101"/>
      <c r="AT33" s="101"/>
      <c r="AU33" s="101"/>
      <c r="AW33" s="101"/>
      <c r="AX33" s="101"/>
      <c r="AZ33" s="101"/>
      <c r="BA33" s="101"/>
      <c r="BC33" s="101"/>
      <c r="BD33" s="101"/>
      <c r="BF33" s="101"/>
      <c r="BG33" s="101"/>
      <c r="BI33" s="101"/>
      <c r="BJ33" s="101"/>
      <c r="BL33" s="101"/>
      <c r="BM33" s="101"/>
      <c r="BO33" s="101"/>
      <c r="BP33" s="101"/>
      <c r="BR33" s="101"/>
      <c r="BS33" s="101"/>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row>
    <row r="34" spans="1:256" ht="14.25" x14ac:dyDescent="0.2">
      <c r="A34" s="218" t="s">
        <v>505</v>
      </c>
      <c r="B34" s="218"/>
      <c r="C34" s="218"/>
      <c r="D34" s="218"/>
      <c r="E34" s="218"/>
      <c r="F34" s="218"/>
      <c r="G34" s="218"/>
      <c r="H34" s="218"/>
      <c r="I34" s="92"/>
    </row>
    <row r="35" spans="1:256" ht="14.25" x14ac:dyDescent="0.2">
      <c r="A35" s="218" t="s">
        <v>572</v>
      </c>
      <c r="B35" s="218"/>
      <c r="C35" s="218"/>
      <c r="D35" s="218"/>
      <c r="E35" s="218"/>
      <c r="F35" s="218"/>
      <c r="G35" s="114"/>
      <c r="H35" s="115"/>
      <c r="I35" s="92"/>
    </row>
    <row r="36" spans="1:256" hidden="1" x14ac:dyDescent="0.2">
      <c r="A36" s="219"/>
      <c r="B36" s="219"/>
      <c r="C36" s="219"/>
      <c r="D36" s="219"/>
      <c r="E36" s="219"/>
      <c r="F36" s="219"/>
      <c r="G36" s="219"/>
      <c r="H36" s="219"/>
      <c r="I36" s="92"/>
    </row>
    <row r="37" spans="1:256" hidden="1" x14ac:dyDescent="0.2">
      <c r="A37" s="116"/>
      <c r="B37" s="116"/>
      <c r="C37" s="116"/>
      <c r="D37" s="116"/>
      <c r="E37" s="116"/>
      <c r="F37" s="116"/>
      <c r="G37" s="116"/>
      <c r="H37" s="117"/>
      <c r="I37" s="92"/>
    </row>
    <row r="38" spans="1:256" hidden="1" x14ac:dyDescent="0.2">
      <c r="A38" s="84"/>
      <c r="F38" s="92"/>
      <c r="G38" s="92"/>
      <c r="I38" s="92"/>
    </row>
    <row r="39" spans="1:256" hidden="1" x14ac:dyDescent="0.2">
      <c r="A39" s="84"/>
      <c r="B39" s="84"/>
      <c r="C39" s="84"/>
      <c r="D39" s="92"/>
      <c r="E39" s="92"/>
      <c r="F39" s="92"/>
      <c r="G39" s="92"/>
      <c r="I39" s="92"/>
    </row>
    <row r="40" spans="1:256" hidden="1" x14ac:dyDescent="0.2">
      <c r="A40" s="84"/>
      <c r="B40" s="84"/>
      <c r="C40" s="92"/>
      <c r="H40" s="92"/>
      <c r="I40" s="92"/>
    </row>
    <row r="41" spans="1:256" hidden="1" x14ac:dyDescent="0.2">
      <c r="A41" s="84"/>
      <c r="B41" s="84"/>
      <c r="C41" s="92"/>
      <c r="H41" s="92"/>
      <c r="I41" s="92"/>
    </row>
    <row r="42" spans="1:256" hidden="1" x14ac:dyDescent="0.2">
      <c r="A42" s="84"/>
      <c r="B42" s="84"/>
      <c r="C42" s="92"/>
      <c r="H42" s="92"/>
      <c r="I42" s="92"/>
    </row>
    <row r="43" spans="1:256" hidden="1" x14ac:dyDescent="0.2">
      <c r="A43" s="84"/>
      <c r="B43" s="84"/>
      <c r="C43" s="92"/>
      <c r="H43" s="92"/>
      <c r="I43" s="92"/>
    </row>
  </sheetData>
  <sheetProtection password="D2E5" sheet="1"/>
  <mergeCells count="179">
    <mergeCell ref="A1:B1"/>
    <mergeCell ref="C1:E1"/>
    <mergeCell ref="A2:B2"/>
    <mergeCell ref="C2:E2"/>
    <mergeCell ref="A3:B3"/>
    <mergeCell ref="A4:B4"/>
    <mergeCell ref="S9:T9"/>
    <mergeCell ref="V9:W9"/>
    <mergeCell ref="Y9:Z9"/>
    <mergeCell ref="AB9:AC9"/>
    <mergeCell ref="AE9:AF9"/>
    <mergeCell ref="AH9:AI9"/>
    <mergeCell ref="A8:C9"/>
    <mergeCell ref="D8:E8"/>
    <mergeCell ref="F8:H9"/>
    <mergeCell ref="J9:K9"/>
    <mergeCell ref="M9:N9"/>
    <mergeCell ref="P9:Q9"/>
    <mergeCell ref="BC9:BD9"/>
    <mergeCell ref="BF9:BG9"/>
    <mergeCell ref="BI9:BJ9"/>
    <mergeCell ref="BL9:BM9"/>
    <mergeCell ref="BO9:BP9"/>
    <mergeCell ref="BR9:BS9"/>
    <mergeCell ref="AK9:AL9"/>
    <mergeCell ref="AN9:AO9"/>
    <mergeCell ref="AQ9:AR9"/>
    <mergeCell ref="AT9:AU9"/>
    <mergeCell ref="AW9:AX9"/>
    <mergeCell ref="AZ9:BA9"/>
    <mergeCell ref="BA13:BA15"/>
    <mergeCell ref="BD13:BD15"/>
    <mergeCell ref="B11:C11"/>
    <mergeCell ref="F11:H11"/>
    <mergeCell ref="B12:C12"/>
    <mergeCell ref="F12:H12"/>
    <mergeCell ref="AO10:AO12"/>
    <mergeCell ref="AR10:AR12"/>
    <mergeCell ref="AU10:AU12"/>
    <mergeCell ref="AX10:AX12"/>
    <mergeCell ref="BA10:BA12"/>
    <mergeCell ref="W10:W12"/>
    <mergeCell ref="Z10:Z12"/>
    <mergeCell ref="AC10:AC12"/>
    <mergeCell ref="AF10:AF12"/>
    <mergeCell ref="AI10:AI12"/>
    <mergeCell ref="AL10:AL12"/>
    <mergeCell ref="B10:C10"/>
    <mergeCell ref="F10:H10"/>
    <mergeCell ref="K10:K12"/>
    <mergeCell ref="N10:N12"/>
    <mergeCell ref="Q10:Q12"/>
    <mergeCell ref="T10:T12"/>
    <mergeCell ref="B14:C14"/>
    <mergeCell ref="BG10:BG12"/>
    <mergeCell ref="BJ10:BJ12"/>
    <mergeCell ref="BM10:BM12"/>
    <mergeCell ref="BP10:BP12"/>
    <mergeCell ref="BS10:BS12"/>
    <mergeCell ref="BD10:BD12"/>
    <mergeCell ref="BG13:BG15"/>
    <mergeCell ref="BJ13:BJ15"/>
    <mergeCell ref="BM13:BM15"/>
    <mergeCell ref="BP13:BP15"/>
    <mergeCell ref="BS13:BS15"/>
    <mergeCell ref="F14:H14"/>
    <mergeCell ref="B15:C15"/>
    <mergeCell ref="F15:H15"/>
    <mergeCell ref="K15:K19"/>
    <mergeCell ref="AO13:AO15"/>
    <mergeCell ref="AR13:AR15"/>
    <mergeCell ref="AU13:AU15"/>
    <mergeCell ref="AX13:AX15"/>
    <mergeCell ref="W13:W15"/>
    <mergeCell ref="Z13:Z15"/>
    <mergeCell ref="AC13:AC15"/>
    <mergeCell ref="AF13:AF15"/>
    <mergeCell ref="AI13:AI15"/>
    <mergeCell ref="AL13:AL15"/>
    <mergeCell ref="B13:C13"/>
    <mergeCell ref="F13:H13"/>
    <mergeCell ref="K13:K14"/>
    <mergeCell ref="N13:N15"/>
    <mergeCell ref="Q13:Q15"/>
    <mergeCell ref="T13:T15"/>
    <mergeCell ref="BP16:BP19"/>
    <mergeCell ref="BS16:BS19"/>
    <mergeCell ref="B17:C17"/>
    <mergeCell ref="F17:H17"/>
    <mergeCell ref="B18:C18"/>
    <mergeCell ref="F18:H18"/>
    <mergeCell ref="B19:C19"/>
    <mergeCell ref="F19:H19"/>
    <mergeCell ref="AR16:AR19"/>
    <mergeCell ref="AU16:AU19"/>
    <mergeCell ref="AX16:AX19"/>
    <mergeCell ref="BA16:BA19"/>
    <mergeCell ref="BD16:BD19"/>
    <mergeCell ref="BG16:BG19"/>
    <mergeCell ref="Z16:Z19"/>
    <mergeCell ref="AC16:AC19"/>
    <mergeCell ref="AF16:AF19"/>
    <mergeCell ref="AI16:AI19"/>
    <mergeCell ref="AL16:AL19"/>
    <mergeCell ref="AO16:AO19"/>
    <mergeCell ref="B16:C16"/>
    <mergeCell ref="F16:H16"/>
    <mergeCell ref="N16:N19"/>
    <mergeCell ref="Q16:Q19"/>
    <mergeCell ref="T22:T23"/>
    <mergeCell ref="B20:C20"/>
    <mergeCell ref="F20:H20"/>
    <mergeCell ref="B21:C21"/>
    <mergeCell ref="F21:H21"/>
    <mergeCell ref="B22:C22"/>
    <mergeCell ref="F22:H22"/>
    <mergeCell ref="BJ16:BJ19"/>
    <mergeCell ref="BM16:BM19"/>
    <mergeCell ref="T16:T19"/>
    <mergeCell ref="W16:W19"/>
    <mergeCell ref="BR22:BR23"/>
    <mergeCell ref="BS22:BS23"/>
    <mergeCell ref="B23:C23"/>
    <mergeCell ref="F23:H23"/>
    <mergeCell ref="BF22:BF23"/>
    <mergeCell ref="BG22:BG23"/>
    <mergeCell ref="BI22:BI23"/>
    <mergeCell ref="BJ22:BJ23"/>
    <mergeCell ref="BL22:BL23"/>
    <mergeCell ref="BM22:BM23"/>
    <mergeCell ref="AW22:AW23"/>
    <mergeCell ref="AX22:AX23"/>
    <mergeCell ref="AZ22:AZ23"/>
    <mergeCell ref="BA22:BA23"/>
    <mergeCell ref="BC22:BC23"/>
    <mergeCell ref="BD22:BD23"/>
    <mergeCell ref="AN22:AN23"/>
    <mergeCell ref="AO22:AO23"/>
    <mergeCell ref="AQ22:AQ23"/>
    <mergeCell ref="AR22:AR23"/>
    <mergeCell ref="AT22:AT23"/>
    <mergeCell ref="AU22:AU23"/>
    <mergeCell ref="AE22:AE23"/>
    <mergeCell ref="AF22:AF23"/>
    <mergeCell ref="B24:C24"/>
    <mergeCell ref="F24:H24"/>
    <mergeCell ref="B25:C25"/>
    <mergeCell ref="F25:H25"/>
    <mergeCell ref="A27:C27"/>
    <mergeCell ref="B28:C28"/>
    <mergeCell ref="F28:H28"/>
    <mergeCell ref="BO22:BO23"/>
    <mergeCell ref="BP22:BP23"/>
    <mergeCell ref="AH22:AH23"/>
    <mergeCell ref="AI22:AI23"/>
    <mergeCell ref="AK22:AK23"/>
    <mergeCell ref="AL22:AL23"/>
    <mergeCell ref="V22:V23"/>
    <mergeCell ref="W22:W23"/>
    <mergeCell ref="Y22:Y23"/>
    <mergeCell ref="Z22:Z23"/>
    <mergeCell ref="AB22:AB23"/>
    <mergeCell ref="AC22:AC23"/>
    <mergeCell ref="M22:M23"/>
    <mergeCell ref="N22:N23"/>
    <mergeCell ref="P22:P23"/>
    <mergeCell ref="Q22:Q23"/>
    <mergeCell ref="S22:S23"/>
    <mergeCell ref="B32:C32"/>
    <mergeCell ref="F32:H32"/>
    <mergeCell ref="A34:H34"/>
    <mergeCell ref="A35:F35"/>
    <mergeCell ref="A36:H36"/>
    <mergeCell ref="B29:C29"/>
    <mergeCell ref="F29:H29"/>
    <mergeCell ref="B30:C30"/>
    <mergeCell ref="F30:H30"/>
    <mergeCell ref="B31:C31"/>
    <mergeCell ref="F31:H31"/>
  </mergeCells>
  <dataValidations count="1">
    <dataValidation errorStyle="warning" showErrorMessage="1" sqref="E2:E3">
      <formula1>0</formula1>
      <formula2>0</formula2>
    </dataValidation>
  </dataValidations>
  <printOptions horizontalCentered="1"/>
  <pageMargins left="0" right="0" top="0" bottom="0" header="0.51180555555555551" footer="0.51180555555555551"/>
  <pageSetup scale="80"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election activeCell="K3" sqref="K3"/>
    </sheetView>
  </sheetViews>
  <sheetFormatPr baseColWidth="10" defaultRowHeight="12.75" x14ac:dyDescent="0.2"/>
  <cols>
    <col min="1" max="1" width="4.140625" customWidth="1"/>
    <col min="2" max="35" width="3" customWidth="1"/>
    <col min="36" max="37" width="10" customWidth="1"/>
  </cols>
  <sheetData>
    <row r="1" spans="1:37" x14ac:dyDescent="0.2">
      <c r="A1" t="s">
        <v>36</v>
      </c>
      <c r="B1" t="s">
        <v>29</v>
      </c>
      <c r="C1" t="s">
        <v>29</v>
      </c>
      <c r="D1" t="s">
        <v>43</v>
      </c>
      <c r="E1" t="s">
        <v>43</v>
      </c>
      <c r="F1" t="s">
        <v>30</v>
      </c>
      <c r="G1" t="s">
        <v>30</v>
      </c>
      <c r="H1" t="s">
        <v>31</v>
      </c>
      <c r="I1" t="s">
        <v>31</v>
      </c>
      <c r="J1" t="s">
        <v>25</v>
      </c>
      <c r="K1" t="s">
        <v>25</v>
      </c>
      <c r="L1" t="s">
        <v>32</v>
      </c>
      <c r="M1" t="s">
        <v>32</v>
      </c>
      <c r="N1" t="s">
        <v>33</v>
      </c>
      <c r="O1" t="s">
        <v>33</v>
      </c>
      <c r="P1" t="s">
        <v>35</v>
      </c>
      <c r="Q1" t="s">
        <v>35</v>
      </c>
      <c r="R1" t="s">
        <v>34</v>
      </c>
      <c r="S1" t="s">
        <v>34</v>
      </c>
      <c r="T1" t="s">
        <v>26</v>
      </c>
      <c r="U1" t="s">
        <v>26</v>
      </c>
      <c r="V1" t="s">
        <v>36</v>
      </c>
      <c r="W1" t="s">
        <v>36</v>
      </c>
      <c r="X1" t="s">
        <v>37</v>
      </c>
      <c r="Y1" t="s">
        <v>37</v>
      </c>
      <c r="Z1" t="s">
        <v>38</v>
      </c>
      <c r="AA1" t="s">
        <v>38</v>
      </c>
      <c r="AB1" t="s">
        <v>39</v>
      </c>
      <c r="AC1" t="s">
        <v>39</v>
      </c>
      <c r="AD1" t="s">
        <v>40</v>
      </c>
      <c r="AE1" t="s">
        <v>40</v>
      </c>
      <c r="AF1" t="s">
        <v>41</v>
      </c>
      <c r="AG1" t="s">
        <v>41</v>
      </c>
      <c r="AH1" t="s">
        <v>42</v>
      </c>
      <c r="AI1" t="s">
        <v>42</v>
      </c>
      <c r="AJ1" t="s">
        <v>573</v>
      </c>
      <c r="AK1" t="s">
        <v>573</v>
      </c>
    </row>
    <row r="2" spans="1:37" x14ac:dyDescent="0.2">
      <c r="A2" t="s">
        <v>574</v>
      </c>
      <c r="B2" t="s">
        <v>33</v>
      </c>
      <c r="C2" t="s">
        <v>25</v>
      </c>
      <c r="D2" t="s">
        <v>33</v>
      </c>
      <c r="E2" t="s">
        <v>25</v>
      </c>
      <c r="F2" t="s">
        <v>33</v>
      </c>
      <c r="G2" t="s">
        <v>25</v>
      </c>
      <c r="H2" t="s">
        <v>33</v>
      </c>
      <c r="I2" t="s">
        <v>25</v>
      </c>
      <c r="J2" t="s">
        <v>33</v>
      </c>
      <c r="K2" t="s">
        <v>25</v>
      </c>
      <c r="L2" t="s">
        <v>33</v>
      </c>
      <c r="M2" t="s">
        <v>25</v>
      </c>
      <c r="N2" t="s">
        <v>33</v>
      </c>
      <c r="O2" t="s">
        <v>25</v>
      </c>
      <c r="P2" t="s">
        <v>33</v>
      </c>
      <c r="Q2" t="s">
        <v>25</v>
      </c>
      <c r="R2" t="s">
        <v>33</v>
      </c>
      <c r="S2" t="s">
        <v>25</v>
      </c>
      <c r="T2" t="s">
        <v>33</v>
      </c>
      <c r="U2" t="s">
        <v>25</v>
      </c>
      <c r="V2" t="s">
        <v>33</v>
      </c>
      <c r="W2" t="s">
        <v>25</v>
      </c>
      <c r="X2" t="s">
        <v>33</v>
      </c>
      <c r="Y2" t="s">
        <v>25</v>
      </c>
      <c r="Z2" t="s">
        <v>33</v>
      </c>
      <c r="AA2" t="s">
        <v>25</v>
      </c>
      <c r="AB2" t="s">
        <v>33</v>
      </c>
      <c r="AC2" t="s">
        <v>25</v>
      </c>
      <c r="AD2" t="s">
        <v>33</v>
      </c>
      <c r="AE2" t="s">
        <v>25</v>
      </c>
      <c r="AF2" t="s">
        <v>33</v>
      </c>
      <c r="AG2" t="s">
        <v>25</v>
      </c>
      <c r="AH2" t="s">
        <v>33</v>
      </c>
      <c r="AI2" t="s">
        <v>25</v>
      </c>
      <c r="AJ2" t="s">
        <v>33</v>
      </c>
      <c r="AK2" t="s">
        <v>25</v>
      </c>
    </row>
    <row r="3" spans="1:37" x14ac:dyDescent="0.2">
      <c r="A3">
        <v>0</v>
      </c>
      <c r="B3">
        <v>1</v>
      </c>
      <c r="C3">
        <v>1</v>
      </c>
      <c r="D3">
        <v>1</v>
      </c>
      <c r="E3">
        <v>1</v>
      </c>
      <c r="F3">
        <v>1</v>
      </c>
      <c r="G3">
        <v>1</v>
      </c>
      <c r="H3">
        <v>1</v>
      </c>
      <c r="I3">
        <v>1</v>
      </c>
      <c r="J3">
        <v>1</v>
      </c>
      <c r="K3">
        <v>1</v>
      </c>
      <c r="L3">
        <v>1</v>
      </c>
      <c r="M3">
        <v>1</v>
      </c>
      <c r="N3">
        <v>2</v>
      </c>
      <c r="O3">
        <v>2</v>
      </c>
      <c r="P3">
        <v>1</v>
      </c>
      <c r="Q3">
        <v>1</v>
      </c>
      <c r="R3">
        <v>1</v>
      </c>
      <c r="S3">
        <v>1</v>
      </c>
      <c r="T3">
        <v>2</v>
      </c>
      <c r="U3">
        <v>2</v>
      </c>
      <c r="V3">
        <v>1</v>
      </c>
      <c r="W3">
        <v>1</v>
      </c>
      <c r="X3">
        <v>1</v>
      </c>
      <c r="Y3">
        <v>1</v>
      </c>
      <c r="Z3">
        <v>1</v>
      </c>
      <c r="AA3">
        <v>1</v>
      </c>
      <c r="AB3">
        <v>2</v>
      </c>
      <c r="AC3">
        <v>2</v>
      </c>
      <c r="AD3">
        <v>1</v>
      </c>
      <c r="AE3">
        <v>1</v>
      </c>
      <c r="AF3">
        <v>1</v>
      </c>
      <c r="AG3">
        <v>1</v>
      </c>
      <c r="AH3">
        <v>1</v>
      </c>
      <c r="AI3">
        <v>1</v>
      </c>
      <c r="AJ3">
        <v>1</v>
      </c>
      <c r="AK3">
        <v>1</v>
      </c>
    </row>
    <row r="4" spans="1:37" x14ac:dyDescent="0.2">
      <c r="A4">
        <v>1</v>
      </c>
      <c r="B4">
        <v>1</v>
      </c>
      <c r="C4">
        <v>1</v>
      </c>
      <c r="D4">
        <v>1</v>
      </c>
      <c r="E4">
        <v>1</v>
      </c>
      <c r="F4">
        <v>1</v>
      </c>
      <c r="G4">
        <v>1</v>
      </c>
      <c r="H4">
        <v>1</v>
      </c>
      <c r="I4">
        <v>1</v>
      </c>
      <c r="J4">
        <v>1</v>
      </c>
      <c r="K4">
        <v>1</v>
      </c>
      <c r="L4">
        <v>1</v>
      </c>
      <c r="M4">
        <v>1</v>
      </c>
      <c r="N4">
        <v>2</v>
      </c>
      <c r="O4">
        <v>2</v>
      </c>
      <c r="P4">
        <v>2</v>
      </c>
      <c r="Q4">
        <v>1</v>
      </c>
      <c r="R4">
        <v>1</v>
      </c>
      <c r="S4">
        <v>1</v>
      </c>
      <c r="T4">
        <v>3</v>
      </c>
      <c r="U4">
        <v>3</v>
      </c>
      <c r="V4">
        <v>2</v>
      </c>
      <c r="W4">
        <v>2</v>
      </c>
      <c r="X4">
        <v>2</v>
      </c>
      <c r="Y4">
        <v>1</v>
      </c>
      <c r="Z4">
        <v>1</v>
      </c>
      <c r="AA4">
        <v>1</v>
      </c>
      <c r="AB4">
        <v>3</v>
      </c>
      <c r="AC4">
        <v>3</v>
      </c>
      <c r="AD4">
        <v>1</v>
      </c>
      <c r="AE4">
        <v>1</v>
      </c>
      <c r="AF4">
        <v>2</v>
      </c>
      <c r="AG4">
        <v>1</v>
      </c>
      <c r="AH4">
        <v>1</v>
      </c>
      <c r="AI4">
        <v>1</v>
      </c>
      <c r="AJ4">
        <v>1</v>
      </c>
      <c r="AK4">
        <v>1</v>
      </c>
    </row>
    <row r="5" spans="1:37" x14ac:dyDescent="0.2">
      <c r="A5">
        <v>2</v>
      </c>
      <c r="B5">
        <v>1</v>
      </c>
      <c r="C5">
        <v>1</v>
      </c>
      <c r="D5">
        <v>1</v>
      </c>
      <c r="E5">
        <v>1</v>
      </c>
      <c r="F5">
        <v>1</v>
      </c>
      <c r="G5">
        <v>1</v>
      </c>
      <c r="H5">
        <v>1</v>
      </c>
      <c r="I5">
        <v>1</v>
      </c>
      <c r="J5">
        <v>1</v>
      </c>
      <c r="K5">
        <v>1</v>
      </c>
      <c r="L5">
        <v>2</v>
      </c>
      <c r="M5">
        <v>2</v>
      </c>
      <c r="N5">
        <v>3</v>
      </c>
      <c r="O5">
        <v>3</v>
      </c>
      <c r="P5">
        <v>3</v>
      </c>
      <c r="Q5">
        <v>1</v>
      </c>
      <c r="R5">
        <v>2</v>
      </c>
      <c r="S5">
        <v>2</v>
      </c>
      <c r="T5">
        <v>4</v>
      </c>
      <c r="U5">
        <v>4</v>
      </c>
      <c r="V5">
        <v>2</v>
      </c>
      <c r="W5">
        <v>2</v>
      </c>
      <c r="X5">
        <v>2</v>
      </c>
      <c r="Y5">
        <v>1</v>
      </c>
      <c r="Z5">
        <v>1</v>
      </c>
      <c r="AA5">
        <v>1</v>
      </c>
      <c r="AB5">
        <v>3</v>
      </c>
      <c r="AC5">
        <v>3</v>
      </c>
      <c r="AD5">
        <v>1</v>
      </c>
      <c r="AE5">
        <v>1</v>
      </c>
      <c r="AF5">
        <v>3</v>
      </c>
      <c r="AG5">
        <v>2</v>
      </c>
      <c r="AH5">
        <v>1</v>
      </c>
      <c r="AI5">
        <v>1</v>
      </c>
      <c r="AJ5">
        <v>1</v>
      </c>
      <c r="AK5">
        <v>1</v>
      </c>
    </row>
    <row r="6" spans="1:37" x14ac:dyDescent="0.2">
      <c r="A6">
        <v>3</v>
      </c>
      <c r="B6">
        <v>1</v>
      </c>
      <c r="C6">
        <v>1</v>
      </c>
      <c r="D6">
        <v>1</v>
      </c>
      <c r="E6">
        <v>1</v>
      </c>
      <c r="F6">
        <v>1</v>
      </c>
      <c r="G6">
        <v>1</v>
      </c>
      <c r="H6">
        <v>1</v>
      </c>
      <c r="I6">
        <v>1</v>
      </c>
      <c r="J6">
        <v>2</v>
      </c>
      <c r="K6">
        <v>1</v>
      </c>
      <c r="L6">
        <v>2</v>
      </c>
      <c r="M6">
        <v>2</v>
      </c>
      <c r="N6">
        <v>3</v>
      </c>
      <c r="O6">
        <v>3</v>
      </c>
      <c r="P6">
        <v>3</v>
      </c>
      <c r="Q6">
        <v>1</v>
      </c>
      <c r="R6">
        <v>3</v>
      </c>
      <c r="S6">
        <v>3</v>
      </c>
      <c r="T6">
        <v>4</v>
      </c>
      <c r="U6">
        <v>4</v>
      </c>
      <c r="V6">
        <v>3</v>
      </c>
      <c r="W6">
        <v>3</v>
      </c>
      <c r="X6">
        <v>3</v>
      </c>
      <c r="Y6">
        <v>1</v>
      </c>
      <c r="Z6">
        <v>1</v>
      </c>
      <c r="AA6">
        <v>1</v>
      </c>
      <c r="AB6">
        <v>4</v>
      </c>
      <c r="AC6">
        <v>4</v>
      </c>
      <c r="AD6">
        <v>2</v>
      </c>
      <c r="AE6">
        <v>2</v>
      </c>
      <c r="AF6">
        <v>4</v>
      </c>
      <c r="AG6">
        <v>3</v>
      </c>
      <c r="AH6">
        <v>1</v>
      </c>
      <c r="AI6">
        <v>1</v>
      </c>
      <c r="AJ6">
        <v>1</v>
      </c>
      <c r="AK6">
        <v>1</v>
      </c>
    </row>
    <row r="7" spans="1:37" x14ac:dyDescent="0.2">
      <c r="A7">
        <v>4</v>
      </c>
      <c r="B7">
        <v>1</v>
      </c>
      <c r="C7">
        <v>1</v>
      </c>
      <c r="D7">
        <v>2</v>
      </c>
      <c r="E7">
        <v>2</v>
      </c>
      <c r="F7">
        <v>1</v>
      </c>
      <c r="G7">
        <v>2</v>
      </c>
      <c r="H7">
        <v>1</v>
      </c>
      <c r="I7">
        <v>2</v>
      </c>
      <c r="J7">
        <v>2</v>
      </c>
      <c r="K7">
        <v>2</v>
      </c>
      <c r="L7">
        <v>2</v>
      </c>
      <c r="M7">
        <v>2</v>
      </c>
      <c r="N7">
        <v>3</v>
      </c>
      <c r="O7">
        <v>3</v>
      </c>
      <c r="P7">
        <v>4</v>
      </c>
      <c r="Q7">
        <v>2</v>
      </c>
      <c r="R7">
        <v>3</v>
      </c>
      <c r="S7">
        <v>3</v>
      </c>
      <c r="T7">
        <v>5</v>
      </c>
      <c r="U7">
        <v>5</v>
      </c>
      <c r="V7">
        <v>3</v>
      </c>
      <c r="W7">
        <v>3</v>
      </c>
      <c r="X7">
        <v>3</v>
      </c>
      <c r="Y7">
        <v>2</v>
      </c>
      <c r="Z7">
        <v>1</v>
      </c>
      <c r="AA7">
        <v>1</v>
      </c>
      <c r="AB7">
        <v>4</v>
      </c>
      <c r="AC7">
        <v>4</v>
      </c>
      <c r="AD7">
        <v>2</v>
      </c>
      <c r="AE7">
        <v>2</v>
      </c>
      <c r="AF7">
        <v>4</v>
      </c>
      <c r="AG7">
        <v>3</v>
      </c>
      <c r="AH7">
        <v>1</v>
      </c>
      <c r="AI7">
        <v>1</v>
      </c>
      <c r="AJ7">
        <v>1</v>
      </c>
      <c r="AK7">
        <v>1</v>
      </c>
    </row>
    <row r="8" spans="1:37" x14ac:dyDescent="0.2">
      <c r="A8">
        <v>5</v>
      </c>
      <c r="B8">
        <v>2</v>
      </c>
      <c r="C8">
        <v>1</v>
      </c>
      <c r="D8">
        <v>3</v>
      </c>
      <c r="E8">
        <v>3</v>
      </c>
      <c r="F8">
        <v>1</v>
      </c>
      <c r="G8">
        <v>2</v>
      </c>
      <c r="H8">
        <v>1</v>
      </c>
      <c r="I8">
        <v>2</v>
      </c>
      <c r="J8">
        <v>3</v>
      </c>
      <c r="K8">
        <v>2</v>
      </c>
      <c r="L8">
        <v>3</v>
      </c>
      <c r="M8">
        <v>3</v>
      </c>
      <c r="N8">
        <v>4</v>
      </c>
      <c r="O8">
        <v>4</v>
      </c>
      <c r="P8">
        <v>4</v>
      </c>
      <c r="Q8">
        <v>2</v>
      </c>
      <c r="R8">
        <v>4</v>
      </c>
      <c r="S8">
        <v>4</v>
      </c>
      <c r="T8">
        <v>5</v>
      </c>
      <c r="U8">
        <v>5</v>
      </c>
      <c r="V8">
        <v>4</v>
      </c>
      <c r="W8">
        <v>4</v>
      </c>
      <c r="X8">
        <v>4</v>
      </c>
      <c r="Y8">
        <v>3</v>
      </c>
      <c r="Z8">
        <v>1</v>
      </c>
      <c r="AA8">
        <v>1</v>
      </c>
      <c r="AB8">
        <v>5</v>
      </c>
      <c r="AC8">
        <v>5</v>
      </c>
      <c r="AD8">
        <v>2</v>
      </c>
      <c r="AE8">
        <v>2</v>
      </c>
      <c r="AF8">
        <v>4</v>
      </c>
      <c r="AG8">
        <v>4</v>
      </c>
      <c r="AH8">
        <v>1</v>
      </c>
      <c r="AI8">
        <v>1</v>
      </c>
      <c r="AJ8">
        <v>2</v>
      </c>
      <c r="AK8">
        <v>2</v>
      </c>
    </row>
    <row r="9" spans="1:37" x14ac:dyDescent="0.2">
      <c r="A9">
        <v>6</v>
      </c>
      <c r="B9">
        <v>2</v>
      </c>
      <c r="C9">
        <v>1</v>
      </c>
      <c r="D9">
        <v>4</v>
      </c>
      <c r="E9">
        <v>4</v>
      </c>
      <c r="F9">
        <v>2</v>
      </c>
      <c r="G9">
        <v>2</v>
      </c>
      <c r="H9">
        <v>2</v>
      </c>
      <c r="I9">
        <v>3</v>
      </c>
      <c r="J9">
        <v>3</v>
      </c>
      <c r="K9">
        <v>3</v>
      </c>
      <c r="L9">
        <v>3</v>
      </c>
      <c r="M9">
        <v>3</v>
      </c>
      <c r="N9">
        <v>4</v>
      </c>
      <c r="O9">
        <v>4</v>
      </c>
      <c r="P9">
        <v>5</v>
      </c>
      <c r="Q9">
        <v>2</v>
      </c>
      <c r="R9">
        <v>4</v>
      </c>
      <c r="S9">
        <v>4</v>
      </c>
      <c r="T9">
        <v>5</v>
      </c>
      <c r="U9">
        <v>5</v>
      </c>
      <c r="V9">
        <v>4</v>
      </c>
      <c r="W9">
        <v>4</v>
      </c>
      <c r="X9">
        <v>4</v>
      </c>
      <c r="Y9">
        <v>3</v>
      </c>
      <c r="Z9">
        <v>1</v>
      </c>
      <c r="AA9">
        <v>1</v>
      </c>
      <c r="AB9">
        <v>5</v>
      </c>
      <c r="AC9">
        <v>5</v>
      </c>
      <c r="AD9">
        <v>3</v>
      </c>
      <c r="AE9">
        <v>3</v>
      </c>
      <c r="AF9">
        <v>5</v>
      </c>
      <c r="AG9">
        <v>4</v>
      </c>
      <c r="AH9">
        <v>2</v>
      </c>
      <c r="AI9">
        <v>2</v>
      </c>
      <c r="AJ9">
        <v>4</v>
      </c>
      <c r="AK9">
        <v>4</v>
      </c>
    </row>
    <row r="10" spans="1:37" x14ac:dyDescent="0.2">
      <c r="A10">
        <v>7</v>
      </c>
      <c r="B10">
        <v>2</v>
      </c>
      <c r="C10">
        <v>2</v>
      </c>
      <c r="D10">
        <v>4</v>
      </c>
      <c r="E10">
        <v>4</v>
      </c>
      <c r="F10">
        <v>2</v>
      </c>
      <c r="G10">
        <v>3</v>
      </c>
      <c r="H10">
        <v>2</v>
      </c>
      <c r="I10">
        <v>3</v>
      </c>
      <c r="J10">
        <v>3</v>
      </c>
      <c r="K10">
        <v>3</v>
      </c>
      <c r="L10">
        <v>4</v>
      </c>
      <c r="M10">
        <v>4</v>
      </c>
      <c r="N10">
        <v>4</v>
      </c>
      <c r="O10">
        <v>4</v>
      </c>
      <c r="P10">
        <v>5</v>
      </c>
      <c r="Q10">
        <v>3</v>
      </c>
      <c r="R10">
        <v>4</v>
      </c>
      <c r="S10">
        <v>4</v>
      </c>
      <c r="T10">
        <v>6</v>
      </c>
      <c r="U10">
        <v>6</v>
      </c>
      <c r="V10">
        <v>4</v>
      </c>
      <c r="W10">
        <v>4</v>
      </c>
      <c r="X10">
        <v>4</v>
      </c>
      <c r="Y10">
        <v>4</v>
      </c>
      <c r="Z10">
        <v>1</v>
      </c>
      <c r="AA10">
        <v>1</v>
      </c>
      <c r="AB10">
        <v>6</v>
      </c>
      <c r="AC10">
        <v>6</v>
      </c>
      <c r="AD10">
        <v>3</v>
      </c>
      <c r="AE10">
        <v>3</v>
      </c>
      <c r="AF10">
        <v>5</v>
      </c>
      <c r="AG10">
        <v>5</v>
      </c>
      <c r="AH10">
        <v>2</v>
      </c>
      <c r="AI10">
        <v>2</v>
      </c>
      <c r="AJ10">
        <v>6</v>
      </c>
      <c r="AK10">
        <v>6</v>
      </c>
    </row>
    <row r="11" spans="1:37" x14ac:dyDescent="0.2">
      <c r="A11">
        <v>8</v>
      </c>
      <c r="B11">
        <v>3</v>
      </c>
      <c r="C11">
        <v>2</v>
      </c>
      <c r="D11">
        <v>5</v>
      </c>
      <c r="E11">
        <v>5</v>
      </c>
      <c r="F11">
        <v>2</v>
      </c>
      <c r="G11">
        <v>3</v>
      </c>
      <c r="H11">
        <v>3</v>
      </c>
      <c r="I11">
        <v>4</v>
      </c>
      <c r="J11">
        <v>4</v>
      </c>
      <c r="K11">
        <v>3</v>
      </c>
      <c r="L11">
        <v>4</v>
      </c>
      <c r="M11">
        <v>4</v>
      </c>
      <c r="N11">
        <v>5</v>
      </c>
      <c r="O11">
        <v>5</v>
      </c>
      <c r="P11">
        <v>6</v>
      </c>
      <c r="Q11">
        <v>3</v>
      </c>
      <c r="R11">
        <v>5</v>
      </c>
      <c r="S11">
        <v>5</v>
      </c>
      <c r="T11">
        <v>6</v>
      </c>
      <c r="U11">
        <v>6</v>
      </c>
      <c r="V11">
        <v>5</v>
      </c>
      <c r="W11">
        <v>5</v>
      </c>
      <c r="X11">
        <v>5</v>
      </c>
      <c r="Y11">
        <v>4</v>
      </c>
      <c r="Z11">
        <v>1</v>
      </c>
      <c r="AA11">
        <v>1</v>
      </c>
      <c r="AB11">
        <v>6</v>
      </c>
      <c r="AC11">
        <v>6</v>
      </c>
      <c r="AD11">
        <v>3</v>
      </c>
      <c r="AE11">
        <v>3</v>
      </c>
      <c r="AF11">
        <v>5</v>
      </c>
      <c r="AG11">
        <v>5</v>
      </c>
      <c r="AH11">
        <v>3</v>
      </c>
      <c r="AI11">
        <v>3</v>
      </c>
      <c r="AJ11">
        <v>9</v>
      </c>
      <c r="AK11">
        <v>9</v>
      </c>
    </row>
    <row r="12" spans="1:37" x14ac:dyDescent="0.2">
      <c r="A12">
        <v>9</v>
      </c>
      <c r="B12">
        <v>3</v>
      </c>
      <c r="C12">
        <v>3</v>
      </c>
      <c r="D12">
        <v>6</v>
      </c>
      <c r="E12">
        <v>6</v>
      </c>
      <c r="F12">
        <v>3</v>
      </c>
      <c r="G12">
        <v>3</v>
      </c>
      <c r="H12">
        <v>3</v>
      </c>
      <c r="I12">
        <v>4</v>
      </c>
      <c r="J12">
        <v>4</v>
      </c>
      <c r="K12">
        <v>4</v>
      </c>
      <c r="L12">
        <v>4</v>
      </c>
      <c r="M12">
        <v>4</v>
      </c>
      <c r="N12">
        <v>5</v>
      </c>
      <c r="O12">
        <v>5</v>
      </c>
      <c r="P12">
        <v>6</v>
      </c>
      <c r="Q12">
        <v>4</v>
      </c>
      <c r="R12">
        <v>5</v>
      </c>
      <c r="S12">
        <v>5</v>
      </c>
      <c r="T12">
        <v>6</v>
      </c>
      <c r="U12">
        <v>6</v>
      </c>
      <c r="V12">
        <v>5</v>
      </c>
      <c r="W12">
        <v>5</v>
      </c>
      <c r="X12">
        <v>5</v>
      </c>
      <c r="Y12">
        <v>4</v>
      </c>
      <c r="Z12">
        <v>1</v>
      </c>
      <c r="AA12">
        <v>1</v>
      </c>
      <c r="AB12">
        <v>6</v>
      </c>
      <c r="AC12">
        <v>6</v>
      </c>
      <c r="AD12">
        <v>4</v>
      </c>
      <c r="AE12">
        <v>4</v>
      </c>
      <c r="AF12">
        <v>6</v>
      </c>
      <c r="AG12">
        <v>5</v>
      </c>
      <c r="AH12">
        <v>3</v>
      </c>
      <c r="AI12">
        <v>3</v>
      </c>
      <c r="AJ12">
        <v>14</v>
      </c>
      <c r="AK12">
        <v>14</v>
      </c>
    </row>
    <row r="13" spans="1:37" x14ac:dyDescent="0.2">
      <c r="A13">
        <v>10</v>
      </c>
      <c r="B13">
        <v>4</v>
      </c>
      <c r="C13">
        <v>3</v>
      </c>
      <c r="D13">
        <v>6</v>
      </c>
      <c r="E13">
        <v>6</v>
      </c>
      <c r="F13">
        <v>3</v>
      </c>
      <c r="G13">
        <v>4</v>
      </c>
      <c r="H13">
        <v>4</v>
      </c>
      <c r="I13">
        <v>4</v>
      </c>
      <c r="J13">
        <v>5</v>
      </c>
      <c r="K13">
        <v>4</v>
      </c>
      <c r="L13">
        <v>5</v>
      </c>
      <c r="M13">
        <v>5</v>
      </c>
      <c r="N13">
        <v>5</v>
      </c>
      <c r="O13">
        <v>5</v>
      </c>
      <c r="P13">
        <v>6</v>
      </c>
      <c r="Q13">
        <v>4</v>
      </c>
      <c r="R13">
        <v>6</v>
      </c>
      <c r="S13">
        <v>6</v>
      </c>
      <c r="T13">
        <v>7</v>
      </c>
      <c r="U13">
        <v>7</v>
      </c>
      <c r="V13">
        <v>5</v>
      </c>
      <c r="W13">
        <v>5</v>
      </c>
      <c r="X13">
        <v>6</v>
      </c>
      <c r="Y13">
        <v>5</v>
      </c>
      <c r="Z13">
        <v>2</v>
      </c>
      <c r="AA13">
        <v>1</v>
      </c>
      <c r="AB13">
        <v>7</v>
      </c>
      <c r="AC13">
        <v>7</v>
      </c>
      <c r="AD13">
        <v>4</v>
      </c>
      <c r="AE13">
        <v>4</v>
      </c>
      <c r="AF13">
        <v>6</v>
      </c>
      <c r="AG13">
        <v>6</v>
      </c>
      <c r="AH13">
        <v>4</v>
      </c>
      <c r="AI13">
        <v>4</v>
      </c>
      <c r="AJ13">
        <v>19</v>
      </c>
      <c r="AK13">
        <v>19</v>
      </c>
    </row>
    <row r="14" spans="1:37" x14ac:dyDescent="0.2">
      <c r="A14">
        <v>11</v>
      </c>
      <c r="B14">
        <v>4</v>
      </c>
      <c r="C14">
        <v>3</v>
      </c>
      <c r="D14">
        <v>7</v>
      </c>
      <c r="E14">
        <v>7</v>
      </c>
      <c r="F14">
        <v>3</v>
      </c>
      <c r="G14">
        <v>4</v>
      </c>
      <c r="H14">
        <v>4</v>
      </c>
      <c r="I14">
        <v>5</v>
      </c>
      <c r="J14">
        <v>5</v>
      </c>
      <c r="K14">
        <v>4</v>
      </c>
      <c r="L14">
        <v>5</v>
      </c>
      <c r="M14">
        <v>5</v>
      </c>
      <c r="N14">
        <v>5</v>
      </c>
      <c r="O14">
        <v>5</v>
      </c>
      <c r="P14">
        <v>7</v>
      </c>
      <c r="Q14">
        <v>4</v>
      </c>
      <c r="R14">
        <v>6</v>
      </c>
      <c r="S14">
        <v>6</v>
      </c>
      <c r="T14">
        <v>7</v>
      </c>
      <c r="U14">
        <v>7</v>
      </c>
      <c r="V14">
        <v>6</v>
      </c>
      <c r="W14">
        <v>6</v>
      </c>
      <c r="X14">
        <v>6</v>
      </c>
      <c r="Y14">
        <v>5</v>
      </c>
      <c r="Z14">
        <v>2</v>
      </c>
      <c r="AA14">
        <v>2</v>
      </c>
      <c r="AB14">
        <v>7</v>
      </c>
      <c r="AC14">
        <v>7</v>
      </c>
      <c r="AD14">
        <v>4</v>
      </c>
      <c r="AE14">
        <v>4</v>
      </c>
      <c r="AF14">
        <v>6</v>
      </c>
      <c r="AG14">
        <v>6</v>
      </c>
      <c r="AH14">
        <v>4</v>
      </c>
      <c r="AI14">
        <v>4</v>
      </c>
      <c r="AJ14">
        <v>24</v>
      </c>
      <c r="AK14">
        <v>24</v>
      </c>
    </row>
    <row r="15" spans="1:37" x14ac:dyDescent="0.2">
      <c r="A15">
        <v>12</v>
      </c>
      <c r="B15">
        <v>5</v>
      </c>
      <c r="C15">
        <v>4</v>
      </c>
      <c r="D15">
        <v>8</v>
      </c>
      <c r="E15">
        <v>8</v>
      </c>
      <c r="F15">
        <v>4</v>
      </c>
      <c r="G15">
        <v>4</v>
      </c>
      <c r="H15">
        <v>4</v>
      </c>
      <c r="I15">
        <v>5</v>
      </c>
      <c r="J15">
        <v>5</v>
      </c>
      <c r="K15">
        <v>5</v>
      </c>
      <c r="L15">
        <v>6</v>
      </c>
      <c r="M15">
        <v>6</v>
      </c>
      <c r="N15">
        <v>6</v>
      </c>
      <c r="O15">
        <v>6</v>
      </c>
      <c r="P15">
        <v>7</v>
      </c>
      <c r="Q15">
        <v>5</v>
      </c>
      <c r="R15">
        <v>6</v>
      </c>
      <c r="S15">
        <v>6</v>
      </c>
      <c r="T15">
        <v>7</v>
      </c>
      <c r="U15">
        <v>7</v>
      </c>
      <c r="V15">
        <v>6</v>
      </c>
      <c r="W15">
        <v>6</v>
      </c>
      <c r="X15">
        <v>6</v>
      </c>
      <c r="Y15">
        <v>5</v>
      </c>
      <c r="Z15">
        <v>2</v>
      </c>
      <c r="AA15">
        <v>2</v>
      </c>
      <c r="AB15">
        <v>7</v>
      </c>
      <c r="AC15">
        <v>7</v>
      </c>
      <c r="AD15">
        <v>5</v>
      </c>
      <c r="AE15">
        <v>5</v>
      </c>
      <c r="AF15">
        <v>7</v>
      </c>
      <c r="AG15">
        <v>6</v>
      </c>
      <c r="AH15">
        <v>5</v>
      </c>
      <c r="AI15">
        <v>5</v>
      </c>
      <c r="AJ15">
        <v>31</v>
      </c>
      <c r="AK15">
        <v>31</v>
      </c>
    </row>
    <row r="16" spans="1:37" x14ac:dyDescent="0.2">
      <c r="A16">
        <v>13</v>
      </c>
      <c r="B16">
        <v>5</v>
      </c>
      <c r="C16">
        <v>4</v>
      </c>
      <c r="D16">
        <v>9</v>
      </c>
      <c r="E16">
        <v>9</v>
      </c>
      <c r="F16">
        <v>4</v>
      </c>
      <c r="G16">
        <v>5</v>
      </c>
      <c r="H16">
        <v>5</v>
      </c>
      <c r="I16">
        <v>5</v>
      </c>
      <c r="J16">
        <v>6</v>
      </c>
      <c r="K16">
        <v>5</v>
      </c>
      <c r="L16">
        <v>6</v>
      </c>
      <c r="M16">
        <v>6</v>
      </c>
      <c r="N16">
        <v>6</v>
      </c>
      <c r="O16">
        <v>6</v>
      </c>
      <c r="P16">
        <v>7</v>
      </c>
      <c r="Q16">
        <v>5</v>
      </c>
      <c r="R16">
        <v>7</v>
      </c>
      <c r="S16">
        <v>7</v>
      </c>
      <c r="T16">
        <v>7</v>
      </c>
      <c r="U16">
        <v>7</v>
      </c>
      <c r="V16">
        <v>6</v>
      </c>
      <c r="W16">
        <v>6</v>
      </c>
      <c r="X16">
        <v>7</v>
      </c>
      <c r="Y16">
        <v>6</v>
      </c>
      <c r="Z16">
        <v>3</v>
      </c>
      <c r="AA16">
        <v>2</v>
      </c>
      <c r="AB16">
        <v>7</v>
      </c>
      <c r="AC16">
        <v>7</v>
      </c>
      <c r="AD16">
        <v>5</v>
      </c>
      <c r="AE16">
        <v>5</v>
      </c>
      <c r="AF16">
        <v>7</v>
      </c>
      <c r="AG16">
        <v>7</v>
      </c>
      <c r="AH16">
        <v>5</v>
      </c>
      <c r="AI16">
        <v>5</v>
      </c>
      <c r="AJ16">
        <v>38</v>
      </c>
      <c r="AK16">
        <v>38</v>
      </c>
    </row>
    <row r="17" spans="1:37" x14ac:dyDescent="0.2">
      <c r="A17">
        <v>14</v>
      </c>
      <c r="B17">
        <v>6</v>
      </c>
      <c r="C17">
        <v>5</v>
      </c>
      <c r="D17">
        <v>10</v>
      </c>
      <c r="E17">
        <v>10</v>
      </c>
      <c r="F17">
        <v>4</v>
      </c>
      <c r="G17">
        <v>5</v>
      </c>
      <c r="H17">
        <v>5</v>
      </c>
      <c r="I17">
        <v>6</v>
      </c>
      <c r="J17">
        <v>6</v>
      </c>
      <c r="K17">
        <v>6</v>
      </c>
      <c r="L17">
        <v>6</v>
      </c>
      <c r="M17">
        <v>6</v>
      </c>
      <c r="N17">
        <v>6</v>
      </c>
      <c r="O17">
        <v>6</v>
      </c>
      <c r="P17">
        <v>8</v>
      </c>
      <c r="Q17">
        <v>6</v>
      </c>
      <c r="R17">
        <v>7</v>
      </c>
      <c r="S17">
        <v>7</v>
      </c>
      <c r="T17">
        <v>8</v>
      </c>
      <c r="U17">
        <v>8</v>
      </c>
      <c r="V17">
        <v>7</v>
      </c>
      <c r="W17">
        <v>7</v>
      </c>
      <c r="X17">
        <v>7</v>
      </c>
      <c r="Y17">
        <v>6</v>
      </c>
      <c r="Z17">
        <v>3</v>
      </c>
      <c r="AA17">
        <v>3</v>
      </c>
      <c r="AB17">
        <v>8</v>
      </c>
      <c r="AC17">
        <v>8</v>
      </c>
      <c r="AD17">
        <v>5</v>
      </c>
      <c r="AE17">
        <v>5</v>
      </c>
      <c r="AF17">
        <v>7</v>
      </c>
      <c r="AG17">
        <v>7</v>
      </c>
      <c r="AH17">
        <v>5</v>
      </c>
      <c r="AI17">
        <v>5</v>
      </c>
      <c r="AJ17">
        <v>46</v>
      </c>
      <c r="AK17">
        <v>46</v>
      </c>
    </row>
    <row r="18" spans="1:37" x14ac:dyDescent="0.2">
      <c r="A18">
        <v>15</v>
      </c>
      <c r="B18">
        <v>6</v>
      </c>
      <c r="C18">
        <v>5</v>
      </c>
      <c r="D18">
        <v>10</v>
      </c>
      <c r="E18">
        <v>10</v>
      </c>
      <c r="F18">
        <v>5</v>
      </c>
      <c r="G18">
        <v>5</v>
      </c>
      <c r="H18">
        <v>6</v>
      </c>
      <c r="I18">
        <v>6</v>
      </c>
      <c r="J18">
        <v>7</v>
      </c>
      <c r="K18">
        <v>6</v>
      </c>
      <c r="L18">
        <v>7</v>
      </c>
      <c r="M18">
        <v>7</v>
      </c>
      <c r="N18">
        <v>7</v>
      </c>
      <c r="O18">
        <v>7</v>
      </c>
      <c r="P18">
        <v>8</v>
      </c>
      <c r="Q18">
        <v>6</v>
      </c>
      <c r="R18">
        <v>7</v>
      </c>
      <c r="S18">
        <v>7</v>
      </c>
      <c r="T18">
        <v>8</v>
      </c>
      <c r="U18">
        <v>8</v>
      </c>
      <c r="V18">
        <v>7</v>
      </c>
      <c r="W18">
        <v>7</v>
      </c>
      <c r="X18">
        <v>7</v>
      </c>
      <c r="Y18">
        <v>6</v>
      </c>
      <c r="Z18">
        <v>4</v>
      </c>
      <c r="AA18">
        <v>3</v>
      </c>
      <c r="AB18">
        <v>8</v>
      </c>
      <c r="AC18">
        <v>8</v>
      </c>
      <c r="AD18">
        <v>6</v>
      </c>
      <c r="AE18">
        <v>6</v>
      </c>
      <c r="AF18">
        <v>8</v>
      </c>
      <c r="AG18">
        <v>7</v>
      </c>
      <c r="AH18">
        <v>6</v>
      </c>
      <c r="AI18">
        <v>6</v>
      </c>
      <c r="AJ18">
        <v>54</v>
      </c>
      <c r="AK18">
        <v>54</v>
      </c>
    </row>
    <row r="19" spans="1:37" x14ac:dyDescent="0.2">
      <c r="A19">
        <v>16</v>
      </c>
      <c r="B19">
        <v>7</v>
      </c>
      <c r="C19">
        <v>6</v>
      </c>
      <c r="D19">
        <v>0</v>
      </c>
      <c r="E19">
        <v>0</v>
      </c>
      <c r="F19">
        <v>5</v>
      </c>
      <c r="G19">
        <v>6</v>
      </c>
      <c r="H19">
        <v>6</v>
      </c>
      <c r="I19">
        <v>7</v>
      </c>
      <c r="J19">
        <v>7</v>
      </c>
      <c r="K19">
        <v>7</v>
      </c>
      <c r="L19">
        <v>7</v>
      </c>
      <c r="M19">
        <v>7</v>
      </c>
      <c r="N19">
        <v>7</v>
      </c>
      <c r="O19">
        <v>7</v>
      </c>
      <c r="P19">
        <v>8</v>
      </c>
      <c r="Q19">
        <v>6</v>
      </c>
      <c r="R19">
        <v>8</v>
      </c>
      <c r="S19">
        <v>8</v>
      </c>
      <c r="T19">
        <v>8</v>
      </c>
      <c r="U19">
        <v>8</v>
      </c>
      <c r="V19">
        <v>8</v>
      </c>
      <c r="W19">
        <v>8</v>
      </c>
      <c r="X19">
        <v>8</v>
      </c>
      <c r="Y19">
        <v>7</v>
      </c>
      <c r="Z19">
        <v>4</v>
      </c>
      <c r="AA19">
        <v>3</v>
      </c>
      <c r="AB19">
        <v>8</v>
      </c>
      <c r="AC19">
        <v>8</v>
      </c>
      <c r="AD19">
        <v>6</v>
      </c>
      <c r="AE19">
        <v>6</v>
      </c>
      <c r="AF19">
        <v>8</v>
      </c>
      <c r="AG19">
        <v>8</v>
      </c>
      <c r="AH19">
        <v>6</v>
      </c>
      <c r="AI19">
        <v>6</v>
      </c>
      <c r="AJ19">
        <v>62</v>
      </c>
      <c r="AK19">
        <v>62</v>
      </c>
    </row>
    <row r="20" spans="1:37" x14ac:dyDescent="0.2">
      <c r="A20">
        <v>17</v>
      </c>
      <c r="B20">
        <v>7</v>
      </c>
      <c r="C20">
        <v>6</v>
      </c>
      <c r="D20">
        <v>0</v>
      </c>
      <c r="E20">
        <v>0</v>
      </c>
      <c r="F20">
        <v>6</v>
      </c>
      <c r="G20">
        <v>6</v>
      </c>
      <c r="H20">
        <v>7</v>
      </c>
      <c r="I20">
        <v>7</v>
      </c>
      <c r="J20">
        <v>8</v>
      </c>
      <c r="K20">
        <v>7</v>
      </c>
      <c r="L20">
        <v>7</v>
      </c>
      <c r="M20">
        <v>7</v>
      </c>
      <c r="N20">
        <v>7</v>
      </c>
      <c r="O20">
        <v>7</v>
      </c>
      <c r="P20">
        <v>9</v>
      </c>
      <c r="Q20">
        <v>7</v>
      </c>
      <c r="R20">
        <v>8</v>
      </c>
      <c r="S20">
        <v>8</v>
      </c>
      <c r="T20">
        <v>9</v>
      </c>
      <c r="U20">
        <v>9</v>
      </c>
      <c r="V20">
        <v>8</v>
      </c>
      <c r="W20">
        <v>8</v>
      </c>
      <c r="X20">
        <v>8</v>
      </c>
      <c r="Y20">
        <v>7</v>
      </c>
      <c r="Z20">
        <v>4</v>
      </c>
      <c r="AA20">
        <v>4</v>
      </c>
      <c r="AB20">
        <v>9</v>
      </c>
      <c r="AC20">
        <v>9</v>
      </c>
      <c r="AD20">
        <v>7</v>
      </c>
      <c r="AE20">
        <v>7</v>
      </c>
      <c r="AF20">
        <v>8</v>
      </c>
      <c r="AG20">
        <v>8</v>
      </c>
      <c r="AH20">
        <v>7</v>
      </c>
      <c r="AI20">
        <v>7</v>
      </c>
      <c r="AJ20">
        <v>70</v>
      </c>
      <c r="AK20">
        <v>70</v>
      </c>
    </row>
    <row r="21" spans="1:37" x14ac:dyDescent="0.2">
      <c r="A21">
        <v>18</v>
      </c>
      <c r="B21">
        <v>8</v>
      </c>
      <c r="C21">
        <v>7</v>
      </c>
      <c r="D21">
        <v>0</v>
      </c>
      <c r="E21">
        <v>0</v>
      </c>
      <c r="F21">
        <v>7</v>
      </c>
      <c r="G21">
        <v>7</v>
      </c>
      <c r="H21">
        <v>7</v>
      </c>
      <c r="I21">
        <v>8</v>
      </c>
      <c r="J21">
        <v>8</v>
      </c>
      <c r="K21">
        <v>8</v>
      </c>
      <c r="L21">
        <v>8</v>
      </c>
      <c r="M21">
        <v>8</v>
      </c>
      <c r="N21">
        <v>8</v>
      </c>
      <c r="O21">
        <v>8</v>
      </c>
      <c r="P21">
        <v>9</v>
      </c>
      <c r="Q21">
        <v>7</v>
      </c>
      <c r="R21">
        <v>9</v>
      </c>
      <c r="S21">
        <v>9</v>
      </c>
      <c r="T21">
        <v>9</v>
      </c>
      <c r="U21">
        <v>9</v>
      </c>
      <c r="V21">
        <v>9</v>
      </c>
      <c r="W21">
        <v>9</v>
      </c>
      <c r="X21">
        <v>9</v>
      </c>
      <c r="Y21">
        <v>8</v>
      </c>
      <c r="Z21">
        <v>5</v>
      </c>
      <c r="AA21">
        <v>4</v>
      </c>
      <c r="AB21">
        <v>9</v>
      </c>
      <c r="AC21">
        <v>9</v>
      </c>
      <c r="AD21">
        <v>7</v>
      </c>
      <c r="AE21">
        <v>7</v>
      </c>
      <c r="AF21">
        <v>9</v>
      </c>
      <c r="AG21">
        <v>9</v>
      </c>
      <c r="AH21">
        <v>7</v>
      </c>
      <c r="AI21">
        <v>7</v>
      </c>
      <c r="AJ21">
        <v>78</v>
      </c>
      <c r="AK21">
        <v>78</v>
      </c>
    </row>
    <row r="22" spans="1:37" x14ac:dyDescent="0.2">
      <c r="A22">
        <v>19</v>
      </c>
      <c r="B22">
        <v>8</v>
      </c>
      <c r="C22">
        <v>7</v>
      </c>
      <c r="D22">
        <v>0</v>
      </c>
      <c r="E22">
        <v>0</v>
      </c>
      <c r="F22">
        <v>8</v>
      </c>
      <c r="G22">
        <v>8</v>
      </c>
      <c r="H22">
        <v>8</v>
      </c>
      <c r="I22">
        <v>9</v>
      </c>
      <c r="J22">
        <v>9</v>
      </c>
      <c r="K22">
        <v>9</v>
      </c>
      <c r="L22">
        <v>8</v>
      </c>
      <c r="M22">
        <v>8</v>
      </c>
      <c r="N22">
        <v>8</v>
      </c>
      <c r="O22">
        <v>8</v>
      </c>
      <c r="P22">
        <v>9</v>
      </c>
      <c r="Q22">
        <v>8</v>
      </c>
      <c r="R22">
        <v>9</v>
      </c>
      <c r="S22">
        <v>9</v>
      </c>
      <c r="T22">
        <v>9</v>
      </c>
      <c r="U22">
        <v>9</v>
      </c>
      <c r="V22">
        <v>9</v>
      </c>
      <c r="W22">
        <v>9</v>
      </c>
      <c r="X22">
        <v>9</v>
      </c>
      <c r="Y22">
        <v>8</v>
      </c>
      <c r="Z22">
        <v>5</v>
      </c>
      <c r="AA22">
        <v>4</v>
      </c>
      <c r="AB22">
        <v>10</v>
      </c>
      <c r="AC22">
        <v>10</v>
      </c>
      <c r="AD22">
        <v>8</v>
      </c>
      <c r="AE22">
        <v>8</v>
      </c>
      <c r="AF22">
        <v>9</v>
      </c>
      <c r="AG22">
        <v>9</v>
      </c>
      <c r="AH22">
        <v>8</v>
      </c>
      <c r="AI22">
        <v>8</v>
      </c>
      <c r="AJ22">
        <v>84</v>
      </c>
      <c r="AK22">
        <v>84</v>
      </c>
    </row>
    <row r="23" spans="1:37" x14ac:dyDescent="0.2">
      <c r="A23">
        <v>20</v>
      </c>
      <c r="B23">
        <v>9</v>
      </c>
      <c r="C23">
        <v>8</v>
      </c>
      <c r="D23">
        <v>0</v>
      </c>
      <c r="E23">
        <v>0</v>
      </c>
      <c r="F23">
        <v>9</v>
      </c>
      <c r="G23">
        <v>9</v>
      </c>
      <c r="H23">
        <v>9</v>
      </c>
      <c r="I23">
        <v>10</v>
      </c>
      <c r="J23">
        <v>10</v>
      </c>
      <c r="K23">
        <v>10</v>
      </c>
      <c r="L23">
        <v>9</v>
      </c>
      <c r="M23">
        <v>9</v>
      </c>
      <c r="N23">
        <v>9</v>
      </c>
      <c r="O23">
        <v>9</v>
      </c>
      <c r="P23">
        <v>10</v>
      </c>
      <c r="Q23">
        <v>8</v>
      </c>
      <c r="R23">
        <v>10</v>
      </c>
      <c r="S23">
        <v>10</v>
      </c>
      <c r="T23">
        <v>10</v>
      </c>
      <c r="U23">
        <v>10</v>
      </c>
      <c r="V23">
        <v>10</v>
      </c>
      <c r="W23">
        <v>10</v>
      </c>
      <c r="X23">
        <v>10</v>
      </c>
      <c r="Y23">
        <v>9</v>
      </c>
      <c r="Z23">
        <v>5</v>
      </c>
      <c r="AA23">
        <v>5</v>
      </c>
      <c r="AB23">
        <v>10</v>
      </c>
      <c r="AC23">
        <v>10</v>
      </c>
      <c r="AD23">
        <v>9</v>
      </c>
      <c r="AE23">
        <v>9</v>
      </c>
      <c r="AF23">
        <v>10</v>
      </c>
      <c r="AG23">
        <v>10</v>
      </c>
      <c r="AH23">
        <v>8</v>
      </c>
      <c r="AI23">
        <v>8</v>
      </c>
      <c r="AJ23">
        <v>90</v>
      </c>
      <c r="AK23">
        <v>90</v>
      </c>
    </row>
    <row r="24" spans="1:37" x14ac:dyDescent="0.2">
      <c r="A24">
        <v>21</v>
      </c>
      <c r="B24">
        <v>9</v>
      </c>
      <c r="C24">
        <v>9</v>
      </c>
      <c r="D24">
        <v>0</v>
      </c>
      <c r="E24">
        <v>0</v>
      </c>
      <c r="F24">
        <v>0</v>
      </c>
      <c r="G24">
        <v>0</v>
      </c>
      <c r="H24">
        <v>0</v>
      </c>
      <c r="I24">
        <v>0</v>
      </c>
      <c r="J24">
        <v>0</v>
      </c>
      <c r="K24">
        <v>0</v>
      </c>
      <c r="L24">
        <v>9</v>
      </c>
      <c r="M24">
        <v>9</v>
      </c>
      <c r="N24">
        <v>0</v>
      </c>
      <c r="O24">
        <v>0</v>
      </c>
      <c r="P24">
        <v>10</v>
      </c>
      <c r="Q24">
        <v>9</v>
      </c>
      <c r="R24">
        <v>0</v>
      </c>
      <c r="S24">
        <v>0</v>
      </c>
      <c r="T24">
        <v>10</v>
      </c>
      <c r="U24">
        <v>10</v>
      </c>
      <c r="V24">
        <v>0</v>
      </c>
      <c r="W24">
        <v>0</v>
      </c>
      <c r="X24">
        <v>0</v>
      </c>
      <c r="Y24">
        <v>0</v>
      </c>
      <c r="Z24">
        <v>6</v>
      </c>
      <c r="AA24">
        <v>6</v>
      </c>
      <c r="AB24">
        <v>0</v>
      </c>
      <c r="AC24">
        <v>0</v>
      </c>
      <c r="AD24">
        <v>0</v>
      </c>
      <c r="AE24">
        <v>0</v>
      </c>
      <c r="AF24">
        <v>0</v>
      </c>
      <c r="AG24">
        <v>0</v>
      </c>
      <c r="AH24">
        <v>9</v>
      </c>
      <c r="AI24">
        <v>9</v>
      </c>
      <c r="AJ24">
        <v>94</v>
      </c>
      <c r="AK24">
        <v>94</v>
      </c>
    </row>
    <row r="25" spans="1:37" x14ac:dyDescent="0.2">
      <c r="A25">
        <v>22</v>
      </c>
      <c r="B25">
        <v>10</v>
      </c>
      <c r="C25">
        <v>10</v>
      </c>
      <c r="D25">
        <v>0</v>
      </c>
      <c r="E25">
        <v>0</v>
      </c>
      <c r="F25">
        <v>0</v>
      </c>
      <c r="G25">
        <v>0</v>
      </c>
      <c r="H25">
        <v>0</v>
      </c>
      <c r="I25">
        <v>0</v>
      </c>
      <c r="J25">
        <v>0</v>
      </c>
      <c r="K25">
        <v>0</v>
      </c>
      <c r="L25">
        <v>10</v>
      </c>
      <c r="M25">
        <v>10</v>
      </c>
      <c r="N25">
        <v>0</v>
      </c>
      <c r="O25">
        <v>0</v>
      </c>
      <c r="P25">
        <v>10</v>
      </c>
      <c r="Q25">
        <v>10</v>
      </c>
      <c r="R25">
        <v>0</v>
      </c>
      <c r="S25">
        <v>0</v>
      </c>
      <c r="T25">
        <v>10</v>
      </c>
      <c r="U25">
        <v>10</v>
      </c>
      <c r="V25">
        <v>0</v>
      </c>
      <c r="W25">
        <v>0</v>
      </c>
      <c r="X25">
        <v>0</v>
      </c>
      <c r="Y25">
        <v>0</v>
      </c>
      <c r="Z25">
        <v>6</v>
      </c>
      <c r="AA25">
        <v>7</v>
      </c>
      <c r="AB25">
        <v>0</v>
      </c>
      <c r="AC25">
        <v>0</v>
      </c>
      <c r="AD25">
        <v>0</v>
      </c>
      <c r="AE25">
        <v>0</v>
      </c>
      <c r="AF25">
        <v>0</v>
      </c>
      <c r="AG25">
        <v>0</v>
      </c>
      <c r="AH25">
        <v>9</v>
      </c>
      <c r="AI25">
        <v>9</v>
      </c>
      <c r="AJ25">
        <v>97</v>
      </c>
      <c r="AK25">
        <v>97</v>
      </c>
    </row>
    <row r="26" spans="1:37" x14ac:dyDescent="0.2">
      <c r="A26">
        <v>23</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6</v>
      </c>
      <c r="AA26">
        <v>7</v>
      </c>
      <c r="AB26">
        <v>0</v>
      </c>
      <c r="AC26">
        <v>0</v>
      </c>
      <c r="AD26">
        <v>0</v>
      </c>
      <c r="AE26">
        <v>0</v>
      </c>
      <c r="AF26">
        <v>0</v>
      </c>
      <c r="AG26">
        <v>0</v>
      </c>
      <c r="AH26">
        <v>10</v>
      </c>
      <c r="AI26">
        <v>10</v>
      </c>
      <c r="AJ26">
        <v>99</v>
      </c>
      <c r="AK26">
        <v>99</v>
      </c>
    </row>
    <row r="27" spans="1:37" x14ac:dyDescent="0.2">
      <c r="A27">
        <v>24</v>
      </c>
      <c r="B27">
        <v>0</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7</v>
      </c>
      <c r="AA27">
        <v>8</v>
      </c>
      <c r="AB27">
        <v>0</v>
      </c>
      <c r="AC27">
        <v>0</v>
      </c>
      <c r="AD27">
        <v>0</v>
      </c>
      <c r="AE27">
        <v>0</v>
      </c>
      <c r="AF27">
        <v>0</v>
      </c>
      <c r="AG27">
        <v>0</v>
      </c>
      <c r="AH27">
        <v>10</v>
      </c>
      <c r="AI27">
        <v>10</v>
      </c>
      <c r="AJ27">
        <v>99</v>
      </c>
      <c r="AK27">
        <v>99</v>
      </c>
    </row>
    <row r="28" spans="1:37" x14ac:dyDescent="0.2">
      <c r="A28">
        <v>25</v>
      </c>
      <c r="B28">
        <v>0</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7</v>
      </c>
      <c r="AA28">
        <v>8</v>
      </c>
      <c r="AB28">
        <v>0</v>
      </c>
      <c r="AC28">
        <v>0</v>
      </c>
      <c r="AD28">
        <v>0</v>
      </c>
      <c r="AE28">
        <v>0</v>
      </c>
      <c r="AF28">
        <v>0</v>
      </c>
      <c r="AG28">
        <v>0</v>
      </c>
      <c r="AH28">
        <v>0</v>
      </c>
      <c r="AI28">
        <v>0</v>
      </c>
      <c r="AJ28">
        <v>0</v>
      </c>
      <c r="AK28">
        <v>0</v>
      </c>
    </row>
    <row r="29" spans="1:37" x14ac:dyDescent="0.2">
      <c r="A29">
        <v>26</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8</v>
      </c>
      <c r="AA29">
        <v>9</v>
      </c>
      <c r="AB29">
        <v>0</v>
      </c>
      <c r="AC29">
        <v>0</v>
      </c>
      <c r="AD29">
        <v>0</v>
      </c>
      <c r="AE29">
        <v>0</v>
      </c>
      <c r="AF29">
        <v>0</v>
      </c>
      <c r="AG29">
        <v>0</v>
      </c>
      <c r="AH29">
        <v>0</v>
      </c>
      <c r="AI29">
        <v>0</v>
      </c>
      <c r="AJ29">
        <v>0</v>
      </c>
      <c r="AK29">
        <v>0</v>
      </c>
    </row>
    <row r="30" spans="1:37" x14ac:dyDescent="0.2">
      <c r="A30">
        <v>27</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9</v>
      </c>
      <c r="AA30">
        <v>9</v>
      </c>
      <c r="AB30">
        <v>0</v>
      </c>
      <c r="AC30">
        <v>0</v>
      </c>
      <c r="AD30">
        <v>0</v>
      </c>
      <c r="AE30">
        <v>0</v>
      </c>
      <c r="AF30">
        <v>0</v>
      </c>
      <c r="AG30">
        <v>0</v>
      </c>
      <c r="AH30">
        <v>0</v>
      </c>
      <c r="AI30">
        <v>0</v>
      </c>
      <c r="AJ30">
        <v>0</v>
      </c>
      <c r="AK30">
        <v>0</v>
      </c>
    </row>
    <row r="31" spans="1:37" x14ac:dyDescent="0.2">
      <c r="A31">
        <v>28</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9</v>
      </c>
      <c r="AA31">
        <v>10</v>
      </c>
      <c r="AB31">
        <v>0</v>
      </c>
      <c r="AC31">
        <v>0</v>
      </c>
      <c r="AD31">
        <v>0</v>
      </c>
      <c r="AE31">
        <v>0</v>
      </c>
      <c r="AF31">
        <v>0</v>
      </c>
      <c r="AG31">
        <v>0</v>
      </c>
      <c r="AH31">
        <v>0</v>
      </c>
      <c r="AI31">
        <v>0</v>
      </c>
      <c r="AJ31">
        <v>0</v>
      </c>
      <c r="AK31">
        <v>0</v>
      </c>
    </row>
  </sheetData>
  <sheetProtection password="CCA0" sheet="1"/>
  <pageMargins left="0.75" right="0.75" top="1" bottom="1"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explicacion</vt:lpstr>
      <vt:lpstr>cuestionario</vt:lpstr>
      <vt:lpstr>resultados</vt:lpstr>
      <vt:lpstr>Resultados Cualificacion</vt:lpstr>
      <vt:lpstr>sten</vt:lpstr>
      <vt:lpstr>cuestionario!Área_de_impresión</vt:lpstr>
      <vt:lpstr>'Resultados Cualificacion'!Área_de_impresión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MACLCALIDAD</dc:creator>
  <cp:lastModifiedBy>Usuario de Windows</cp:lastModifiedBy>
  <cp:lastPrinted>2018-03-09T20:12:32Z</cp:lastPrinted>
  <dcterms:created xsi:type="dcterms:W3CDTF">2018-03-08T17:10:18Z</dcterms:created>
  <dcterms:modified xsi:type="dcterms:W3CDTF">2018-03-21T16:28:26Z</dcterms:modified>
</cp:coreProperties>
</file>