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drawings/drawing16.xml" ContentType="application/vnd.openxmlformats-officedocument.drawing+xml"/>
  <Override PartName="/xl/comments15.xml" ContentType="application/vnd.openxmlformats-officedocument.spreadsheetml.comments+xml"/>
  <Override PartName="/xl/drawings/drawing17.xml" ContentType="application/vnd.openxmlformats-officedocument.drawing+xml"/>
  <Override PartName="/xl/comments16.xml" ContentType="application/vnd.openxmlformats-officedocument.spreadsheetml.comments+xml"/>
  <Override PartName="/xl/drawings/drawing18.xml" ContentType="application/vnd.openxmlformats-officedocument.drawing+xml"/>
  <Override PartName="/xl/comments17.xml" ContentType="application/vnd.openxmlformats-officedocument.spreadsheetml.comments+xml"/>
  <Override PartName="/xl/drawings/drawing19.xml" ContentType="application/vnd.openxmlformats-officedocument.drawing+xml"/>
  <Override PartName="/xl/comments18.xml" ContentType="application/vnd.openxmlformats-officedocument.spreadsheetml.comments+xml"/>
  <Override PartName="/xl/drawings/drawing20.xml" ContentType="application/vnd.openxmlformats-officedocument.drawing+xml"/>
  <Override PartName="/xl/comments19.xml" ContentType="application/vnd.openxmlformats-officedocument.spreadsheetml.comments+xml"/>
  <Override PartName="/xl/drawings/drawing21.xml" ContentType="application/vnd.openxmlformats-officedocument.drawing+xml"/>
  <Override PartName="/xl/comments20.xml" ContentType="application/vnd.openxmlformats-officedocument.spreadsheetml.comments+xml"/>
  <Override PartName="/xl/drawings/drawing22.xml" ContentType="application/vnd.openxmlformats-officedocument.drawing+xml"/>
  <Override PartName="/xl/comments21.xml" ContentType="application/vnd.openxmlformats-officedocument.spreadsheetml.comments+xml"/>
  <Override PartName="/xl/drawings/drawing23.xml" ContentType="application/vnd.openxmlformats-officedocument.drawing+xml"/>
  <Override PartName="/xl/comments22.xml" ContentType="application/vnd.openxmlformats-officedocument.spreadsheetml.comments+xml"/>
  <Override PartName="/xl/drawings/drawing24.xml" ContentType="application/vnd.openxmlformats-officedocument.drawing+xml"/>
  <Override PartName="/xl/comments23.xml" ContentType="application/vnd.openxmlformats-officedocument.spreadsheetml.comments+xml"/>
  <Override PartName="/xl/drawings/drawing25.xml" ContentType="application/vnd.openxmlformats-officedocument.drawing+xml"/>
  <Override PartName="/xl/comments24.xml" ContentType="application/vnd.openxmlformats-officedocument.spreadsheetml.comments+xml"/>
  <Override PartName="/xl/drawings/drawing26.xml" ContentType="application/vnd.openxmlformats-officedocument.drawing+xml"/>
  <Override PartName="/xl/comments25.xml" ContentType="application/vnd.openxmlformats-officedocument.spreadsheetml.comments+xml"/>
  <Override PartName="/xl/drawings/drawing27.xml" ContentType="application/vnd.openxmlformats-officedocument.drawing+xml"/>
  <Override PartName="/xl/comments26.xml" ContentType="application/vnd.openxmlformats-officedocument.spreadsheetml.comments+xml"/>
  <Override PartName="/xl/drawings/drawing28.xml" ContentType="application/vnd.openxmlformats-officedocument.drawing+xml"/>
  <Override PartName="/xl/comments27.xml" ContentType="application/vnd.openxmlformats-officedocument.spreadsheetml.comments+xml"/>
  <Override PartName="/xl/drawings/drawing29.xml" ContentType="application/vnd.openxmlformats-officedocument.drawing+xml"/>
  <Override PartName="/xl/comments28.xml" ContentType="application/vnd.openxmlformats-officedocument.spreadsheetml.comments+xml"/>
  <Override PartName="/xl/drawings/drawing30.xml" ContentType="application/vnd.openxmlformats-officedocument.drawing+xml"/>
  <Override PartName="/xl/comments29.xml" ContentType="application/vnd.openxmlformats-officedocument.spreadsheetml.comments+xml"/>
  <Override PartName="/xl/drawings/drawing31.xml" ContentType="application/vnd.openxmlformats-officedocument.drawing+xml"/>
  <Override PartName="/xl/comments30.xml" ContentType="application/vnd.openxmlformats-officedocument.spreadsheetml.comments+xml"/>
  <Override PartName="/xl/drawings/drawing32.xml" ContentType="application/vnd.openxmlformats-officedocument.drawing+xml"/>
  <Override PartName="/xl/comments31.xml" ContentType="application/vnd.openxmlformats-officedocument.spreadsheetml.comments+xml"/>
  <Override PartName="/xl/drawings/drawing33.xml" ContentType="application/vnd.openxmlformats-officedocument.drawing+xml"/>
  <Override PartName="/xl/comments32.xml" ContentType="application/vnd.openxmlformats-officedocument.spreadsheetml.comments+xml"/>
  <Override PartName="/xl/drawings/drawing34.xml" ContentType="application/vnd.openxmlformats-officedocument.drawing+xml"/>
  <Override PartName="/xl/comments33.xml" ContentType="application/vnd.openxmlformats-officedocument.spreadsheetml.comments+xml"/>
  <Override PartName="/xl/drawings/drawing35.xml" ContentType="application/vnd.openxmlformats-officedocument.drawing+xml"/>
  <Override PartName="/xl/comments3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defaultThemeVersion="124226"/>
  <mc:AlternateContent xmlns:mc="http://schemas.openxmlformats.org/markup-compatibility/2006">
    <mc:Choice Requires="x15">
      <x15ac:absPath xmlns:x15ac="http://schemas.microsoft.com/office/spreadsheetml/2010/11/ac" url="D:\MATRIZ DE IMPACTOS Y ASPECTOS AMBIENTALES\MATRIZ GENERAL\"/>
    </mc:Choice>
  </mc:AlternateContent>
  <xr:revisionPtr revIDLastSave="0" documentId="13_ncr:1_{B8596649-0107-4CDA-A6EF-2A329F22C6D9}" xr6:coauthVersionLast="45" xr6:coauthVersionMax="46" xr10:uidLastSave="{00000000-0000-0000-0000-000000000000}"/>
  <bookViews>
    <workbookView xWindow="-120" yWindow="-120" windowWidth="20730" windowHeight="11160" tabRatio="900" firstSheet="28" activeTab="35" xr2:uid="{00000000-000D-0000-FFFF-FFFF00000000}"/>
  </bookViews>
  <sheets>
    <sheet name="ESPECIFICACIONES " sheetId="2" r:id="rId1"/>
    <sheet name="SOCIMÉDICOS S.A.S" sheetId="1" r:id="rId2"/>
    <sheet name="Mantenimiento" sheetId="35" r:id="rId3"/>
    <sheet name="Gerencia" sheetId="8" r:id="rId4"/>
    <sheet name="Cirugía" sheetId="17" r:id="rId5"/>
    <sheet name="Gastronomía" sheetId="34" r:id="rId6"/>
    <sheet name="Sistemas" sheetId="33" r:id="rId7"/>
    <sheet name="Laboratorio " sheetId="20" r:id="rId8"/>
    <sheet name="Biotecnología" sheetId="32" r:id="rId9"/>
    <sheet name="Farmacia" sheetId="31" r:id="rId10"/>
    <sheet name="Radiólogos " sheetId="30" r:id="rId11"/>
    <sheet name="Partos y neonatos" sheetId="36" r:id="rId12"/>
    <sheet name="Urgencias" sheetId="29" r:id="rId13"/>
    <sheet name="Conslta externa icono " sheetId="28" r:id="rId14"/>
    <sheet name="Consulta externa oval " sheetId="39" r:id="rId15"/>
    <sheet name="Consulta externa ph " sheetId="40" r:id="rId16"/>
    <sheet name="Patología" sheetId="27" r:id="rId17"/>
    <sheet name="Cardiilogía " sheetId="38" r:id="rId18"/>
    <sheet name="Terapia física" sheetId="24" r:id="rId19"/>
    <sheet name="Servicio transfucional" sheetId="25" r:id="rId20"/>
    <sheet name="Central de esterilización " sheetId="19" r:id="rId21"/>
    <sheet name="UCI" sheetId="16" r:id="rId22"/>
    <sheet name="Oncología " sheetId="12" r:id="rId23"/>
    <sheet name="Hospitalización" sheetId="14" r:id="rId24"/>
    <sheet name="Dirección científica y médica" sheetId="6" r:id="rId25"/>
    <sheet name="Dirección Adm" sheetId="9" r:id="rId26"/>
    <sheet name="Mercadeo" sheetId="3" r:id="rId27"/>
    <sheet name="Gestión humana" sheetId="5" r:id="rId28"/>
    <sheet name="Financiera" sheetId="10" r:id="rId29"/>
    <sheet name="Calidad" sheetId="21" r:id="rId30"/>
    <sheet name="Nuevas obras " sheetId="41" r:id="rId31"/>
    <sheet name="Zona de expanciones COVID- 19 " sheetId="42" r:id="rId32"/>
    <sheet name="Call center " sheetId="48" r:id="rId33"/>
    <sheet name="Central esteralización " sheetId="49" r:id="rId34"/>
    <sheet name="Programación de cirigía " sheetId="50" r:id="rId35"/>
    <sheet name="Radio terapia " sheetId="51" r:id="rId36"/>
  </sheets>
  <definedNames>
    <definedName name="_xlnm._FilterDatabase" localSheetId="8" hidden="1">Biotecnología!$S$1:$S$877</definedName>
    <definedName name="_xlnm._FilterDatabase" localSheetId="29" hidden="1">Calidad!$S$1:$S$929</definedName>
    <definedName name="_xlnm._FilterDatabase" localSheetId="20" hidden="1">'Central de esterilización '!$S$1:$S$938</definedName>
    <definedName name="_xlnm._FilterDatabase" localSheetId="4" hidden="1">Cirugía!$S$1:$S$948</definedName>
    <definedName name="_xlnm._FilterDatabase" localSheetId="13" hidden="1">'Conslta externa icono '!$A$10:$Y$10</definedName>
    <definedName name="_xlnm._FilterDatabase" localSheetId="25" hidden="1">'Dirección Adm'!$S$1:$S$930</definedName>
    <definedName name="_xlnm._FilterDatabase" localSheetId="24" hidden="1">'Dirección científica y médica'!$S$1:$S$930</definedName>
    <definedName name="_xlnm._FilterDatabase" localSheetId="9" hidden="1">Farmacia!$S$1:$S$931</definedName>
    <definedName name="_xlnm._FilterDatabase" localSheetId="28" hidden="1">Financiera!$S$1:$S$929</definedName>
    <definedName name="_xlnm._FilterDatabase" localSheetId="5" hidden="1">Gastronomía!$S$1:$S$920</definedName>
    <definedName name="_xlnm._FilterDatabase" localSheetId="3" hidden="1">Gerencia!$S$1:$S$930</definedName>
    <definedName name="_xlnm._FilterDatabase" localSheetId="27" hidden="1">'Gestión humana'!$S$1:$S$930</definedName>
    <definedName name="_xlnm._FilterDatabase" localSheetId="23" hidden="1">Hospitalización!$S$1:$S$937</definedName>
    <definedName name="_xlnm._FilterDatabase" localSheetId="7" hidden="1">'Laboratorio '!$S$1:$S$942</definedName>
    <definedName name="_xlnm._FilterDatabase" localSheetId="2" hidden="1">Mantenimiento!$S$1:$S$967</definedName>
    <definedName name="_xlnm._FilterDatabase" localSheetId="26" hidden="1">Mercadeo!$S$1:$S$930</definedName>
    <definedName name="_xlnm._FilterDatabase" localSheetId="22" hidden="1">'Oncología '!$S$1:$S$938</definedName>
    <definedName name="_xlnm._FilterDatabase" localSheetId="11" hidden="1">'Partos y neonatos'!$S$1:$S$943</definedName>
    <definedName name="_xlnm._FilterDatabase" localSheetId="16" hidden="1">Patología!$S$1:$S$942</definedName>
    <definedName name="_xlnm._FilterDatabase" localSheetId="10" hidden="1">'Radiólogos '!$S$1:$S$940</definedName>
    <definedName name="_xlnm._FilterDatabase" localSheetId="19" hidden="1">'Servicio transfucional'!$S$1:$S$938</definedName>
    <definedName name="_xlnm._FilterDatabase" localSheetId="6" hidden="1">Sistemas!$S$1:$S$878</definedName>
    <definedName name="_xlnm._FilterDatabase" localSheetId="1" hidden="1">'SOCIMÉDICOS S.A.S'!$A$9:$X$129</definedName>
    <definedName name="_xlnm._FilterDatabase" localSheetId="18" hidden="1">'Terapia física'!$S$1:$S$930</definedName>
    <definedName name="_xlnm._FilterDatabase" localSheetId="21" hidden="1">UCI!$S$1:$S$940</definedName>
    <definedName name="_xlnm._FilterDatabase" localSheetId="12" hidden="1">Urgencias!$S$1:$S$934</definedName>
  </definedNames>
  <calcPr calcId="191029"/>
</workbook>
</file>

<file path=xl/calcChain.xml><?xml version="1.0" encoding="utf-8"?>
<calcChain xmlns="http://schemas.openxmlformats.org/spreadsheetml/2006/main">
  <c r="S21" i="1" l="1"/>
  <c r="O20" i="1"/>
  <c r="S20" i="1" s="1"/>
  <c r="T21" i="1"/>
  <c r="O28" i="19" l="1"/>
  <c r="S28" i="19" s="1"/>
  <c r="T28" i="19" s="1"/>
  <c r="O27" i="19"/>
  <c r="S27" i="19" s="1"/>
  <c r="T27" i="19" s="1"/>
  <c r="S26" i="19"/>
  <c r="T26" i="19" s="1"/>
  <c r="O26" i="19"/>
  <c r="O25" i="19"/>
  <c r="S25" i="19" s="1"/>
  <c r="T25" i="19" s="1"/>
  <c r="O24" i="19"/>
  <c r="S24" i="19" s="1"/>
  <c r="T24" i="19" s="1"/>
  <c r="O23" i="19"/>
  <c r="S23" i="19" s="1"/>
  <c r="T23" i="19" s="1"/>
  <c r="S22" i="19"/>
  <c r="T22" i="19" s="1"/>
  <c r="O22" i="19"/>
  <c r="O21" i="19"/>
  <c r="S21" i="19" s="1"/>
  <c r="T21" i="19" s="1"/>
  <c r="O20" i="19"/>
  <c r="S20" i="19" s="1"/>
  <c r="T20" i="19" s="1"/>
  <c r="O19" i="19"/>
  <c r="S19" i="19" s="1"/>
  <c r="T19" i="19" s="1"/>
  <c r="S18" i="19"/>
  <c r="T18" i="19" s="1"/>
  <c r="O18" i="19"/>
  <c r="O17" i="19"/>
  <c r="S17" i="19" s="1"/>
  <c r="T17" i="19" s="1"/>
  <c r="O16" i="19"/>
  <c r="S16" i="19" s="1"/>
  <c r="T16" i="19" s="1"/>
  <c r="O15" i="19"/>
  <c r="S15" i="19" s="1"/>
  <c r="T15" i="19" s="1"/>
  <c r="S14" i="19"/>
  <c r="T14" i="19" s="1"/>
  <c r="O14" i="19"/>
  <c r="O13" i="19"/>
  <c r="S13" i="19" s="1"/>
  <c r="T13" i="19" s="1"/>
  <c r="O12" i="19"/>
  <c r="S12" i="19" s="1"/>
  <c r="T12" i="19" s="1"/>
  <c r="O11" i="19"/>
  <c r="S11" i="19" s="1"/>
  <c r="T11" i="19" s="1"/>
  <c r="S27" i="50" l="1"/>
  <c r="T27" i="50" s="1"/>
  <c r="O27" i="50"/>
  <c r="O26" i="50"/>
  <c r="S26" i="50" s="1"/>
  <c r="T26" i="50" s="1"/>
  <c r="S25" i="50"/>
  <c r="T25" i="50" s="1"/>
  <c r="O25" i="50"/>
  <c r="O24" i="50"/>
  <c r="S24" i="50" s="1"/>
  <c r="T24" i="50" s="1"/>
  <c r="S23" i="50"/>
  <c r="T23" i="50" s="1"/>
  <c r="O23" i="50"/>
  <c r="O22" i="50"/>
  <c r="S22" i="50" s="1"/>
  <c r="T22" i="50" s="1"/>
  <c r="S21" i="50"/>
  <c r="T21" i="50" s="1"/>
  <c r="O21" i="50"/>
  <c r="O20" i="50"/>
  <c r="S20" i="50" s="1"/>
  <c r="T20" i="50" s="1"/>
  <c r="S19" i="50"/>
  <c r="T19" i="50" s="1"/>
  <c r="O19" i="50"/>
  <c r="O18" i="50"/>
  <c r="S18" i="50" s="1"/>
  <c r="T18" i="50" s="1"/>
  <c r="S17" i="50"/>
  <c r="T17" i="50" s="1"/>
  <c r="O17" i="50"/>
  <c r="O16" i="50"/>
  <c r="S16" i="50" s="1"/>
  <c r="T16" i="50" s="1"/>
  <c r="S15" i="50"/>
  <c r="T15" i="50" s="1"/>
  <c r="O15" i="50"/>
  <c r="O14" i="50"/>
  <c r="S14" i="50" s="1"/>
  <c r="T14" i="50" s="1"/>
  <c r="S13" i="50"/>
  <c r="T13" i="50" s="1"/>
  <c r="O13" i="50"/>
  <c r="O12" i="50"/>
  <c r="S12" i="50" s="1"/>
  <c r="T12" i="50" s="1"/>
  <c r="S11" i="50"/>
  <c r="T11" i="50" s="1"/>
  <c r="O11" i="50"/>
  <c r="O28" i="49" l="1"/>
  <c r="S28" i="49" s="1"/>
  <c r="T28" i="49" s="1"/>
  <c r="O27" i="49"/>
  <c r="S27" i="49" s="1"/>
  <c r="T27" i="49" s="1"/>
  <c r="S26" i="49"/>
  <c r="T26" i="49" s="1"/>
  <c r="O26" i="49"/>
  <c r="O25" i="49"/>
  <c r="S25" i="49" s="1"/>
  <c r="T25" i="49" s="1"/>
  <c r="O24" i="49"/>
  <c r="S24" i="49" s="1"/>
  <c r="T24" i="49" s="1"/>
  <c r="O23" i="49"/>
  <c r="S23" i="49" s="1"/>
  <c r="T23" i="49" s="1"/>
  <c r="S22" i="49"/>
  <c r="T22" i="49" s="1"/>
  <c r="O22" i="49"/>
  <c r="O21" i="49"/>
  <c r="S21" i="49" s="1"/>
  <c r="T21" i="49" s="1"/>
  <c r="O20" i="49"/>
  <c r="S20" i="49" s="1"/>
  <c r="T20" i="49" s="1"/>
  <c r="O19" i="49"/>
  <c r="S19" i="49" s="1"/>
  <c r="T19" i="49" s="1"/>
  <c r="S18" i="49"/>
  <c r="T18" i="49" s="1"/>
  <c r="O18" i="49"/>
  <c r="O17" i="49"/>
  <c r="S17" i="49" s="1"/>
  <c r="T17" i="49" s="1"/>
  <c r="O16" i="49"/>
  <c r="S16" i="49" s="1"/>
  <c r="T16" i="49" s="1"/>
  <c r="O15" i="49"/>
  <c r="S15" i="49" s="1"/>
  <c r="T15" i="49" s="1"/>
  <c r="S14" i="49"/>
  <c r="T14" i="49" s="1"/>
  <c r="O14" i="49"/>
  <c r="O13" i="49"/>
  <c r="S13" i="49" s="1"/>
  <c r="T13" i="49" s="1"/>
  <c r="O12" i="49"/>
  <c r="S12" i="49" s="1"/>
  <c r="T12" i="49" s="1"/>
  <c r="O11" i="49"/>
  <c r="S11" i="49" s="1"/>
  <c r="T11" i="49" s="1"/>
  <c r="O27" i="48" l="1"/>
  <c r="S27" i="48" s="1"/>
  <c r="T27" i="48" s="1"/>
  <c r="O26" i="48"/>
  <c r="S26" i="48" s="1"/>
  <c r="T26" i="48" s="1"/>
  <c r="S25" i="48"/>
  <c r="T25" i="48" s="1"/>
  <c r="O25" i="48"/>
  <c r="O24" i="48"/>
  <c r="S24" i="48" s="1"/>
  <c r="T24" i="48" s="1"/>
  <c r="O23" i="48"/>
  <c r="S23" i="48" s="1"/>
  <c r="T23" i="48" s="1"/>
  <c r="O22" i="48"/>
  <c r="S22" i="48" s="1"/>
  <c r="T22" i="48" s="1"/>
  <c r="S21" i="48"/>
  <c r="T21" i="48" s="1"/>
  <c r="O21" i="48"/>
  <c r="O20" i="48"/>
  <c r="S20" i="48" s="1"/>
  <c r="T20" i="48" s="1"/>
  <c r="O19" i="48"/>
  <c r="S19" i="48" s="1"/>
  <c r="T19" i="48" s="1"/>
  <c r="T18" i="48"/>
  <c r="S18" i="48"/>
  <c r="O18" i="48"/>
  <c r="S17" i="48"/>
  <c r="T17" i="48" s="1"/>
  <c r="O17" i="48"/>
  <c r="O16" i="48"/>
  <c r="S16" i="48" s="1"/>
  <c r="T16" i="48" s="1"/>
  <c r="O15" i="48"/>
  <c r="S15" i="48" s="1"/>
  <c r="T15" i="48" s="1"/>
  <c r="T14" i="48"/>
  <c r="S14" i="48"/>
  <c r="O14" i="48"/>
  <c r="S13" i="48"/>
  <c r="T13" i="48" s="1"/>
  <c r="O13" i="48"/>
  <c r="O12" i="48"/>
  <c r="S12" i="48" s="1"/>
  <c r="T12" i="48" s="1"/>
  <c r="O11" i="48"/>
  <c r="S11" i="48" s="1"/>
  <c r="T11" i="48" s="1"/>
  <c r="O28" i="51" l="1"/>
  <c r="S28" i="51" s="1"/>
  <c r="T28" i="51" s="1"/>
  <c r="O27" i="51"/>
  <c r="S27" i="51" s="1"/>
  <c r="T27" i="51" s="1"/>
  <c r="O26" i="51"/>
  <c r="S26" i="51" s="1"/>
  <c r="T26" i="51" s="1"/>
  <c r="S25" i="51"/>
  <c r="T25" i="51" s="1"/>
  <c r="O25" i="51"/>
  <c r="O24" i="51"/>
  <c r="S24" i="51" s="1"/>
  <c r="T24" i="51" s="1"/>
  <c r="O23" i="51"/>
  <c r="S23" i="51" s="1"/>
  <c r="T23" i="51" s="1"/>
  <c r="O22" i="51"/>
  <c r="S22" i="51" s="1"/>
  <c r="T22" i="51" s="1"/>
  <c r="S21" i="51"/>
  <c r="T21" i="51" s="1"/>
  <c r="O21" i="51"/>
  <c r="O20" i="51"/>
  <c r="S20" i="51" s="1"/>
  <c r="T20" i="51" s="1"/>
  <c r="O19" i="51"/>
  <c r="S19" i="51" s="1"/>
  <c r="T19" i="51" s="1"/>
  <c r="O18" i="51"/>
  <c r="S18" i="51" s="1"/>
  <c r="T18" i="51" s="1"/>
  <c r="S17" i="51"/>
  <c r="T17" i="51" s="1"/>
  <c r="O17" i="51"/>
  <c r="O16" i="51"/>
  <c r="S16" i="51" s="1"/>
  <c r="T16" i="51" s="1"/>
  <c r="O15" i="51"/>
  <c r="S15" i="51" s="1"/>
  <c r="T15" i="51" s="1"/>
  <c r="O14" i="51"/>
  <c r="S14" i="51" s="1"/>
  <c r="T14" i="51" s="1"/>
  <c r="S13" i="51"/>
  <c r="T13" i="51" s="1"/>
  <c r="O13" i="51"/>
  <c r="O12" i="51"/>
  <c r="S12" i="51" s="1"/>
  <c r="T12" i="51" s="1"/>
  <c r="O11" i="51"/>
  <c r="S11" i="51" s="1"/>
  <c r="T11" i="51" s="1"/>
  <c r="S33" i="42" l="1"/>
  <c r="T33" i="42" s="1"/>
  <c r="O33" i="42"/>
  <c r="O32" i="42"/>
  <c r="S32" i="42" s="1"/>
  <c r="T32" i="42" s="1"/>
  <c r="S31" i="42"/>
  <c r="T31" i="42" s="1"/>
  <c r="O31" i="42"/>
  <c r="O30" i="42"/>
  <c r="S30" i="42" s="1"/>
  <c r="T30" i="42" s="1"/>
  <c r="S29" i="42"/>
  <c r="T29" i="42" s="1"/>
  <c r="O29" i="42"/>
  <c r="O28" i="42"/>
  <c r="S28" i="42" s="1"/>
  <c r="T28" i="42" s="1"/>
  <c r="S27" i="42"/>
  <c r="T27" i="42" s="1"/>
  <c r="O27" i="42"/>
  <c r="O26" i="42"/>
  <c r="S26" i="42" s="1"/>
  <c r="T26" i="42" s="1"/>
  <c r="S25" i="42"/>
  <c r="T25" i="42" s="1"/>
  <c r="O25" i="42"/>
  <c r="O24" i="42"/>
  <c r="S24" i="42" s="1"/>
  <c r="T24" i="42" s="1"/>
  <c r="S23" i="42"/>
  <c r="T23" i="42" s="1"/>
  <c r="O23" i="42"/>
  <c r="O22" i="42"/>
  <c r="S22" i="42" s="1"/>
  <c r="T22" i="42" s="1"/>
  <c r="S21" i="42"/>
  <c r="T21" i="42" s="1"/>
  <c r="O21" i="42"/>
  <c r="O20" i="42"/>
  <c r="S20" i="42" s="1"/>
  <c r="T20" i="42" s="1"/>
  <c r="S19" i="42"/>
  <c r="T19" i="42" s="1"/>
  <c r="O19" i="42"/>
  <c r="O18" i="42"/>
  <c r="S18" i="42" s="1"/>
  <c r="T18" i="42" s="1"/>
  <c r="S17" i="42"/>
  <c r="T17" i="42" s="1"/>
  <c r="O17" i="42"/>
  <c r="O16" i="42"/>
  <c r="S16" i="42" s="1"/>
  <c r="T16" i="42" s="1"/>
  <c r="S15" i="42"/>
  <c r="T15" i="42" s="1"/>
  <c r="O15" i="42"/>
  <c r="O14" i="42"/>
  <c r="S14" i="42" s="1"/>
  <c r="T14" i="42" s="1"/>
  <c r="S13" i="42"/>
  <c r="T13" i="42" s="1"/>
  <c r="O13" i="42"/>
  <c r="O12" i="42"/>
  <c r="S12" i="42" s="1"/>
  <c r="T12" i="42" s="1"/>
  <c r="S11" i="42"/>
  <c r="T11" i="42" s="1"/>
  <c r="O11" i="42"/>
  <c r="O22" i="41" l="1"/>
  <c r="S22" i="41" s="1"/>
  <c r="T22" i="41" s="1"/>
  <c r="O21" i="41"/>
  <c r="S21" i="41" s="1"/>
  <c r="T21" i="41" s="1"/>
  <c r="S20" i="41"/>
  <c r="T20" i="41" s="1"/>
  <c r="O20" i="41"/>
  <c r="O19" i="41"/>
  <c r="S19" i="41" s="1"/>
  <c r="T19" i="41" s="1"/>
  <c r="O18" i="41"/>
  <c r="S18" i="41" s="1"/>
  <c r="T18" i="41" s="1"/>
  <c r="O17" i="41"/>
  <c r="S17" i="41" s="1"/>
  <c r="T17" i="41" s="1"/>
  <c r="S16" i="41"/>
  <c r="T16" i="41" s="1"/>
  <c r="O16" i="41"/>
  <c r="O15" i="41"/>
  <c r="S15" i="41" s="1"/>
  <c r="T15" i="41" s="1"/>
  <c r="O14" i="41"/>
  <c r="S14" i="41" s="1"/>
  <c r="T14" i="41" s="1"/>
  <c r="O13" i="41"/>
  <c r="S13" i="41" s="1"/>
  <c r="T13" i="41" s="1"/>
  <c r="S12" i="41"/>
  <c r="T12" i="41" s="1"/>
  <c r="O12" i="41"/>
  <c r="O11" i="41"/>
  <c r="S11" i="41" s="1"/>
  <c r="T11" i="41" s="1"/>
  <c r="S24" i="21" l="1"/>
  <c r="T24" i="21" s="1"/>
  <c r="O24" i="21"/>
  <c r="O23" i="21"/>
  <c r="S23" i="21" s="1"/>
  <c r="T23" i="21" s="1"/>
  <c r="O22" i="21"/>
  <c r="S22" i="21" s="1"/>
  <c r="T22" i="21" s="1"/>
  <c r="O21" i="21"/>
  <c r="S21" i="21" s="1"/>
  <c r="T21" i="21" s="1"/>
  <c r="S20" i="21"/>
  <c r="T20" i="21" s="1"/>
  <c r="O20" i="21"/>
  <c r="O19" i="21"/>
  <c r="S19" i="21" s="1"/>
  <c r="T19" i="21" s="1"/>
  <c r="O18" i="21"/>
  <c r="S18" i="21" s="1"/>
  <c r="T18" i="21" s="1"/>
  <c r="O17" i="21"/>
  <c r="S17" i="21" s="1"/>
  <c r="T17" i="21" s="1"/>
  <c r="S16" i="21"/>
  <c r="T16" i="21" s="1"/>
  <c r="O16" i="21"/>
  <c r="O15" i="21"/>
  <c r="S15" i="21" s="1"/>
  <c r="T15" i="21" s="1"/>
  <c r="O14" i="21"/>
  <c r="S14" i="21" s="1"/>
  <c r="T14" i="21" s="1"/>
  <c r="O13" i="21"/>
  <c r="S13" i="21" s="1"/>
  <c r="T13" i="21" s="1"/>
  <c r="S12" i="21"/>
  <c r="T12" i="21" s="1"/>
  <c r="O12" i="21"/>
  <c r="O11" i="21"/>
  <c r="S11" i="21" s="1"/>
  <c r="T11" i="21" s="1"/>
  <c r="O27" i="10" l="1"/>
  <c r="S27" i="10" s="1"/>
  <c r="T27" i="10" s="1"/>
  <c r="O26" i="10"/>
  <c r="S26" i="10" s="1"/>
  <c r="T26" i="10" s="1"/>
  <c r="S25" i="10"/>
  <c r="T25" i="10" s="1"/>
  <c r="O25" i="10"/>
  <c r="O24" i="10"/>
  <c r="S24" i="10" s="1"/>
  <c r="T24" i="10" s="1"/>
  <c r="O23" i="10"/>
  <c r="S23" i="10" s="1"/>
  <c r="T23" i="10" s="1"/>
  <c r="O22" i="10"/>
  <c r="S22" i="10" s="1"/>
  <c r="T22" i="10" s="1"/>
  <c r="S21" i="10"/>
  <c r="T21" i="10" s="1"/>
  <c r="O21" i="10"/>
  <c r="O20" i="10"/>
  <c r="S20" i="10" s="1"/>
  <c r="T20" i="10" s="1"/>
  <c r="O19" i="10"/>
  <c r="S19" i="10" s="1"/>
  <c r="T19" i="10" s="1"/>
  <c r="O18" i="10"/>
  <c r="S18" i="10" s="1"/>
  <c r="T18" i="10" s="1"/>
  <c r="S17" i="10"/>
  <c r="T17" i="10" s="1"/>
  <c r="O17" i="10"/>
  <c r="O16" i="10"/>
  <c r="S16" i="10" s="1"/>
  <c r="T16" i="10" s="1"/>
  <c r="O15" i="10"/>
  <c r="S15" i="10" s="1"/>
  <c r="T15" i="10" s="1"/>
  <c r="O14" i="10"/>
  <c r="S14" i="10" s="1"/>
  <c r="T14" i="10" s="1"/>
  <c r="S13" i="10"/>
  <c r="T13" i="10" s="1"/>
  <c r="O13" i="10"/>
  <c r="O12" i="10"/>
  <c r="S12" i="10" s="1"/>
  <c r="T12" i="10" s="1"/>
  <c r="O11" i="10"/>
  <c r="S11" i="10" s="1"/>
  <c r="T11" i="10" s="1"/>
  <c r="S27" i="5" l="1"/>
  <c r="T27" i="5" s="1"/>
  <c r="O27" i="5"/>
  <c r="O26" i="5"/>
  <c r="S26" i="5" s="1"/>
  <c r="T26" i="5" s="1"/>
  <c r="S25" i="5"/>
  <c r="T25" i="5" s="1"/>
  <c r="O25" i="5"/>
  <c r="O24" i="5"/>
  <c r="S24" i="5" s="1"/>
  <c r="T24" i="5" s="1"/>
  <c r="S23" i="5"/>
  <c r="T23" i="5" s="1"/>
  <c r="O23" i="5"/>
  <c r="O22" i="5"/>
  <c r="S22" i="5" s="1"/>
  <c r="T22" i="5" s="1"/>
  <c r="S21" i="5"/>
  <c r="T21" i="5" s="1"/>
  <c r="O21" i="5"/>
  <c r="O20" i="5"/>
  <c r="S20" i="5" s="1"/>
  <c r="T20" i="5" s="1"/>
  <c r="S19" i="5"/>
  <c r="T19" i="5" s="1"/>
  <c r="O19" i="5"/>
  <c r="O18" i="5"/>
  <c r="S18" i="5" s="1"/>
  <c r="T18" i="5" s="1"/>
  <c r="S17" i="5"/>
  <c r="T17" i="5" s="1"/>
  <c r="O17" i="5"/>
  <c r="O16" i="5"/>
  <c r="S16" i="5" s="1"/>
  <c r="T16" i="5" s="1"/>
  <c r="S15" i="5"/>
  <c r="T15" i="5" s="1"/>
  <c r="O15" i="5"/>
  <c r="O14" i="5"/>
  <c r="S14" i="5" s="1"/>
  <c r="T14" i="5" s="1"/>
  <c r="S13" i="5"/>
  <c r="T13" i="5" s="1"/>
  <c r="O13" i="5"/>
  <c r="O12" i="5"/>
  <c r="S12" i="5" s="1"/>
  <c r="T12" i="5" s="1"/>
  <c r="S11" i="5"/>
  <c r="T11" i="5" s="1"/>
  <c r="O11" i="5"/>
  <c r="O27" i="3" l="1"/>
  <c r="S27" i="3" s="1"/>
  <c r="T27" i="3" s="1"/>
  <c r="O26" i="3"/>
  <c r="S26" i="3" s="1"/>
  <c r="T26" i="3" s="1"/>
  <c r="S25" i="3"/>
  <c r="T25" i="3" s="1"/>
  <c r="O25" i="3"/>
  <c r="O24" i="3"/>
  <c r="S24" i="3" s="1"/>
  <c r="T24" i="3" s="1"/>
  <c r="O23" i="3"/>
  <c r="S23" i="3" s="1"/>
  <c r="T23" i="3" s="1"/>
  <c r="O22" i="3"/>
  <c r="S22" i="3" s="1"/>
  <c r="T22" i="3" s="1"/>
  <c r="S21" i="3"/>
  <c r="T21" i="3" s="1"/>
  <c r="O21" i="3"/>
  <c r="O20" i="3"/>
  <c r="S20" i="3" s="1"/>
  <c r="T20" i="3" s="1"/>
  <c r="O19" i="3"/>
  <c r="S19" i="3" s="1"/>
  <c r="T19" i="3" s="1"/>
  <c r="O18" i="3"/>
  <c r="S18" i="3" s="1"/>
  <c r="T18" i="3" s="1"/>
  <c r="S17" i="3"/>
  <c r="T17" i="3" s="1"/>
  <c r="O17" i="3"/>
  <c r="O16" i="3"/>
  <c r="S16" i="3" s="1"/>
  <c r="T16" i="3" s="1"/>
  <c r="O15" i="3"/>
  <c r="S15" i="3" s="1"/>
  <c r="T15" i="3" s="1"/>
  <c r="O14" i="3"/>
  <c r="S14" i="3" s="1"/>
  <c r="T14" i="3" s="1"/>
  <c r="S13" i="3"/>
  <c r="T13" i="3" s="1"/>
  <c r="O13" i="3"/>
  <c r="O12" i="3"/>
  <c r="S12" i="3" s="1"/>
  <c r="T12" i="3" s="1"/>
  <c r="O11" i="3"/>
  <c r="S11" i="3" s="1"/>
  <c r="T11" i="3" s="1"/>
  <c r="S26" i="9" l="1"/>
  <c r="T26" i="9" s="1"/>
  <c r="O26" i="9"/>
  <c r="O25" i="9"/>
  <c r="S25" i="9" s="1"/>
  <c r="T25" i="9" s="1"/>
  <c r="S24" i="9"/>
  <c r="T24" i="9" s="1"/>
  <c r="O24" i="9"/>
  <c r="O23" i="9"/>
  <c r="S23" i="9" s="1"/>
  <c r="T23" i="9" s="1"/>
  <c r="S22" i="9"/>
  <c r="T22" i="9" s="1"/>
  <c r="O22" i="9"/>
  <c r="O21" i="9"/>
  <c r="S21" i="9" s="1"/>
  <c r="T21" i="9" s="1"/>
  <c r="S20" i="9"/>
  <c r="T20" i="9" s="1"/>
  <c r="O20" i="9"/>
  <c r="O19" i="9"/>
  <c r="S19" i="9" s="1"/>
  <c r="T19" i="9" s="1"/>
  <c r="S18" i="9"/>
  <c r="T18" i="9" s="1"/>
  <c r="O18" i="9"/>
  <c r="O17" i="9"/>
  <c r="S17" i="9" s="1"/>
  <c r="T17" i="9" s="1"/>
  <c r="S16" i="9"/>
  <c r="T16" i="9" s="1"/>
  <c r="O16" i="9"/>
  <c r="O15" i="9"/>
  <c r="S15" i="9" s="1"/>
  <c r="T15" i="9" s="1"/>
  <c r="S14" i="9"/>
  <c r="T14" i="9" s="1"/>
  <c r="O14" i="9"/>
  <c r="O13" i="9"/>
  <c r="S13" i="9" s="1"/>
  <c r="T13" i="9" s="1"/>
  <c r="S12" i="9"/>
  <c r="T12" i="9" s="1"/>
  <c r="O12" i="9"/>
  <c r="O11" i="9"/>
  <c r="S11" i="9" s="1"/>
  <c r="T11" i="9" s="1"/>
  <c r="S26" i="6" l="1"/>
  <c r="T26" i="6" s="1"/>
  <c r="O26" i="6"/>
  <c r="O25" i="6"/>
  <c r="S25" i="6" s="1"/>
  <c r="T25" i="6" s="1"/>
  <c r="S24" i="6"/>
  <c r="T24" i="6" s="1"/>
  <c r="O24" i="6"/>
  <c r="O23" i="6"/>
  <c r="S23" i="6" s="1"/>
  <c r="T23" i="6" s="1"/>
  <c r="S22" i="6"/>
  <c r="T22" i="6" s="1"/>
  <c r="O22" i="6"/>
  <c r="O21" i="6"/>
  <c r="S21" i="6" s="1"/>
  <c r="T21" i="6" s="1"/>
  <c r="S20" i="6"/>
  <c r="T20" i="6" s="1"/>
  <c r="O20" i="6"/>
  <c r="O19" i="6"/>
  <c r="S19" i="6" s="1"/>
  <c r="T19" i="6" s="1"/>
  <c r="S18" i="6"/>
  <c r="T18" i="6" s="1"/>
  <c r="O18" i="6"/>
  <c r="O17" i="6"/>
  <c r="S17" i="6" s="1"/>
  <c r="T17" i="6" s="1"/>
  <c r="S16" i="6"/>
  <c r="T16" i="6" s="1"/>
  <c r="O16" i="6"/>
  <c r="O15" i="6"/>
  <c r="S15" i="6" s="1"/>
  <c r="T15" i="6" s="1"/>
  <c r="S14" i="6"/>
  <c r="T14" i="6" s="1"/>
  <c r="O14" i="6"/>
  <c r="O13" i="6"/>
  <c r="S13" i="6" s="1"/>
  <c r="T13" i="6" s="1"/>
  <c r="S12" i="6"/>
  <c r="T12" i="6" s="1"/>
  <c r="O12" i="6"/>
  <c r="O11" i="6"/>
  <c r="S11" i="6" s="1"/>
  <c r="T11" i="6" s="1"/>
  <c r="O33" i="14" l="1"/>
  <c r="S33" i="14" s="1"/>
  <c r="T33" i="14" s="1"/>
  <c r="O32" i="14"/>
  <c r="S32" i="14" s="1"/>
  <c r="T32" i="14" s="1"/>
  <c r="S31" i="14"/>
  <c r="T31" i="14" s="1"/>
  <c r="O31" i="14"/>
  <c r="O30" i="14"/>
  <c r="S30" i="14" s="1"/>
  <c r="T30" i="14" s="1"/>
  <c r="O29" i="14"/>
  <c r="S29" i="14" s="1"/>
  <c r="T29" i="14" s="1"/>
  <c r="O28" i="14"/>
  <c r="S28" i="14" s="1"/>
  <c r="T28" i="14" s="1"/>
  <c r="O27" i="14"/>
  <c r="S27" i="14" s="1"/>
  <c r="T27" i="14" s="1"/>
  <c r="O26" i="14"/>
  <c r="S26" i="14" s="1"/>
  <c r="T26" i="14" s="1"/>
  <c r="O25" i="14"/>
  <c r="S25" i="14" s="1"/>
  <c r="T25" i="14" s="1"/>
  <c r="O24" i="14"/>
  <c r="S24" i="14" s="1"/>
  <c r="T24" i="14" s="1"/>
  <c r="S23" i="14"/>
  <c r="T23" i="14" s="1"/>
  <c r="O23" i="14"/>
  <c r="O22" i="14"/>
  <c r="S22" i="14" s="1"/>
  <c r="T22" i="14" s="1"/>
  <c r="O21" i="14"/>
  <c r="S21" i="14" s="1"/>
  <c r="T21" i="14" s="1"/>
  <c r="O20" i="14"/>
  <c r="S20" i="14" s="1"/>
  <c r="T20" i="14" s="1"/>
  <c r="S19" i="14"/>
  <c r="T19" i="14" s="1"/>
  <c r="O19" i="14"/>
  <c r="O18" i="14"/>
  <c r="S18" i="14" s="1"/>
  <c r="T18" i="14" s="1"/>
  <c r="O17" i="14"/>
  <c r="S17" i="14" s="1"/>
  <c r="T17" i="14" s="1"/>
  <c r="O16" i="14"/>
  <c r="S16" i="14" s="1"/>
  <c r="T16" i="14" s="1"/>
  <c r="S15" i="14"/>
  <c r="T15" i="14" s="1"/>
  <c r="O15" i="14"/>
  <c r="O14" i="14"/>
  <c r="S14" i="14" s="1"/>
  <c r="T14" i="14" s="1"/>
  <c r="O13" i="14"/>
  <c r="S13" i="14" s="1"/>
  <c r="T13" i="14" s="1"/>
  <c r="O12" i="14"/>
  <c r="S12" i="14" s="1"/>
  <c r="T12" i="14" s="1"/>
  <c r="S11" i="14"/>
  <c r="T11" i="14" s="1"/>
  <c r="O11" i="14"/>
  <c r="S28" i="12" l="1"/>
  <c r="T28" i="12" s="1"/>
  <c r="O28" i="12"/>
  <c r="O27" i="12"/>
  <c r="S27" i="12" s="1"/>
  <c r="T27" i="12" s="1"/>
  <c r="S26" i="12"/>
  <c r="T26" i="12" s="1"/>
  <c r="O26" i="12"/>
  <c r="O25" i="12"/>
  <c r="S25" i="12" s="1"/>
  <c r="T25" i="12" s="1"/>
  <c r="S24" i="12"/>
  <c r="T24" i="12" s="1"/>
  <c r="O24" i="12"/>
  <c r="O23" i="12"/>
  <c r="S23" i="12" s="1"/>
  <c r="T23" i="12" s="1"/>
  <c r="S22" i="12"/>
  <c r="T22" i="12" s="1"/>
  <c r="O22" i="12"/>
  <c r="O21" i="12"/>
  <c r="S21" i="12" s="1"/>
  <c r="T21" i="12" s="1"/>
  <c r="S20" i="12"/>
  <c r="T20" i="12" s="1"/>
  <c r="O20" i="12"/>
  <c r="O19" i="12"/>
  <c r="S19" i="12" s="1"/>
  <c r="T19" i="12" s="1"/>
  <c r="S18" i="12"/>
  <c r="T18" i="12" s="1"/>
  <c r="O18" i="12"/>
  <c r="O17" i="12"/>
  <c r="S17" i="12" s="1"/>
  <c r="T17" i="12" s="1"/>
  <c r="S16" i="12"/>
  <c r="T16" i="12" s="1"/>
  <c r="O16" i="12"/>
  <c r="O15" i="12"/>
  <c r="S15" i="12" s="1"/>
  <c r="T15" i="12" s="1"/>
  <c r="S14" i="12"/>
  <c r="T14" i="12" s="1"/>
  <c r="O14" i="12"/>
  <c r="O13" i="12"/>
  <c r="S13" i="12" s="1"/>
  <c r="T13" i="12" s="1"/>
  <c r="S12" i="12"/>
  <c r="T12" i="12" s="1"/>
  <c r="O12" i="12"/>
  <c r="O11" i="12"/>
  <c r="S11" i="12" s="1"/>
  <c r="T11" i="12" s="1"/>
  <c r="S33" i="16" l="1"/>
  <c r="T33" i="16" s="1"/>
  <c r="O33" i="16"/>
  <c r="O32" i="16"/>
  <c r="S32" i="16" s="1"/>
  <c r="T32" i="16" s="1"/>
  <c r="S31" i="16"/>
  <c r="T31" i="16" s="1"/>
  <c r="O31" i="16"/>
  <c r="O30" i="16"/>
  <c r="S30" i="16" s="1"/>
  <c r="T30" i="16" s="1"/>
  <c r="S29" i="16"/>
  <c r="T29" i="16" s="1"/>
  <c r="O29" i="16"/>
  <c r="O28" i="16"/>
  <c r="S28" i="16" s="1"/>
  <c r="T28" i="16" s="1"/>
  <c r="S27" i="16"/>
  <c r="T27" i="16" s="1"/>
  <c r="O27" i="16"/>
  <c r="O26" i="16"/>
  <c r="S26" i="16" s="1"/>
  <c r="T26" i="16" s="1"/>
  <c r="S25" i="16"/>
  <c r="T25" i="16" s="1"/>
  <c r="O25" i="16"/>
  <c r="O24" i="16"/>
  <c r="S24" i="16" s="1"/>
  <c r="T24" i="16" s="1"/>
  <c r="S23" i="16"/>
  <c r="T23" i="16" s="1"/>
  <c r="O23" i="16"/>
  <c r="O22" i="16"/>
  <c r="S22" i="16" s="1"/>
  <c r="T22" i="16" s="1"/>
  <c r="S21" i="16"/>
  <c r="T21" i="16" s="1"/>
  <c r="O21" i="16"/>
  <c r="O20" i="16"/>
  <c r="S20" i="16" s="1"/>
  <c r="T20" i="16" s="1"/>
  <c r="S19" i="16"/>
  <c r="T19" i="16" s="1"/>
  <c r="O19" i="16"/>
  <c r="O18" i="16"/>
  <c r="S18" i="16" s="1"/>
  <c r="T18" i="16" s="1"/>
  <c r="S17" i="16"/>
  <c r="T17" i="16" s="1"/>
  <c r="O17" i="16"/>
  <c r="O16" i="16"/>
  <c r="S16" i="16" s="1"/>
  <c r="T16" i="16" s="1"/>
  <c r="S15" i="16"/>
  <c r="T15" i="16" s="1"/>
  <c r="O15" i="16"/>
  <c r="O14" i="16"/>
  <c r="S14" i="16" s="1"/>
  <c r="T14" i="16" s="1"/>
  <c r="S13" i="16"/>
  <c r="T13" i="16" s="1"/>
  <c r="O13" i="16"/>
  <c r="O12" i="16"/>
  <c r="S12" i="16" s="1"/>
  <c r="T12" i="16" s="1"/>
  <c r="S11" i="16"/>
  <c r="T11" i="16" s="1"/>
  <c r="O11" i="16"/>
  <c r="S29" i="25" l="1"/>
  <c r="T29" i="25" s="1"/>
  <c r="O29" i="25"/>
  <c r="O28" i="25"/>
  <c r="S28" i="25" s="1"/>
  <c r="T28" i="25" s="1"/>
  <c r="S27" i="25"/>
  <c r="T27" i="25" s="1"/>
  <c r="O27" i="25"/>
  <c r="O26" i="25"/>
  <c r="S26" i="25" s="1"/>
  <c r="T26" i="25" s="1"/>
  <c r="S25" i="25"/>
  <c r="T25" i="25" s="1"/>
  <c r="O25" i="25"/>
  <c r="O24" i="25"/>
  <c r="S24" i="25" s="1"/>
  <c r="T24" i="25" s="1"/>
  <c r="S23" i="25"/>
  <c r="T23" i="25" s="1"/>
  <c r="O23" i="25"/>
  <c r="O22" i="25"/>
  <c r="S22" i="25" s="1"/>
  <c r="T22" i="25" s="1"/>
  <c r="S21" i="25"/>
  <c r="T21" i="25" s="1"/>
  <c r="O21" i="25"/>
  <c r="O20" i="25"/>
  <c r="S20" i="25" s="1"/>
  <c r="T20" i="25" s="1"/>
  <c r="S19" i="25"/>
  <c r="T19" i="25" s="1"/>
  <c r="O19" i="25"/>
  <c r="O18" i="25"/>
  <c r="S18" i="25" s="1"/>
  <c r="T18" i="25" s="1"/>
  <c r="S17" i="25"/>
  <c r="T17" i="25" s="1"/>
  <c r="O17" i="25"/>
  <c r="O16" i="25"/>
  <c r="S16" i="25" s="1"/>
  <c r="T16" i="25" s="1"/>
  <c r="S15" i="25"/>
  <c r="T15" i="25" s="1"/>
  <c r="O15" i="25"/>
  <c r="O14" i="25"/>
  <c r="S14" i="25" s="1"/>
  <c r="T14" i="25" s="1"/>
  <c r="S13" i="25"/>
  <c r="T13" i="25" s="1"/>
  <c r="O13" i="25"/>
  <c r="O12" i="25"/>
  <c r="S12" i="25" s="1"/>
  <c r="T12" i="25" s="1"/>
  <c r="S11" i="25"/>
  <c r="T11" i="25" s="1"/>
  <c r="O11" i="25"/>
  <c r="S27" i="40" l="1"/>
  <c r="T27" i="40" s="1"/>
  <c r="O27" i="40"/>
  <c r="O26" i="40"/>
  <c r="S26" i="40" s="1"/>
  <c r="T26" i="40" s="1"/>
  <c r="S25" i="40"/>
  <c r="T25" i="40" s="1"/>
  <c r="O25" i="40"/>
  <c r="O24" i="40"/>
  <c r="S24" i="40" s="1"/>
  <c r="T24" i="40" s="1"/>
  <c r="S23" i="40"/>
  <c r="T23" i="40" s="1"/>
  <c r="O23" i="40"/>
  <c r="O22" i="40"/>
  <c r="S22" i="40" s="1"/>
  <c r="T22" i="40" s="1"/>
  <c r="S21" i="40"/>
  <c r="T21" i="40" s="1"/>
  <c r="O21" i="40"/>
  <c r="O20" i="40"/>
  <c r="S20" i="40" s="1"/>
  <c r="T20" i="40" s="1"/>
  <c r="S19" i="40"/>
  <c r="T19" i="40" s="1"/>
  <c r="O19" i="40"/>
  <c r="O18" i="40"/>
  <c r="S18" i="40" s="1"/>
  <c r="T18" i="40" s="1"/>
  <c r="S17" i="40"/>
  <c r="T17" i="40" s="1"/>
  <c r="O17" i="40"/>
  <c r="O16" i="40"/>
  <c r="S16" i="40" s="1"/>
  <c r="T16" i="40" s="1"/>
  <c r="S15" i="40"/>
  <c r="T15" i="40" s="1"/>
  <c r="O15" i="40"/>
  <c r="O14" i="40"/>
  <c r="S14" i="40" s="1"/>
  <c r="T14" i="40" s="1"/>
  <c r="S13" i="40"/>
  <c r="T13" i="40" s="1"/>
  <c r="O13" i="40"/>
  <c r="O12" i="40"/>
  <c r="S12" i="40" s="1"/>
  <c r="T12" i="40" s="1"/>
  <c r="S11" i="40"/>
  <c r="T11" i="40" s="1"/>
  <c r="O11" i="40"/>
  <c r="O27" i="39" l="1"/>
  <c r="S27" i="39" s="1"/>
  <c r="T27" i="39" s="1"/>
  <c r="O26" i="39"/>
  <c r="S26" i="39" s="1"/>
  <c r="T26" i="39" s="1"/>
  <c r="S25" i="39"/>
  <c r="T25" i="39" s="1"/>
  <c r="O25" i="39"/>
  <c r="O24" i="39"/>
  <c r="S24" i="39" s="1"/>
  <c r="T24" i="39" s="1"/>
  <c r="O23" i="39"/>
  <c r="S23" i="39" s="1"/>
  <c r="T23" i="39" s="1"/>
  <c r="O22" i="39"/>
  <c r="S22" i="39" s="1"/>
  <c r="T22" i="39" s="1"/>
  <c r="S21" i="39"/>
  <c r="T21" i="39" s="1"/>
  <c r="O21" i="39"/>
  <c r="O20" i="39"/>
  <c r="S20" i="39" s="1"/>
  <c r="T20" i="39" s="1"/>
  <c r="O19" i="39"/>
  <c r="S19" i="39" s="1"/>
  <c r="T19" i="39" s="1"/>
  <c r="O18" i="39"/>
  <c r="S18" i="39" s="1"/>
  <c r="T18" i="39" s="1"/>
  <c r="S17" i="39"/>
  <c r="T17" i="39" s="1"/>
  <c r="O17" i="39"/>
  <c r="O16" i="39"/>
  <c r="S16" i="39" s="1"/>
  <c r="T16" i="39" s="1"/>
  <c r="O15" i="39"/>
  <c r="S15" i="39" s="1"/>
  <c r="T15" i="39" s="1"/>
  <c r="O14" i="39"/>
  <c r="S14" i="39" s="1"/>
  <c r="T14" i="39" s="1"/>
  <c r="S13" i="39"/>
  <c r="T13" i="39" s="1"/>
  <c r="O13" i="39"/>
  <c r="O12" i="39"/>
  <c r="S12" i="39" s="1"/>
  <c r="T12" i="39" s="1"/>
  <c r="O11" i="39"/>
  <c r="S11" i="39" s="1"/>
  <c r="T11" i="39" s="1"/>
  <c r="O27" i="28" l="1"/>
  <c r="S27" i="28" s="1"/>
  <c r="T27" i="28" s="1"/>
  <c r="S26" i="28"/>
  <c r="T26" i="28" s="1"/>
  <c r="O26" i="28"/>
  <c r="O25" i="28"/>
  <c r="S25" i="28" s="1"/>
  <c r="T25" i="28" s="1"/>
  <c r="O24" i="28"/>
  <c r="S24" i="28" s="1"/>
  <c r="T24" i="28" s="1"/>
  <c r="O23" i="28"/>
  <c r="S23" i="28" s="1"/>
  <c r="T23" i="28" s="1"/>
  <c r="S22" i="28"/>
  <c r="T22" i="28" s="1"/>
  <c r="O22" i="28"/>
  <c r="O21" i="28"/>
  <c r="S21" i="28" s="1"/>
  <c r="T21" i="28" s="1"/>
  <c r="O20" i="28"/>
  <c r="S20" i="28" s="1"/>
  <c r="T20" i="28" s="1"/>
  <c r="O19" i="28"/>
  <c r="S19" i="28" s="1"/>
  <c r="T19" i="28" s="1"/>
  <c r="S18" i="28"/>
  <c r="T18" i="28" s="1"/>
  <c r="O18" i="28"/>
  <c r="O17" i="28"/>
  <c r="S17" i="28" s="1"/>
  <c r="T17" i="28" s="1"/>
  <c r="O16" i="28"/>
  <c r="S16" i="28" s="1"/>
  <c r="T16" i="28" s="1"/>
  <c r="O15" i="28"/>
  <c r="S15" i="28" s="1"/>
  <c r="T15" i="28" s="1"/>
  <c r="S14" i="28"/>
  <c r="T14" i="28" s="1"/>
  <c r="O14" i="28"/>
  <c r="O13" i="28"/>
  <c r="S13" i="28" s="1"/>
  <c r="T13" i="28" s="1"/>
  <c r="O12" i="28"/>
  <c r="S12" i="28" s="1"/>
  <c r="T12" i="28" s="1"/>
  <c r="O11" i="28"/>
  <c r="S11" i="28" s="1"/>
  <c r="T11" i="28" s="1"/>
  <c r="O28" i="24" l="1"/>
  <c r="S28" i="24" s="1"/>
  <c r="T28" i="24" s="1"/>
  <c r="O27" i="24"/>
  <c r="S27" i="24" s="1"/>
  <c r="T27" i="24" s="1"/>
  <c r="S26" i="24"/>
  <c r="T26" i="24" s="1"/>
  <c r="O26" i="24"/>
  <c r="O25" i="24"/>
  <c r="S25" i="24" s="1"/>
  <c r="T25" i="24" s="1"/>
  <c r="S24" i="24"/>
  <c r="T24" i="24" s="1"/>
  <c r="O24" i="24"/>
  <c r="O23" i="24"/>
  <c r="S23" i="24" s="1"/>
  <c r="T23" i="24" s="1"/>
  <c r="S22" i="24"/>
  <c r="T22" i="24" s="1"/>
  <c r="O22" i="24"/>
  <c r="O21" i="24"/>
  <c r="S21" i="24" s="1"/>
  <c r="T21" i="24" s="1"/>
  <c r="S20" i="24"/>
  <c r="T20" i="24" s="1"/>
  <c r="O20" i="24"/>
  <c r="O19" i="24"/>
  <c r="S19" i="24" s="1"/>
  <c r="T19" i="24" s="1"/>
  <c r="S18" i="24"/>
  <c r="T18" i="24" s="1"/>
  <c r="O18" i="24"/>
  <c r="O17" i="24"/>
  <c r="S17" i="24" s="1"/>
  <c r="T17" i="24" s="1"/>
  <c r="S16" i="24"/>
  <c r="T16" i="24" s="1"/>
  <c r="O16" i="24"/>
  <c r="O15" i="24"/>
  <c r="S15" i="24" s="1"/>
  <c r="T15" i="24" s="1"/>
  <c r="S14" i="24"/>
  <c r="T14" i="24" s="1"/>
  <c r="O14" i="24"/>
  <c r="O13" i="24"/>
  <c r="S13" i="24" s="1"/>
  <c r="T13" i="24" s="1"/>
  <c r="S12" i="24"/>
  <c r="T12" i="24" s="1"/>
  <c r="O12" i="24"/>
  <c r="O11" i="24"/>
  <c r="S11" i="24" s="1"/>
  <c r="T11" i="24" s="1"/>
  <c r="O29" i="38" l="1"/>
  <c r="S29" i="38" s="1"/>
  <c r="T29" i="38" s="1"/>
  <c r="O28" i="38"/>
  <c r="S28" i="38" s="1"/>
  <c r="T28" i="38" s="1"/>
  <c r="S27" i="38"/>
  <c r="T27" i="38" s="1"/>
  <c r="O27" i="38"/>
  <c r="O26" i="38"/>
  <c r="S26" i="38" s="1"/>
  <c r="T26" i="38" s="1"/>
  <c r="O25" i="38"/>
  <c r="S25" i="38" s="1"/>
  <c r="T25" i="38" s="1"/>
  <c r="O24" i="38"/>
  <c r="S24" i="38" s="1"/>
  <c r="T24" i="38" s="1"/>
  <c r="S23" i="38"/>
  <c r="T23" i="38" s="1"/>
  <c r="O23" i="38"/>
  <c r="O22" i="38"/>
  <c r="S22" i="38" s="1"/>
  <c r="T22" i="38" s="1"/>
  <c r="O21" i="38"/>
  <c r="S21" i="38" s="1"/>
  <c r="T21" i="38" s="1"/>
  <c r="O20" i="38"/>
  <c r="S20" i="38" s="1"/>
  <c r="T20" i="38" s="1"/>
  <c r="S19" i="38"/>
  <c r="T19" i="38" s="1"/>
  <c r="O19" i="38"/>
  <c r="O18" i="38"/>
  <c r="S18" i="38" s="1"/>
  <c r="T18" i="38" s="1"/>
  <c r="O17" i="38"/>
  <c r="S17" i="38" s="1"/>
  <c r="T17" i="38" s="1"/>
  <c r="O16" i="38"/>
  <c r="S16" i="38" s="1"/>
  <c r="T16" i="38" s="1"/>
  <c r="S15" i="38"/>
  <c r="T15" i="38" s="1"/>
  <c r="O15" i="38"/>
  <c r="O14" i="38"/>
  <c r="S14" i="38" s="1"/>
  <c r="T14" i="38" s="1"/>
  <c r="O13" i="38"/>
  <c r="S13" i="38" s="1"/>
  <c r="T13" i="38" s="1"/>
  <c r="O12" i="38"/>
  <c r="S12" i="38" s="1"/>
  <c r="T12" i="38" s="1"/>
  <c r="S11" i="38"/>
  <c r="T11" i="38" s="1"/>
  <c r="O11" i="38"/>
  <c r="S31" i="27" l="1"/>
  <c r="T31" i="27" s="1"/>
  <c r="O31" i="27"/>
  <c r="O30" i="27"/>
  <c r="S30" i="27" s="1"/>
  <c r="T30" i="27" s="1"/>
  <c r="S29" i="27"/>
  <c r="T29" i="27" s="1"/>
  <c r="O29" i="27"/>
  <c r="O28" i="27"/>
  <c r="S28" i="27" s="1"/>
  <c r="T28" i="27" s="1"/>
  <c r="S27" i="27"/>
  <c r="T27" i="27" s="1"/>
  <c r="O27" i="27"/>
  <c r="O26" i="27"/>
  <c r="S26" i="27" s="1"/>
  <c r="T26" i="27" s="1"/>
  <c r="S25" i="27"/>
  <c r="T25" i="27" s="1"/>
  <c r="O25" i="27"/>
  <c r="O24" i="27"/>
  <c r="S24" i="27" s="1"/>
  <c r="T24" i="27" s="1"/>
  <c r="S23" i="27"/>
  <c r="T23" i="27" s="1"/>
  <c r="O23" i="27"/>
  <c r="O22" i="27"/>
  <c r="S22" i="27" s="1"/>
  <c r="T22" i="27" s="1"/>
  <c r="S21" i="27"/>
  <c r="T21" i="27" s="1"/>
  <c r="O21" i="27"/>
  <c r="O20" i="27"/>
  <c r="S20" i="27" s="1"/>
  <c r="T20" i="27" s="1"/>
  <c r="S19" i="27"/>
  <c r="T19" i="27" s="1"/>
  <c r="O19" i="27"/>
  <c r="O18" i="27"/>
  <c r="S18" i="27" s="1"/>
  <c r="T18" i="27" s="1"/>
  <c r="S17" i="27"/>
  <c r="T17" i="27" s="1"/>
  <c r="O17" i="27"/>
  <c r="O16" i="27"/>
  <c r="S16" i="27" s="1"/>
  <c r="T16" i="27" s="1"/>
  <c r="S15" i="27"/>
  <c r="T15" i="27" s="1"/>
  <c r="O15" i="27"/>
  <c r="O14" i="27"/>
  <c r="S14" i="27" s="1"/>
  <c r="T14" i="27" s="1"/>
  <c r="S13" i="27"/>
  <c r="T13" i="27" s="1"/>
  <c r="O13" i="27"/>
  <c r="O12" i="27"/>
  <c r="S12" i="27" s="1"/>
  <c r="T12" i="27" s="1"/>
  <c r="S11" i="27"/>
  <c r="T11" i="27" s="1"/>
  <c r="O11" i="27"/>
  <c r="O40" i="29" l="1"/>
  <c r="S40" i="29" s="1"/>
  <c r="T40" i="29" s="1"/>
  <c r="O39" i="29"/>
  <c r="S39" i="29" s="1"/>
  <c r="T39" i="29" s="1"/>
  <c r="S38" i="29"/>
  <c r="T38" i="29" s="1"/>
  <c r="O38" i="29"/>
  <c r="O37" i="29"/>
  <c r="S37" i="29" s="1"/>
  <c r="T37" i="29" s="1"/>
  <c r="O36" i="29"/>
  <c r="S36" i="29" s="1"/>
  <c r="T36" i="29" s="1"/>
  <c r="O35" i="29"/>
  <c r="S35" i="29" s="1"/>
  <c r="T35" i="29" s="1"/>
  <c r="S34" i="29"/>
  <c r="T34" i="29" s="1"/>
  <c r="O34" i="29"/>
  <c r="O33" i="29"/>
  <c r="S33" i="29" s="1"/>
  <c r="T33" i="29" s="1"/>
  <c r="O32" i="29"/>
  <c r="S32" i="29" s="1"/>
  <c r="T32" i="29" s="1"/>
  <c r="O31" i="29"/>
  <c r="S31" i="29" s="1"/>
  <c r="T31" i="29" s="1"/>
  <c r="S30" i="29"/>
  <c r="T30" i="29" s="1"/>
  <c r="O30" i="29"/>
  <c r="O29" i="29"/>
  <c r="S29" i="29" s="1"/>
  <c r="T29" i="29" s="1"/>
  <c r="O28" i="29"/>
  <c r="S28" i="29" s="1"/>
  <c r="T28" i="29" s="1"/>
  <c r="O27" i="29"/>
  <c r="S27" i="29" s="1"/>
  <c r="T27" i="29" s="1"/>
  <c r="S26" i="29"/>
  <c r="T26" i="29" s="1"/>
  <c r="O26" i="29"/>
  <c r="O25" i="29"/>
  <c r="S25" i="29" s="1"/>
  <c r="T25" i="29" s="1"/>
  <c r="S24" i="29"/>
  <c r="T24" i="29" s="1"/>
  <c r="O24" i="29"/>
  <c r="O23" i="29"/>
  <c r="S23" i="29" s="1"/>
  <c r="T23" i="29" s="1"/>
  <c r="S22" i="29"/>
  <c r="T22" i="29" s="1"/>
  <c r="O22" i="29"/>
  <c r="O21" i="29"/>
  <c r="S21" i="29" s="1"/>
  <c r="T21" i="29" s="1"/>
  <c r="S20" i="29"/>
  <c r="T20" i="29" s="1"/>
  <c r="O20" i="29"/>
  <c r="O19" i="29"/>
  <c r="S19" i="29" s="1"/>
  <c r="T19" i="29" s="1"/>
  <c r="S18" i="29"/>
  <c r="T18" i="29" s="1"/>
  <c r="O18" i="29"/>
  <c r="O17" i="29"/>
  <c r="S17" i="29" s="1"/>
  <c r="T17" i="29" s="1"/>
  <c r="S16" i="29"/>
  <c r="T16" i="29" s="1"/>
  <c r="O16" i="29"/>
  <c r="O15" i="29"/>
  <c r="S15" i="29" s="1"/>
  <c r="T15" i="29" s="1"/>
  <c r="S14" i="29"/>
  <c r="T14" i="29" s="1"/>
  <c r="O14" i="29"/>
  <c r="O13" i="29"/>
  <c r="S13" i="29" s="1"/>
  <c r="T13" i="29" s="1"/>
  <c r="S12" i="29"/>
  <c r="T12" i="29" s="1"/>
  <c r="O12" i="29"/>
  <c r="O11" i="29"/>
  <c r="S11" i="29" s="1"/>
  <c r="T11" i="29" s="1"/>
  <c r="O33" i="36" l="1"/>
  <c r="S33" i="36" s="1"/>
  <c r="T33" i="36" s="1"/>
  <c r="O32" i="36"/>
  <c r="S32" i="36" s="1"/>
  <c r="T32" i="36" s="1"/>
  <c r="S31" i="36"/>
  <c r="T31" i="36" s="1"/>
  <c r="O31" i="36"/>
  <c r="O30" i="36"/>
  <c r="S30" i="36" s="1"/>
  <c r="T30" i="36" s="1"/>
  <c r="O29" i="36"/>
  <c r="S29" i="36" s="1"/>
  <c r="T29" i="36" s="1"/>
  <c r="O28" i="36"/>
  <c r="S28" i="36" s="1"/>
  <c r="T28" i="36" s="1"/>
  <c r="S27" i="36"/>
  <c r="T27" i="36" s="1"/>
  <c r="O27" i="36"/>
  <c r="O26" i="36"/>
  <c r="S26" i="36" s="1"/>
  <c r="T26" i="36" s="1"/>
  <c r="O25" i="36"/>
  <c r="S25" i="36" s="1"/>
  <c r="T25" i="36" s="1"/>
  <c r="O24" i="36"/>
  <c r="S24" i="36" s="1"/>
  <c r="T24" i="36" s="1"/>
  <c r="S23" i="36"/>
  <c r="T23" i="36" s="1"/>
  <c r="O23" i="36"/>
  <c r="O22" i="36"/>
  <c r="S22" i="36" s="1"/>
  <c r="T22" i="36" s="1"/>
  <c r="O21" i="36"/>
  <c r="S21" i="36" s="1"/>
  <c r="T21" i="36" s="1"/>
  <c r="O20" i="36"/>
  <c r="S20" i="36" s="1"/>
  <c r="T20" i="36" s="1"/>
  <c r="S19" i="36"/>
  <c r="T19" i="36" s="1"/>
  <c r="O19" i="36"/>
  <c r="O18" i="36"/>
  <c r="S18" i="36" s="1"/>
  <c r="T18" i="36" s="1"/>
  <c r="O17" i="36"/>
  <c r="S17" i="36" s="1"/>
  <c r="T17" i="36" s="1"/>
  <c r="O16" i="36"/>
  <c r="S16" i="36" s="1"/>
  <c r="T16" i="36" s="1"/>
  <c r="S15" i="36"/>
  <c r="T15" i="36" s="1"/>
  <c r="O15" i="36"/>
  <c r="O14" i="36"/>
  <c r="S14" i="36" s="1"/>
  <c r="T14" i="36" s="1"/>
  <c r="O13" i="36"/>
  <c r="S13" i="36" s="1"/>
  <c r="T13" i="36" s="1"/>
  <c r="O12" i="36"/>
  <c r="S12" i="36" s="1"/>
  <c r="T12" i="36" s="1"/>
  <c r="S11" i="36"/>
  <c r="T11" i="36" s="1"/>
  <c r="O11" i="36"/>
  <c r="O29" i="30" l="1"/>
  <c r="S29" i="30" s="1"/>
  <c r="T29" i="30" s="1"/>
  <c r="S28" i="30"/>
  <c r="T28" i="30" s="1"/>
  <c r="O28" i="30"/>
  <c r="O27" i="30"/>
  <c r="S27" i="30" s="1"/>
  <c r="T27" i="30" s="1"/>
  <c r="O26" i="30"/>
  <c r="S26" i="30" s="1"/>
  <c r="T26" i="30" s="1"/>
  <c r="O25" i="30"/>
  <c r="S25" i="30" s="1"/>
  <c r="T25" i="30" s="1"/>
  <c r="S24" i="30"/>
  <c r="T24" i="30" s="1"/>
  <c r="O24" i="30"/>
  <c r="O23" i="30"/>
  <c r="S23" i="30" s="1"/>
  <c r="T23" i="30" s="1"/>
  <c r="O22" i="30"/>
  <c r="S22" i="30" s="1"/>
  <c r="T22" i="30" s="1"/>
  <c r="O21" i="30"/>
  <c r="S21" i="30" s="1"/>
  <c r="T21" i="30" s="1"/>
  <c r="S20" i="30"/>
  <c r="T20" i="30" s="1"/>
  <c r="O20" i="30"/>
  <c r="O19" i="30"/>
  <c r="S19" i="30" s="1"/>
  <c r="T19" i="30" s="1"/>
  <c r="O18" i="30"/>
  <c r="S18" i="30" s="1"/>
  <c r="T18" i="30" s="1"/>
  <c r="O17" i="30"/>
  <c r="S17" i="30" s="1"/>
  <c r="T17" i="30" s="1"/>
  <c r="S16" i="30"/>
  <c r="T16" i="30" s="1"/>
  <c r="O16" i="30"/>
  <c r="O15" i="30"/>
  <c r="S15" i="30" s="1"/>
  <c r="T15" i="30" s="1"/>
  <c r="O14" i="30"/>
  <c r="S14" i="30" s="1"/>
  <c r="T14" i="30" s="1"/>
  <c r="O13" i="30"/>
  <c r="S13" i="30" s="1"/>
  <c r="T13" i="30" s="1"/>
  <c r="S12" i="30"/>
  <c r="T12" i="30" s="1"/>
  <c r="O12" i="30"/>
  <c r="O11" i="30"/>
  <c r="S11" i="30" s="1"/>
  <c r="T11" i="30" s="1"/>
  <c r="O28" i="31" l="1"/>
  <c r="S28" i="31" s="1"/>
  <c r="T28" i="31" s="1"/>
  <c r="O27" i="31"/>
  <c r="S27" i="31" s="1"/>
  <c r="T27" i="31" s="1"/>
  <c r="O26" i="31"/>
  <c r="S26" i="31" s="1"/>
  <c r="T26" i="31" s="1"/>
  <c r="S25" i="31"/>
  <c r="T25" i="31" s="1"/>
  <c r="O25" i="31"/>
  <c r="O24" i="31"/>
  <c r="S24" i="31" s="1"/>
  <c r="T24" i="31" s="1"/>
  <c r="O23" i="31"/>
  <c r="S23" i="31" s="1"/>
  <c r="T23" i="31" s="1"/>
  <c r="O22" i="31"/>
  <c r="S22" i="31" s="1"/>
  <c r="T22" i="31" s="1"/>
  <c r="S21" i="31"/>
  <c r="T21" i="31" s="1"/>
  <c r="O21" i="31"/>
  <c r="O20" i="31"/>
  <c r="S20" i="31" s="1"/>
  <c r="T20" i="31" s="1"/>
  <c r="O19" i="31"/>
  <c r="S19" i="31" s="1"/>
  <c r="T19" i="31" s="1"/>
  <c r="O18" i="31"/>
  <c r="S18" i="31" s="1"/>
  <c r="T18" i="31" s="1"/>
  <c r="S17" i="31"/>
  <c r="T17" i="31" s="1"/>
  <c r="O17" i="31"/>
  <c r="O16" i="31"/>
  <c r="S16" i="31" s="1"/>
  <c r="T16" i="31" s="1"/>
  <c r="O15" i="31"/>
  <c r="S15" i="31" s="1"/>
  <c r="T15" i="31" s="1"/>
  <c r="O14" i="31"/>
  <c r="S14" i="31" s="1"/>
  <c r="T14" i="31" s="1"/>
  <c r="S13" i="31"/>
  <c r="T13" i="31" s="1"/>
  <c r="O13" i="31"/>
  <c r="O12" i="31"/>
  <c r="S12" i="31" s="1"/>
  <c r="T12" i="31" s="1"/>
  <c r="O11" i="31"/>
  <c r="S11" i="31" s="1"/>
  <c r="T11" i="31" s="1"/>
  <c r="O23" i="32" l="1"/>
  <c r="S23" i="32" s="1"/>
  <c r="T23" i="32" s="1"/>
  <c r="O22" i="32"/>
  <c r="S22" i="32" s="1"/>
  <c r="T22" i="32" s="1"/>
  <c r="S21" i="32"/>
  <c r="T21" i="32" s="1"/>
  <c r="O21" i="32"/>
  <c r="O19" i="32"/>
  <c r="S19" i="32" s="1"/>
  <c r="T19" i="32" s="1"/>
  <c r="O18" i="32"/>
  <c r="S18" i="32" s="1"/>
  <c r="T18" i="32" s="1"/>
  <c r="O17" i="32"/>
  <c r="S17" i="32" s="1"/>
  <c r="T17" i="32" s="1"/>
  <c r="S16" i="32"/>
  <c r="T16" i="32" s="1"/>
  <c r="O16" i="32"/>
  <c r="O15" i="32"/>
  <c r="S15" i="32" s="1"/>
  <c r="T15" i="32" s="1"/>
  <c r="O14" i="32"/>
  <c r="S14" i="32" s="1"/>
  <c r="T14" i="32" s="1"/>
  <c r="O13" i="32"/>
  <c r="S13" i="32" s="1"/>
  <c r="T13" i="32" s="1"/>
  <c r="S12" i="32"/>
  <c r="T12" i="32" s="1"/>
  <c r="O12" i="32"/>
  <c r="O11" i="32"/>
  <c r="S11" i="32" s="1"/>
  <c r="T11" i="32" s="1"/>
  <c r="O29" i="20" l="1"/>
  <c r="S29" i="20" s="1"/>
  <c r="T29" i="20" s="1"/>
  <c r="O28" i="20"/>
  <c r="S28" i="20" s="1"/>
  <c r="T28" i="20" s="1"/>
  <c r="S27" i="20"/>
  <c r="T27" i="20" s="1"/>
  <c r="O27" i="20"/>
  <c r="O26" i="20"/>
  <c r="S26" i="20" s="1"/>
  <c r="T26" i="20" s="1"/>
  <c r="O25" i="20"/>
  <c r="S25" i="20" s="1"/>
  <c r="T25" i="20" s="1"/>
  <c r="O24" i="20"/>
  <c r="S24" i="20" s="1"/>
  <c r="T24" i="20" s="1"/>
  <c r="S23" i="20"/>
  <c r="T23" i="20" s="1"/>
  <c r="O23" i="20"/>
  <c r="O22" i="20"/>
  <c r="S22" i="20" s="1"/>
  <c r="T22" i="20" s="1"/>
  <c r="O21" i="20"/>
  <c r="S21" i="20" s="1"/>
  <c r="T21" i="20" s="1"/>
  <c r="O20" i="20"/>
  <c r="S20" i="20" s="1"/>
  <c r="T20" i="20" s="1"/>
  <c r="S19" i="20"/>
  <c r="T19" i="20" s="1"/>
  <c r="O19" i="20"/>
  <c r="O18" i="20"/>
  <c r="S18" i="20" s="1"/>
  <c r="T18" i="20" s="1"/>
  <c r="O17" i="20"/>
  <c r="S17" i="20" s="1"/>
  <c r="T17" i="20" s="1"/>
  <c r="O16" i="20"/>
  <c r="S16" i="20" s="1"/>
  <c r="T16" i="20" s="1"/>
  <c r="S15" i="20"/>
  <c r="T15" i="20" s="1"/>
  <c r="O15" i="20"/>
  <c r="O14" i="20"/>
  <c r="S14" i="20" s="1"/>
  <c r="T14" i="20" s="1"/>
  <c r="O13" i="20"/>
  <c r="S13" i="20" s="1"/>
  <c r="T13" i="20" s="1"/>
  <c r="O12" i="20"/>
  <c r="S12" i="20" s="1"/>
  <c r="T12" i="20" s="1"/>
  <c r="S11" i="20"/>
  <c r="T11" i="20" s="1"/>
  <c r="O11" i="20"/>
  <c r="O24" i="33" l="1"/>
  <c r="S24" i="33" s="1"/>
  <c r="T24" i="33" s="1"/>
  <c r="S23" i="33"/>
  <c r="T23" i="33" s="1"/>
  <c r="O23" i="33"/>
  <c r="O22" i="33"/>
  <c r="S22" i="33" s="1"/>
  <c r="T22" i="33" s="1"/>
  <c r="O21" i="33"/>
  <c r="S21" i="33" s="1"/>
  <c r="T21" i="33" s="1"/>
  <c r="O20" i="33"/>
  <c r="S20" i="33" s="1"/>
  <c r="T20" i="33" s="1"/>
  <c r="S19" i="33"/>
  <c r="T19" i="33" s="1"/>
  <c r="O19" i="33"/>
  <c r="O18" i="33"/>
  <c r="S18" i="33" s="1"/>
  <c r="T18" i="33" s="1"/>
  <c r="O17" i="33"/>
  <c r="S17" i="33" s="1"/>
  <c r="T17" i="33" s="1"/>
  <c r="O16" i="33"/>
  <c r="S16" i="33" s="1"/>
  <c r="T16" i="33" s="1"/>
  <c r="S15" i="33"/>
  <c r="T15" i="33" s="1"/>
  <c r="O15" i="33"/>
  <c r="O14" i="33"/>
  <c r="S14" i="33" s="1"/>
  <c r="T14" i="33" s="1"/>
  <c r="O13" i="33"/>
  <c r="S13" i="33" s="1"/>
  <c r="T13" i="33" s="1"/>
  <c r="O12" i="33"/>
  <c r="S12" i="33" s="1"/>
  <c r="T12" i="33" s="1"/>
  <c r="S11" i="33"/>
  <c r="T11" i="33" s="1"/>
  <c r="O11" i="33"/>
  <c r="O22" i="34" l="1"/>
  <c r="S22" i="34" s="1"/>
  <c r="T22" i="34" s="1"/>
  <c r="O21" i="34"/>
  <c r="S21" i="34" s="1"/>
  <c r="T21" i="34" s="1"/>
  <c r="S20" i="34"/>
  <c r="T20" i="34" s="1"/>
  <c r="O20" i="34"/>
  <c r="O19" i="34"/>
  <c r="S19" i="34" s="1"/>
  <c r="T19" i="34" s="1"/>
  <c r="O18" i="34"/>
  <c r="S18" i="34" s="1"/>
  <c r="T18" i="34" s="1"/>
  <c r="O17" i="34"/>
  <c r="S17" i="34" s="1"/>
  <c r="T17" i="34" s="1"/>
  <c r="S16" i="34"/>
  <c r="T16" i="34" s="1"/>
  <c r="O16" i="34"/>
  <c r="O15" i="34"/>
  <c r="S15" i="34" s="1"/>
  <c r="T15" i="34" s="1"/>
  <c r="O14" i="34"/>
  <c r="S14" i="34" s="1"/>
  <c r="T14" i="34" s="1"/>
  <c r="O13" i="34"/>
  <c r="S13" i="34" s="1"/>
  <c r="T13" i="34" s="1"/>
  <c r="S12" i="34"/>
  <c r="T12" i="34" s="1"/>
  <c r="O12" i="34"/>
  <c r="O11" i="34"/>
  <c r="S11" i="34" s="1"/>
  <c r="T11" i="34" s="1"/>
  <c r="O26" i="8" l="1"/>
  <c r="S26" i="8" s="1"/>
  <c r="T26" i="8" s="1"/>
  <c r="O25" i="8"/>
  <c r="S25" i="8" s="1"/>
  <c r="T25" i="8" s="1"/>
  <c r="O24" i="8"/>
  <c r="S24" i="8" s="1"/>
  <c r="T24" i="8" s="1"/>
  <c r="S23" i="8"/>
  <c r="T23" i="8" s="1"/>
  <c r="O23" i="8"/>
  <c r="O22" i="8"/>
  <c r="S22" i="8" s="1"/>
  <c r="T22" i="8" s="1"/>
  <c r="S21" i="8"/>
  <c r="T21" i="8" s="1"/>
  <c r="O21" i="8"/>
  <c r="O20" i="8"/>
  <c r="S20" i="8" s="1"/>
  <c r="T20" i="8" s="1"/>
  <c r="S19" i="8"/>
  <c r="T19" i="8" s="1"/>
  <c r="O19" i="8"/>
  <c r="O18" i="8"/>
  <c r="S18" i="8" s="1"/>
  <c r="T18" i="8" s="1"/>
  <c r="S17" i="8"/>
  <c r="T17" i="8" s="1"/>
  <c r="O17" i="8"/>
  <c r="O16" i="8"/>
  <c r="S16" i="8" s="1"/>
  <c r="T16" i="8" s="1"/>
  <c r="S15" i="8"/>
  <c r="T15" i="8" s="1"/>
  <c r="O15" i="8"/>
  <c r="O14" i="8"/>
  <c r="S14" i="8" s="1"/>
  <c r="T14" i="8" s="1"/>
  <c r="S13" i="8"/>
  <c r="T13" i="8" s="1"/>
  <c r="O13" i="8"/>
  <c r="O12" i="8"/>
  <c r="S12" i="8" s="1"/>
  <c r="T12" i="8" s="1"/>
  <c r="S11" i="8"/>
  <c r="T11" i="8" s="1"/>
  <c r="O11" i="8"/>
  <c r="O69" i="35" l="1"/>
  <c r="S69" i="35" s="1"/>
  <c r="T69" i="35" s="1"/>
  <c r="O68" i="35"/>
  <c r="S68" i="35" s="1"/>
  <c r="T68" i="35" s="1"/>
  <c r="S67" i="35"/>
  <c r="T67" i="35" s="1"/>
  <c r="O67" i="35"/>
  <c r="O66" i="35"/>
  <c r="S66" i="35" s="1"/>
  <c r="T66" i="35" s="1"/>
  <c r="O65" i="35"/>
  <c r="S65" i="35" s="1"/>
  <c r="T65" i="35" s="1"/>
  <c r="O64" i="35"/>
  <c r="S64" i="35" s="1"/>
  <c r="T64" i="35" s="1"/>
  <c r="S63" i="35"/>
  <c r="T63" i="35" s="1"/>
  <c r="O63" i="35"/>
  <c r="O62" i="35"/>
  <c r="S62" i="35" s="1"/>
  <c r="T62" i="35" s="1"/>
  <c r="O61" i="35"/>
  <c r="S61" i="35" s="1"/>
  <c r="T61" i="35" s="1"/>
  <c r="T60" i="35"/>
  <c r="O60" i="35"/>
  <c r="S60" i="35" s="1"/>
  <c r="S59" i="35"/>
  <c r="T59" i="35" s="1"/>
  <c r="O59" i="35"/>
  <c r="O58" i="35"/>
  <c r="S58" i="35" s="1"/>
  <c r="T58" i="35" s="1"/>
  <c r="O57" i="35"/>
  <c r="S57" i="35" s="1"/>
  <c r="T57" i="35" s="1"/>
  <c r="O56" i="35"/>
  <c r="S56" i="35" s="1"/>
  <c r="T56" i="35" s="1"/>
  <c r="S55" i="35"/>
  <c r="T55" i="35" s="1"/>
  <c r="O55" i="35"/>
  <c r="O54" i="35"/>
  <c r="S54" i="35" s="1"/>
  <c r="T54" i="35" s="1"/>
  <c r="O53" i="35"/>
  <c r="S53" i="35" s="1"/>
  <c r="T53" i="35" s="1"/>
  <c r="O52" i="35"/>
  <c r="S52" i="35" s="1"/>
  <c r="T52" i="35" s="1"/>
  <c r="S51" i="35"/>
  <c r="T51" i="35" s="1"/>
  <c r="O51" i="35"/>
  <c r="O50" i="35"/>
  <c r="S50" i="35" s="1"/>
  <c r="T50" i="35" s="1"/>
  <c r="O49" i="35"/>
  <c r="S49" i="35" s="1"/>
  <c r="T49" i="35" s="1"/>
  <c r="O48" i="35"/>
  <c r="S48" i="35" s="1"/>
  <c r="T48" i="35" s="1"/>
  <c r="S47" i="35"/>
  <c r="T47" i="35" s="1"/>
  <c r="O47" i="35"/>
  <c r="O46" i="35"/>
  <c r="S46" i="35" s="1"/>
  <c r="T46" i="35" s="1"/>
  <c r="O45" i="35"/>
  <c r="S45" i="35" s="1"/>
  <c r="T45" i="35" s="1"/>
  <c r="O44" i="35"/>
  <c r="S44" i="35" s="1"/>
  <c r="T44" i="35" s="1"/>
  <c r="S43" i="35"/>
  <c r="T43" i="35" s="1"/>
  <c r="O43" i="35"/>
  <c r="O42" i="35"/>
  <c r="S42" i="35" s="1"/>
  <c r="T42" i="35" s="1"/>
  <c r="O41" i="35"/>
  <c r="S41" i="35" s="1"/>
  <c r="T41" i="35" s="1"/>
  <c r="O40" i="35"/>
  <c r="S40" i="35" s="1"/>
  <c r="T40" i="35" s="1"/>
  <c r="S39" i="35"/>
  <c r="T39" i="35" s="1"/>
  <c r="O39" i="35"/>
  <c r="O38" i="35"/>
  <c r="S38" i="35" s="1"/>
  <c r="T38" i="35" s="1"/>
  <c r="O37" i="35"/>
  <c r="S37" i="35" s="1"/>
  <c r="T37" i="35" s="1"/>
  <c r="O36" i="35"/>
  <c r="S36" i="35" s="1"/>
  <c r="T36" i="35" s="1"/>
  <c r="S35" i="35"/>
  <c r="T35" i="35" s="1"/>
  <c r="O35" i="35"/>
  <c r="O34" i="35"/>
  <c r="S34" i="35" s="1"/>
  <c r="T34" i="35" s="1"/>
  <c r="O33" i="35"/>
  <c r="S33" i="35" s="1"/>
  <c r="T33" i="35" s="1"/>
  <c r="T32" i="35"/>
  <c r="O32" i="35"/>
  <c r="S32" i="35" s="1"/>
  <c r="S31" i="35"/>
  <c r="T31" i="35" s="1"/>
  <c r="O31" i="35"/>
  <c r="O30" i="35"/>
  <c r="S30" i="35" s="1"/>
  <c r="T30" i="35" s="1"/>
  <c r="O29" i="35"/>
  <c r="S29" i="35" s="1"/>
  <c r="T29" i="35" s="1"/>
  <c r="O28" i="35"/>
  <c r="S28" i="35" s="1"/>
  <c r="T28" i="35" s="1"/>
  <c r="S27" i="35"/>
  <c r="T27" i="35" s="1"/>
  <c r="O27" i="35"/>
  <c r="O26" i="35"/>
  <c r="S26" i="35" s="1"/>
  <c r="T26" i="35" s="1"/>
  <c r="O25" i="35"/>
  <c r="S25" i="35" s="1"/>
  <c r="T25" i="35" s="1"/>
  <c r="T24" i="35"/>
  <c r="O24" i="35"/>
  <c r="S24" i="35" s="1"/>
  <c r="S23" i="35"/>
  <c r="T23" i="35" s="1"/>
  <c r="O23" i="35"/>
  <c r="O22" i="35"/>
  <c r="S22" i="35" s="1"/>
  <c r="T22" i="35" s="1"/>
  <c r="O21" i="35"/>
  <c r="S21" i="35" s="1"/>
  <c r="T21" i="35" s="1"/>
  <c r="O20" i="35"/>
  <c r="S20" i="35" s="1"/>
  <c r="T20" i="35" s="1"/>
  <c r="S19" i="35"/>
  <c r="T19" i="35" s="1"/>
  <c r="O19" i="35"/>
  <c r="O18" i="35"/>
  <c r="S18" i="35" s="1"/>
  <c r="T18" i="35" s="1"/>
  <c r="O17" i="35"/>
  <c r="S17" i="35" s="1"/>
  <c r="T17" i="35" s="1"/>
  <c r="T16" i="35"/>
  <c r="O16" i="35"/>
  <c r="S16" i="35" s="1"/>
  <c r="S15" i="35"/>
  <c r="T15" i="35" s="1"/>
  <c r="O15" i="35"/>
  <c r="O14" i="35"/>
  <c r="S14" i="35" s="1"/>
  <c r="T14" i="35" s="1"/>
  <c r="O13" i="35"/>
  <c r="S13" i="35" s="1"/>
  <c r="T13" i="35" s="1"/>
  <c r="T12" i="35"/>
  <c r="O12" i="35"/>
  <c r="S12" i="35" s="1"/>
  <c r="S11" i="35"/>
  <c r="T11" i="35" s="1"/>
  <c r="O11" i="35"/>
  <c r="B124" i="1" l="1"/>
  <c r="O45" i="1" l="1"/>
  <c r="S45" i="1" s="1"/>
  <c r="T45" i="1" s="1"/>
  <c r="V89" i="1" l="1"/>
  <c r="V84" i="1"/>
  <c r="U108" i="1" a="1"/>
  <c r="U108" i="1" s="1"/>
  <c r="U129" i="1" a="1"/>
  <c r="U129" i="1" s="1"/>
  <c r="C129" i="1"/>
  <c r="D129" i="1"/>
  <c r="B129" i="1"/>
  <c r="U128" i="1"/>
  <c r="C128" i="1"/>
  <c r="D128" i="1"/>
  <c r="B128" i="1"/>
  <c r="U127" i="1" a="1"/>
  <c r="U127" i="1" s="1"/>
  <c r="C127" i="1"/>
  <c r="D127" i="1"/>
  <c r="B127" i="1"/>
  <c r="U126" i="1" a="1"/>
  <c r="U126" i="1" s="1"/>
  <c r="C126" i="1"/>
  <c r="D126" i="1"/>
  <c r="U125" i="1" a="1"/>
  <c r="U125" i="1" s="1"/>
  <c r="C125" i="1"/>
  <c r="D125" i="1"/>
  <c r="B125" i="1"/>
  <c r="U124" i="1" a="1"/>
  <c r="U124" i="1" s="1"/>
  <c r="C124" i="1"/>
  <c r="D124" i="1"/>
  <c r="U123" i="1" a="1"/>
  <c r="U123" i="1" s="1"/>
  <c r="C123" i="1"/>
  <c r="D123" i="1"/>
  <c r="B123" i="1"/>
  <c r="U122" i="1" a="1"/>
  <c r="U122" i="1" s="1"/>
  <c r="C122" i="1"/>
  <c r="D122" i="1"/>
  <c r="B122" i="1"/>
  <c r="U84" i="1"/>
  <c r="D84" i="1"/>
  <c r="C84" i="1"/>
  <c r="B84" i="1"/>
  <c r="U88" i="1" a="1"/>
  <c r="U88" i="1" s="1"/>
  <c r="D88" i="1"/>
  <c r="C88" i="1"/>
  <c r="U121" i="1" a="1"/>
  <c r="U121" i="1" s="1"/>
  <c r="C121" i="1"/>
  <c r="D121" i="1"/>
  <c r="B121" i="1"/>
  <c r="U120" i="1" a="1"/>
  <c r="U120" i="1" s="1"/>
  <c r="C120" i="1"/>
  <c r="D120" i="1"/>
  <c r="B120" i="1"/>
  <c r="U119" i="1" a="1"/>
  <c r="U119" i="1" s="1"/>
  <c r="C119" i="1"/>
  <c r="D119" i="1"/>
  <c r="B119" i="1"/>
  <c r="U118" i="1" a="1"/>
  <c r="U118" i="1" s="1"/>
  <c r="C118" i="1"/>
  <c r="D118" i="1"/>
  <c r="B118" i="1"/>
  <c r="U112" i="1" a="1"/>
  <c r="U112" i="1" s="1"/>
  <c r="U111" i="1" a="1"/>
  <c r="U111" i="1" s="1"/>
  <c r="U110" i="1" a="1"/>
  <c r="U110" i="1" s="1"/>
  <c r="U109" i="1" a="1"/>
  <c r="U109" i="1" s="1"/>
  <c r="U107" i="1" a="1"/>
  <c r="U107" i="1" s="1"/>
  <c r="U106" i="1" a="1"/>
  <c r="U106" i="1" s="1"/>
  <c r="U104" i="1" a="1"/>
  <c r="U104" i="1" s="1"/>
  <c r="C104" i="1" a="1"/>
  <c r="C104" i="1" s="1"/>
  <c r="U117" i="1" a="1"/>
  <c r="U117" i="1" s="1"/>
  <c r="C117" i="1"/>
  <c r="D117" i="1"/>
  <c r="B117" i="1"/>
  <c r="F117" i="1" a="1"/>
  <c r="U80" i="1" a="1"/>
  <c r="U80" i="1" s="1"/>
  <c r="U79" i="1" a="1"/>
  <c r="U79" i="1" s="1"/>
  <c r="C79" i="1" a="1"/>
  <c r="C79" i="1" s="1"/>
  <c r="U116" i="1" a="1"/>
  <c r="U116" i="1" s="1"/>
  <c r="U115" i="1" a="1"/>
  <c r="U115" i="1" s="1"/>
  <c r="U114" i="1" a="1"/>
  <c r="U114" i="1" s="1"/>
  <c r="C47" i="1" a="1"/>
  <c r="C47" i="1" s="1"/>
  <c r="D116" i="1"/>
  <c r="C116" i="1"/>
  <c r="D115" i="1"/>
  <c r="C115" i="1"/>
  <c r="D114" i="1"/>
  <c r="C114" i="1"/>
  <c r="B114" i="1"/>
  <c r="B113" i="1"/>
  <c r="U113" i="1" a="1"/>
  <c r="U113" i="1" s="1"/>
  <c r="C113" i="1"/>
  <c r="D113" i="1"/>
  <c r="U96" i="1" a="1"/>
  <c r="U96" i="1" s="1"/>
  <c r="U95" i="1" a="1"/>
  <c r="U95" i="1" s="1"/>
  <c r="U94" i="1" a="1"/>
  <c r="U94" i="1" s="1"/>
  <c r="D96" i="1"/>
  <c r="C96" i="1"/>
  <c r="D94" i="1"/>
  <c r="C94" i="1"/>
  <c r="D112" i="1"/>
  <c r="C112" i="1"/>
  <c r="D111" i="1"/>
  <c r="C111" i="1"/>
  <c r="B111" i="1"/>
  <c r="B109" i="1"/>
  <c r="D110" i="1"/>
  <c r="D109" i="1"/>
  <c r="C110" i="1"/>
  <c r="C109" i="1"/>
  <c r="D107" i="1"/>
  <c r="C107" i="1"/>
  <c r="D106" i="1"/>
  <c r="C106" i="1"/>
  <c r="U74" i="1" a="1"/>
  <c r="U74" i="1" s="1"/>
  <c r="C74" i="1"/>
  <c r="D74" i="1"/>
  <c r="B74" i="1"/>
  <c r="U73" i="1" a="1"/>
  <c r="U73" i="1" s="1"/>
  <c r="C73" i="1"/>
  <c r="D73" i="1"/>
  <c r="B73" i="1"/>
  <c r="V72" i="1"/>
  <c r="U72" i="1"/>
  <c r="C72" i="1"/>
  <c r="D72" i="1"/>
  <c r="B72" i="1"/>
  <c r="V68" i="1"/>
  <c r="U68" i="1"/>
  <c r="D68" i="1"/>
  <c r="C68" i="1"/>
  <c r="V67" i="1"/>
  <c r="U67" i="1"/>
  <c r="D67" i="1"/>
  <c r="C67" i="1"/>
  <c r="V21" i="1"/>
  <c r="U21" i="1"/>
  <c r="D21" i="1"/>
  <c r="C21" i="1"/>
  <c r="V29" i="1"/>
  <c r="U29" i="1"/>
  <c r="C29" i="1"/>
  <c r="D29" i="1"/>
  <c r="B29" i="1"/>
  <c r="F127" i="1" l="1" a="1"/>
  <c r="F127" i="1" s="1"/>
  <c r="F117" i="1"/>
  <c r="O37" i="1"/>
  <c r="V63" i="1"/>
  <c r="U63" i="1"/>
  <c r="O63" i="1"/>
  <c r="S63" i="1" s="1"/>
  <c r="T63" i="1" s="1"/>
  <c r="D63" i="1"/>
  <c r="C63" i="1"/>
  <c r="B63" i="1"/>
  <c r="O46" i="1"/>
  <c r="S46" i="1" s="1"/>
  <c r="T46" i="1" s="1"/>
  <c r="D46" i="1"/>
  <c r="S123" i="1" l="1"/>
  <c r="T123" i="1" s="1"/>
  <c r="S48" i="1" l="1"/>
  <c r="T48" i="1" s="1"/>
  <c r="S47" i="1"/>
  <c r="T47" i="1" s="1"/>
  <c r="U62" i="1" l="1" a="1"/>
  <c r="U62" i="1" s="1"/>
  <c r="C62" i="1" a="1"/>
  <c r="C62" i="1" s="1"/>
  <c r="B62" i="1"/>
  <c r="U61" i="1" a="1"/>
  <c r="U61" i="1" s="1"/>
  <c r="U60" i="1" a="1"/>
  <c r="U60" i="1" s="1"/>
  <c r="C61" i="1" a="1"/>
  <c r="C61" i="1" s="1"/>
  <c r="C60" i="1" a="1"/>
  <c r="B60" i="1"/>
  <c r="U59" i="1" a="1"/>
  <c r="U59" i="1" s="1"/>
  <c r="U58" i="1" a="1"/>
  <c r="U58" i="1" s="1"/>
  <c r="C59" i="1" a="1"/>
  <c r="C59" i="1" s="1"/>
  <c r="C58" i="1" a="1"/>
  <c r="C58" i="1" s="1"/>
  <c r="B58" i="1"/>
  <c r="C60" i="1" l="1"/>
  <c r="O35" i="1"/>
  <c r="S35" i="1" l="1"/>
  <c r="T35" i="1" s="1"/>
  <c r="V28" i="1"/>
  <c r="U28" i="1"/>
  <c r="D28" i="1"/>
  <c r="C28" i="1"/>
  <c r="B28" i="1"/>
  <c r="O13" i="1" l="1"/>
  <c r="V27" i="1"/>
  <c r="V26" i="1"/>
  <c r="U27" i="1"/>
  <c r="U26" i="1"/>
  <c r="C27" i="1"/>
  <c r="D27" i="1"/>
  <c r="B27" i="1"/>
  <c r="C26" i="1"/>
  <c r="D26" i="1"/>
  <c r="B26" i="1"/>
  <c r="S13" i="1" l="1"/>
  <c r="O16" i="1"/>
  <c r="O65" i="1"/>
  <c r="O64" i="1"/>
  <c r="O69" i="1"/>
  <c r="O70" i="1"/>
  <c r="O71" i="1"/>
  <c r="O86" i="1"/>
  <c r="O85" i="1"/>
  <c r="O82" i="1"/>
  <c r="O92" i="1"/>
  <c r="O78" i="1"/>
  <c r="O43" i="1"/>
  <c r="O42" i="1"/>
  <c r="O41" i="1"/>
  <c r="O40" i="1"/>
  <c r="O38" i="1"/>
  <c r="O44" i="1"/>
  <c r="O39" i="1"/>
  <c r="O15" i="1"/>
  <c r="O23" i="1"/>
  <c r="O22" i="1"/>
  <c r="O32" i="1"/>
  <c r="O31" i="1"/>
  <c r="O30" i="1"/>
  <c r="O34" i="1"/>
  <c r="O36" i="1"/>
  <c r="S36" i="1" s="1"/>
  <c r="S92" i="1" l="1"/>
  <c r="T92" i="1" s="1"/>
  <c r="S85" i="1"/>
  <c r="T85" i="1" s="1"/>
  <c r="S41" i="1"/>
  <c r="T41" i="1" s="1"/>
  <c r="S78" i="1"/>
  <c r="T78" i="1" s="1"/>
  <c r="S86" i="1"/>
  <c r="T86" i="1" s="1"/>
  <c r="S82" i="1"/>
  <c r="T82" i="1" s="1"/>
  <c r="S64" i="1"/>
  <c r="T64" i="1" s="1"/>
  <c r="S71" i="1"/>
  <c r="T71" i="1" s="1"/>
  <c r="S65" i="1"/>
  <c r="T65" i="1" s="1"/>
  <c r="S70" i="1"/>
  <c r="T70" i="1" s="1"/>
  <c r="S34" i="1"/>
  <c r="T34" i="1" s="1"/>
  <c r="S32" i="1"/>
  <c r="T32" i="1" s="1"/>
  <c r="S44" i="1"/>
  <c r="T44" i="1" s="1"/>
  <c r="T36" i="1"/>
  <c r="S30" i="1"/>
  <c r="T30" i="1" s="1"/>
  <c r="S42" i="1"/>
  <c r="T42" i="1" s="1"/>
  <c r="S31" i="1"/>
  <c r="T31" i="1" s="1"/>
  <c r="S38" i="1"/>
  <c r="T38" i="1" s="1"/>
  <c r="S43" i="1"/>
  <c r="T43" i="1" s="1"/>
  <c r="S39" i="1"/>
  <c r="T39" i="1" s="1"/>
  <c r="S22" i="1"/>
  <c r="T22" i="1" s="1"/>
  <c r="S16" i="1"/>
  <c r="T16" i="1" s="1"/>
  <c r="S23" i="1"/>
  <c r="T23" i="1" s="1"/>
  <c r="O12" i="1"/>
  <c r="S12" i="1" l="1"/>
  <c r="T12" i="1" s="1"/>
  <c r="F28" i="1" l="1" a="1"/>
  <c r="F28" i="1" s="1"/>
  <c r="F128" i="1" l="1" a="1"/>
  <c r="F129" i="1" a="1"/>
  <c r="F125" i="1" a="1"/>
  <c r="F126" i="1" a="1"/>
  <c r="F111" i="1" a="1"/>
  <c r="F121" i="1" a="1"/>
  <c r="F106" i="1" a="1"/>
  <c r="F112" i="1" a="1"/>
  <c r="F118" i="1" a="1"/>
  <c r="F88" i="1" a="1"/>
  <c r="F110" i="1" a="1"/>
  <c r="F120" i="1" a="1"/>
  <c r="F122" i="1" a="1"/>
  <c r="F108" i="1" a="1"/>
  <c r="F109" i="1" a="1"/>
  <c r="F119" i="1" a="1"/>
  <c r="F84" i="1" a="1"/>
  <c r="F107" i="1" a="1"/>
  <c r="F104" i="1" a="1"/>
  <c r="F114" i="1" a="1"/>
  <c r="F115" i="1" a="1"/>
  <c r="F79" i="1" a="1"/>
  <c r="F94" i="1" a="1"/>
  <c r="F116" i="1" a="1"/>
  <c r="F95" i="1" a="1"/>
  <c r="F113" i="1" a="1"/>
  <c r="F96" i="1" a="1"/>
  <c r="F66" i="1" a="1"/>
  <c r="F74" i="1" a="1"/>
  <c r="F68" i="1" a="1"/>
  <c r="F72" i="1" a="1"/>
  <c r="F67" i="1" a="1"/>
  <c r="F73" i="1" a="1"/>
  <c r="F29" i="1" a="1"/>
  <c r="F129" i="1" l="1"/>
  <c r="F128" i="1"/>
  <c r="F126" i="1"/>
  <c r="F125" i="1"/>
  <c r="S124" i="1"/>
  <c r="T124" i="1" s="1"/>
  <c r="F107" i="1"/>
  <c r="F108" i="1"/>
  <c r="F88" i="1"/>
  <c r="F121" i="1"/>
  <c r="F84" i="1"/>
  <c r="F122" i="1"/>
  <c r="F110" i="1"/>
  <c r="F118" i="1"/>
  <c r="F106" i="1"/>
  <c r="F111" i="1"/>
  <c r="F119" i="1"/>
  <c r="F120" i="1"/>
  <c r="F112" i="1"/>
  <c r="F109" i="1"/>
  <c r="F104" i="1"/>
  <c r="F79" i="1"/>
  <c r="F96" i="1"/>
  <c r="F95" i="1"/>
  <c r="F94" i="1"/>
  <c r="F115" i="1"/>
  <c r="F113" i="1"/>
  <c r="F116" i="1"/>
  <c r="F114" i="1"/>
  <c r="F74" i="1"/>
  <c r="F66" i="1"/>
  <c r="F73" i="1"/>
  <c r="F68" i="1"/>
  <c r="F72" i="1"/>
  <c r="F67" i="1"/>
  <c r="F29" i="1"/>
  <c r="F62" i="1" l="1" a="1"/>
  <c r="F60" i="1" a="1"/>
  <c r="F61" i="1" a="1"/>
  <c r="F58" i="1" l="1" a="1"/>
  <c r="F58" i="1" s="1"/>
  <c r="F59" i="1" a="1"/>
  <c r="F59" i="1" s="1"/>
  <c r="F61" i="1"/>
  <c r="F62" i="1"/>
  <c r="F60" i="1"/>
  <c r="F26" i="1" a="1"/>
  <c r="F27" i="1" a="1"/>
  <c r="O33" i="1"/>
  <c r="F27" i="1" l="1"/>
  <c r="F26" i="1"/>
  <c r="O25" i="1"/>
  <c r="S25" i="1" l="1"/>
  <c r="T25" i="1" s="1"/>
  <c r="S15" i="1"/>
  <c r="O89" i="1" l="1"/>
  <c r="S89" i="1" s="1"/>
  <c r="T89" i="1" s="1"/>
  <c r="O57" i="1" l="1"/>
  <c r="O83" i="1"/>
  <c r="S83" i="1" s="1"/>
  <c r="T83" i="1" s="1"/>
  <c r="O19" i="1"/>
  <c r="S57" i="1" l="1"/>
  <c r="T57" i="1" s="1"/>
  <c r="S19" i="1"/>
  <c r="T19" i="1" s="1"/>
  <c r="O105" i="1"/>
  <c r="O103" i="1"/>
  <c r="O102" i="1"/>
  <c r="O101" i="1"/>
  <c r="O100" i="1"/>
  <c r="S100" i="1" s="1"/>
  <c r="T100" i="1" s="1"/>
  <c r="O99" i="1"/>
  <c r="S99" i="1" s="1"/>
  <c r="T99" i="1" s="1"/>
  <c r="O98" i="1"/>
  <c r="S98" i="1" s="1"/>
  <c r="T98" i="1" s="1"/>
  <c r="O97" i="1"/>
  <c r="S97" i="1" s="1"/>
  <c r="T97" i="1" s="1"/>
  <c r="O93" i="1"/>
  <c r="S93" i="1" s="1"/>
  <c r="T93" i="1" s="1"/>
  <c r="O91" i="1"/>
  <c r="S91" i="1" s="1"/>
  <c r="T91" i="1" s="1"/>
  <c r="O90" i="1"/>
  <c r="S90" i="1" s="1"/>
  <c r="T90" i="1" s="1"/>
  <c r="O87" i="1"/>
  <c r="O81" i="1"/>
  <c r="O56" i="1"/>
  <c r="O55" i="1"/>
  <c r="O54" i="1"/>
  <c r="O53" i="1"/>
  <c r="O52" i="1"/>
  <c r="O76" i="1"/>
  <c r="O75" i="1"/>
  <c r="O77" i="1"/>
  <c r="S77" i="1" s="1"/>
  <c r="T77" i="1" s="1"/>
  <c r="S69" i="1"/>
  <c r="T69" i="1" s="1"/>
  <c r="O51" i="1"/>
  <c r="O50" i="1"/>
  <c r="O49" i="1"/>
  <c r="S40" i="1"/>
  <c r="T40" i="1" s="1"/>
  <c r="S33" i="1"/>
  <c r="T33" i="1" s="1"/>
  <c r="O24" i="1"/>
  <c r="O18" i="1"/>
  <c r="O17" i="1"/>
  <c r="T15" i="1"/>
  <c r="O14" i="1"/>
  <c r="T13" i="1"/>
  <c r="O11" i="1"/>
  <c r="S11" i="1" s="1"/>
  <c r="T11" i="1" s="1"/>
  <c r="S75" i="1" l="1"/>
  <c r="T75" i="1" s="1"/>
  <c r="S76" i="1"/>
  <c r="T76" i="1" s="1"/>
  <c r="S105" i="1"/>
  <c r="T105" i="1" s="1"/>
  <c r="S102" i="1"/>
  <c r="T102" i="1" s="1"/>
  <c r="S81" i="1"/>
  <c r="T81" i="1" s="1"/>
  <c r="S87" i="1"/>
  <c r="T87" i="1" s="1"/>
  <c r="S101" i="1"/>
  <c r="T101" i="1" s="1"/>
  <c r="S54" i="1"/>
  <c r="T54" i="1" s="1"/>
  <c r="S55" i="1"/>
  <c r="T55" i="1" s="1"/>
  <c r="S50" i="1"/>
  <c r="T50" i="1" s="1"/>
  <c r="S52" i="1"/>
  <c r="T52" i="1" s="1"/>
  <c r="S56" i="1"/>
  <c r="T56" i="1" s="1"/>
  <c r="S49" i="1"/>
  <c r="T49" i="1" s="1"/>
  <c r="S37" i="1"/>
  <c r="T37" i="1" s="1"/>
  <c r="S51" i="1"/>
  <c r="T51" i="1" s="1"/>
  <c r="S53" i="1"/>
  <c r="T53" i="1" s="1"/>
  <c r="S17" i="1"/>
  <c r="T17" i="1" s="1"/>
  <c r="S18" i="1"/>
  <c r="T18" i="1" s="1"/>
  <c r="S14" i="1"/>
  <c r="T14" i="1" s="1"/>
  <c r="T20" i="1"/>
  <c r="S24" i="1"/>
  <c r="T24" i="1" s="1"/>
  <c r="S103" i="1"/>
  <c r="T103" i="1" s="1"/>
  <c r="V129" i="1" l="1"/>
  <c r="R129" i="1"/>
  <c r="Q129" i="1"/>
  <c r="P129" i="1"/>
  <c r="O129" i="1"/>
  <c r="N129" i="1"/>
  <c r="M129" i="1"/>
  <c r="L129" i="1"/>
  <c r="K129" i="1"/>
  <c r="J129" i="1"/>
  <c r="I129" i="1"/>
  <c r="H129" i="1"/>
  <c r="G129" i="1"/>
  <c r="R128" i="1"/>
  <c r="Q128" i="1"/>
  <c r="P128" i="1"/>
  <c r="O128" i="1"/>
  <c r="N128" i="1"/>
  <c r="M128" i="1"/>
  <c r="L128" i="1"/>
  <c r="K128" i="1"/>
  <c r="J128" i="1"/>
  <c r="I128" i="1"/>
  <c r="H128" i="1"/>
  <c r="G128" i="1"/>
  <c r="V127" i="1"/>
  <c r="R127" i="1"/>
  <c r="Q127" i="1"/>
  <c r="P127" i="1"/>
  <c r="O127" i="1"/>
  <c r="N127" i="1"/>
  <c r="M127" i="1"/>
  <c r="L127" i="1"/>
  <c r="K127" i="1"/>
  <c r="J127" i="1"/>
  <c r="I127" i="1"/>
  <c r="H127" i="1"/>
  <c r="G127" i="1"/>
  <c r="V126" i="1"/>
  <c r="R126" i="1"/>
  <c r="Q126" i="1"/>
  <c r="P126" i="1"/>
  <c r="O126" i="1"/>
  <c r="N126" i="1"/>
  <c r="M126" i="1"/>
  <c r="L126" i="1"/>
  <c r="K126" i="1"/>
  <c r="J126" i="1"/>
  <c r="I126" i="1"/>
  <c r="H126" i="1"/>
  <c r="G126" i="1"/>
  <c r="V125" i="1"/>
  <c r="R125" i="1"/>
  <c r="Q125" i="1"/>
  <c r="P125" i="1"/>
  <c r="O125" i="1"/>
  <c r="N125" i="1"/>
  <c r="M125" i="1"/>
  <c r="L125" i="1"/>
  <c r="K125" i="1"/>
  <c r="J125" i="1"/>
  <c r="I125" i="1"/>
  <c r="H125" i="1"/>
  <c r="G125" i="1"/>
  <c r="V124" i="1"/>
  <c r="V123" i="1"/>
  <c r="V122" i="1"/>
  <c r="R122" i="1"/>
  <c r="Q122" i="1"/>
  <c r="P122" i="1"/>
  <c r="O122" i="1"/>
  <c r="N122" i="1"/>
  <c r="M122" i="1"/>
  <c r="L122" i="1"/>
  <c r="K122" i="1"/>
  <c r="J122" i="1"/>
  <c r="I122" i="1"/>
  <c r="H122" i="1"/>
  <c r="G122" i="1"/>
  <c r="V121" i="1"/>
  <c r="R121" i="1"/>
  <c r="Q121" i="1"/>
  <c r="P121" i="1"/>
  <c r="O121" i="1"/>
  <c r="N121" i="1"/>
  <c r="M121" i="1"/>
  <c r="L121" i="1"/>
  <c r="K121" i="1"/>
  <c r="J121" i="1"/>
  <c r="I121" i="1"/>
  <c r="H121" i="1"/>
  <c r="G121" i="1"/>
  <c r="V120" i="1"/>
  <c r="R120" i="1"/>
  <c r="Q120" i="1"/>
  <c r="P120" i="1"/>
  <c r="O120" i="1"/>
  <c r="N120" i="1"/>
  <c r="M120" i="1"/>
  <c r="L120" i="1"/>
  <c r="K120" i="1"/>
  <c r="J120" i="1"/>
  <c r="I120" i="1"/>
  <c r="H120" i="1"/>
  <c r="G120" i="1"/>
  <c r="V119" i="1"/>
  <c r="R119" i="1"/>
  <c r="Q119" i="1"/>
  <c r="P119" i="1"/>
  <c r="O119" i="1"/>
  <c r="N119" i="1"/>
  <c r="M119" i="1"/>
  <c r="L119" i="1"/>
  <c r="K119" i="1"/>
  <c r="J119" i="1"/>
  <c r="I119" i="1"/>
  <c r="H119" i="1"/>
  <c r="G119" i="1"/>
  <c r="V118" i="1"/>
  <c r="R118" i="1"/>
  <c r="Q118" i="1"/>
  <c r="P118" i="1"/>
  <c r="O118" i="1"/>
  <c r="N118" i="1"/>
  <c r="M118" i="1"/>
  <c r="L118" i="1"/>
  <c r="K118" i="1"/>
  <c r="J118" i="1"/>
  <c r="I118" i="1"/>
  <c r="H118" i="1"/>
  <c r="G118" i="1"/>
  <c r="V117" i="1"/>
  <c r="R117" i="1"/>
  <c r="Q117" i="1"/>
  <c r="P117" i="1"/>
  <c r="O117" i="1"/>
  <c r="N117" i="1"/>
  <c r="M117" i="1"/>
  <c r="L117" i="1"/>
  <c r="K117" i="1"/>
  <c r="J117" i="1"/>
  <c r="I117" i="1"/>
  <c r="H117" i="1"/>
  <c r="G117" i="1"/>
  <c r="V116" i="1"/>
  <c r="R116" i="1"/>
  <c r="Q116" i="1"/>
  <c r="P116" i="1"/>
  <c r="O116" i="1"/>
  <c r="N116" i="1"/>
  <c r="M116" i="1"/>
  <c r="L116" i="1"/>
  <c r="K116" i="1"/>
  <c r="J116" i="1"/>
  <c r="I116" i="1"/>
  <c r="H116" i="1"/>
  <c r="G116" i="1"/>
  <c r="V115" i="1"/>
  <c r="R115" i="1"/>
  <c r="Q115" i="1"/>
  <c r="P115" i="1"/>
  <c r="O115" i="1"/>
  <c r="N115" i="1"/>
  <c r="M115" i="1"/>
  <c r="L115" i="1"/>
  <c r="K115" i="1"/>
  <c r="J115" i="1"/>
  <c r="I115" i="1"/>
  <c r="H115" i="1"/>
  <c r="G115" i="1"/>
  <c r="V114" i="1"/>
  <c r="R114" i="1"/>
  <c r="Q114" i="1"/>
  <c r="P114" i="1"/>
  <c r="O114" i="1"/>
  <c r="N114" i="1"/>
  <c r="M114" i="1"/>
  <c r="L114" i="1"/>
  <c r="K114" i="1"/>
  <c r="J114" i="1"/>
  <c r="I114" i="1"/>
  <c r="H114" i="1"/>
  <c r="G114" i="1"/>
  <c r="V113" i="1"/>
  <c r="R113" i="1"/>
  <c r="Q113" i="1"/>
  <c r="P113" i="1"/>
  <c r="O113" i="1"/>
  <c r="N113" i="1"/>
  <c r="M113" i="1"/>
  <c r="L113" i="1"/>
  <c r="K113" i="1"/>
  <c r="J113" i="1"/>
  <c r="I113" i="1"/>
  <c r="H113" i="1"/>
  <c r="G113" i="1"/>
  <c r="V112" i="1"/>
  <c r="R112" i="1"/>
  <c r="Q112" i="1"/>
  <c r="P112" i="1"/>
  <c r="O112" i="1"/>
  <c r="N112" i="1"/>
  <c r="M112" i="1"/>
  <c r="L112" i="1"/>
  <c r="K112" i="1"/>
  <c r="J112" i="1"/>
  <c r="I112" i="1"/>
  <c r="H112" i="1"/>
  <c r="G112" i="1"/>
  <c r="V111" i="1"/>
  <c r="R111" i="1"/>
  <c r="Q111" i="1"/>
  <c r="P111" i="1"/>
  <c r="O111" i="1"/>
  <c r="N111" i="1"/>
  <c r="M111" i="1"/>
  <c r="L111" i="1"/>
  <c r="K111" i="1"/>
  <c r="J111" i="1"/>
  <c r="I111" i="1"/>
  <c r="H111" i="1"/>
  <c r="G111" i="1"/>
  <c r="V110" i="1"/>
  <c r="R110" i="1"/>
  <c r="Q110" i="1"/>
  <c r="P110" i="1"/>
  <c r="O110" i="1"/>
  <c r="N110" i="1"/>
  <c r="M110" i="1"/>
  <c r="L110" i="1"/>
  <c r="K110" i="1"/>
  <c r="J110" i="1"/>
  <c r="I110" i="1"/>
  <c r="H110" i="1"/>
  <c r="G110" i="1"/>
  <c r="V109" i="1"/>
  <c r="R109" i="1"/>
  <c r="Q109" i="1"/>
  <c r="P109" i="1"/>
  <c r="O109" i="1"/>
  <c r="N109" i="1"/>
  <c r="M109" i="1"/>
  <c r="L109" i="1"/>
  <c r="K109" i="1"/>
  <c r="J109" i="1"/>
  <c r="I109" i="1"/>
  <c r="H109" i="1"/>
  <c r="G109" i="1"/>
  <c r="V108" i="1"/>
  <c r="R108" i="1"/>
  <c r="Q108" i="1"/>
  <c r="P108" i="1"/>
  <c r="O108" i="1"/>
  <c r="N108" i="1"/>
  <c r="M108" i="1"/>
  <c r="L108" i="1"/>
  <c r="K108" i="1"/>
  <c r="J108" i="1"/>
  <c r="I108" i="1"/>
  <c r="H108" i="1"/>
  <c r="G108" i="1"/>
  <c r="V107" i="1"/>
  <c r="R107" i="1"/>
  <c r="Q107" i="1"/>
  <c r="P107" i="1"/>
  <c r="O107" i="1"/>
  <c r="N107" i="1"/>
  <c r="M107" i="1"/>
  <c r="L107" i="1"/>
  <c r="K107" i="1"/>
  <c r="J107" i="1"/>
  <c r="I107" i="1"/>
  <c r="H107" i="1"/>
  <c r="G107" i="1"/>
  <c r="V106" i="1"/>
  <c r="R106" i="1"/>
  <c r="Q106" i="1"/>
  <c r="P106" i="1"/>
  <c r="O106" i="1"/>
  <c r="N106" i="1"/>
  <c r="M106" i="1"/>
  <c r="L106" i="1"/>
  <c r="K106" i="1"/>
  <c r="J106" i="1"/>
  <c r="I106" i="1"/>
  <c r="H106" i="1"/>
  <c r="G106" i="1"/>
  <c r="V104" i="1"/>
  <c r="R104" i="1"/>
  <c r="Q104" i="1"/>
  <c r="P104" i="1"/>
  <c r="O104" i="1"/>
  <c r="N104" i="1"/>
  <c r="M104" i="1"/>
  <c r="L104" i="1"/>
  <c r="K104" i="1"/>
  <c r="J104" i="1"/>
  <c r="I104" i="1"/>
  <c r="H104" i="1"/>
  <c r="G104" i="1"/>
  <c r="D104" i="1"/>
  <c r="V96" i="1"/>
  <c r="R96" i="1"/>
  <c r="Q96" i="1"/>
  <c r="P96" i="1"/>
  <c r="O96" i="1"/>
  <c r="N96" i="1"/>
  <c r="M96" i="1"/>
  <c r="L96" i="1"/>
  <c r="K96" i="1"/>
  <c r="J96" i="1"/>
  <c r="I96" i="1"/>
  <c r="H96" i="1"/>
  <c r="G96" i="1"/>
  <c r="V95" i="1"/>
  <c r="R95" i="1"/>
  <c r="Q95" i="1"/>
  <c r="P95" i="1"/>
  <c r="O95" i="1"/>
  <c r="N95" i="1"/>
  <c r="M95" i="1"/>
  <c r="L95" i="1"/>
  <c r="K95" i="1"/>
  <c r="J95" i="1"/>
  <c r="I95" i="1"/>
  <c r="H95" i="1"/>
  <c r="G95" i="1"/>
  <c r="V94" i="1"/>
  <c r="R94" i="1"/>
  <c r="Q94" i="1"/>
  <c r="P94" i="1"/>
  <c r="O94" i="1"/>
  <c r="N94" i="1"/>
  <c r="M94" i="1"/>
  <c r="L94" i="1"/>
  <c r="K94" i="1"/>
  <c r="J94" i="1"/>
  <c r="I94" i="1"/>
  <c r="H94" i="1"/>
  <c r="G94" i="1"/>
  <c r="V88" i="1"/>
  <c r="R88" i="1"/>
  <c r="Q88" i="1"/>
  <c r="P88" i="1"/>
  <c r="O88" i="1"/>
  <c r="N88" i="1"/>
  <c r="M88" i="1"/>
  <c r="L88" i="1"/>
  <c r="K88" i="1"/>
  <c r="J88" i="1"/>
  <c r="I88" i="1"/>
  <c r="H88" i="1"/>
  <c r="G88" i="1"/>
  <c r="R84" i="1"/>
  <c r="Q84" i="1"/>
  <c r="P84" i="1"/>
  <c r="O84" i="1"/>
  <c r="N84" i="1"/>
  <c r="M84" i="1"/>
  <c r="L84" i="1"/>
  <c r="K84" i="1"/>
  <c r="J84" i="1"/>
  <c r="I84" i="1"/>
  <c r="H84" i="1"/>
  <c r="G84" i="1"/>
  <c r="V80" i="1"/>
  <c r="V79" i="1"/>
  <c r="R80" i="1"/>
  <c r="Q80" i="1"/>
  <c r="P80" i="1"/>
  <c r="O80" i="1"/>
  <c r="N80" i="1"/>
  <c r="M80" i="1"/>
  <c r="L80" i="1"/>
  <c r="K80" i="1"/>
  <c r="J80" i="1"/>
  <c r="I80" i="1"/>
  <c r="H80" i="1"/>
  <c r="G80" i="1"/>
  <c r="F80" i="1"/>
  <c r="R79" i="1"/>
  <c r="Q79" i="1"/>
  <c r="P79" i="1"/>
  <c r="O79" i="1"/>
  <c r="N79" i="1"/>
  <c r="M79" i="1"/>
  <c r="L79" i="1"/>
  <c r="K79" i="1"/>
  <c r="J79" i="1"/>
  <c r="I79" i="1"/>
  <c r="H79" i="1"/>
  <c r="G79" i="1"/>
  <c r="D80" i="1"/>
  <c r="C80" i="1"/>
  <c r="D79" i="1"/>
  <c r="V74" i="1"/>
  <c r="R74" i="1"/>
  <c r="Q74" i="1"/>
  <c r="P74" i="1"/>
  <c r="O74" i="1"/>
  <c r="N74" i="1"/>
  <c r="M74" i="1"/>
  <c r="L74" i="1"/>
  <c r="K74" i="1"/>
  <c r="J74" i="1"/>
  <c r="I74" i="1"/>
  <c r="H74" i="1"/>
  <c r="G74" i="1"/>
  <c r="V73" i="1"/>
  <c r="R73" i="1"/>
  <c r="Q73" i="1"/>
  <c r="P73" i="1"/>
  <c r="O73" i="1"/>
  <c r="N73" i="1"/>
  <c r="M73" i="1"/>
  <c r="L73" i="1"/>
  <c r="K73" i="1"/>
  <c r="J73" i="1"/>
  <c r="I73" i="1"/>
  <c r="H73" i="1"/>
  <c r="G73" i="1"/>
  <c r="R72" i="1"/>
  <c r="Q72" i="1"/>
  <c r="P72" i="1"/>
  <c r="O72" i="1"/>
  <c r="N72" i="1"/>
  <c r="M72" i="1"/>
  <c r="L72" i="1"/>
  <c r="K72" i="1"/>
  <c r="J72" i="1"/>
  <c r="I72" i="1"/>
  <c r="H72" i="1"/>
  <c r="G72" i="1"/>
  <c r="R68" i="1"/>
  <c r="Q68" i="1"/>
  <c r="P68" i="1"/>
  <c r="O68" i="1"/>
  <c r="N68" i="1"/>
  <c r="M68" i="1"/>
  <c r="L68" i="1"/>
  <c r="K68" i="1"/>
  <c r="J68" i="1"/>
  <c r="I68" i="1"/>
  <c r="H68" i="1"/>
  <c r="G68" i="1"/>
  <c r="R67" i="1"/>
  <c r="Q67" i="1"/>
  <c r="P67" i="1"/>
  <c r="O67" i="1"/>
  <c r="N67" i="1"/>
  <c r="M67" i="1"/>
  <c r="L67" i="1"/>
  <c r="K67" i="1"/>
  <c r="J67" i="1"/>
  <c r="I67" i="1"/>
  <c r="H67" i="1"/>
  <c r="G67" i="1"/>
  <c r="R66" i="1"/>
  <c r="Q66" i="1"/>
  <c r="P66" i="1"/>
  <c r="O66" i="1"/>
  <c r="N66" i="1"/>
  <c r="M66" i="1"/>
  <c r="L66" i="1"/>
  <c r="K66" i="1"/>
  <c r="J66" i="1"/>
  <c r="I66" i="1"/>
  <c r="H66" i="1"/>
  <c r="G66" i="1"/>
  <c r="V62" i="1"/>
  <c r="R62" i="1"/>
  <c r="Q62" i="1"/>
  <c r="P62" i="1"/>
  <c r="O62" i="1"/>
  <c r="N62" i="1"/>
  <c r="M62" i="1"/>
  <c r="L62" i="1"/>
  <c r="K62" i="1"/>
  <c r="J62" i="1"/>
  <c r="I62" i="1"/>
  <c r="H62" i="1"/>
  <c r="G62" i="1"/>
  <c r="D62" i="1"/>
  <c r="V61" i="1"/>
  <c r="R61" i="1"/>
  <c r="Q61" i="1"/>
  <c r="P61" i="1"/>
  <c r="O61" i="1"/>
  <c r="N61" i="1"/>
  <c r="M61" i="1"/>
  <c r="L61" i="1"/>
  <c r="K61" i="1"/>
  <c r="J61" i="1"/>
  <c r="I61" i="1"/>
  <c r="H61" i="1"/>
  <c r="G61" i="1"/>
  <c r="D61" i="1"/>
  <c r="V60" i="1"/>
  <c r="R60" i="1"/>
  <c r="Q60" i="1"/>
  <c r="P60" i="1"/>
  <c r="O60" i="1"/>
  <c r="N60" i="1"/>
  <c r="M60" i="1"/>
  <c r="L60" i="1"/>
  <c r="K60" i="1"/>
  <c r="J60" i="1"/>
  <c r="I60" i="1"/>
  <c r="H60" i="1"/>
  <c r="G60" i="1"/>
  <c r="D60" i="1"/>
  <c r="V59" i="1"/>
  <c r="R59" i="1"/>
  <c r="Q59" i="1"/>
  <c r="P59" i="1"/>
  <c r="O59" i="1"/>
  <c r="N59" i="1"/>
  <c r="M59" i="1"/>
  <c r="L59" i="1"/>
  <c r="K59" i="1"/>
  <c r="J59" i="1"/>
  <c r="I59" i="1"/>
  <c r="H59" i="1"/>
  <c r="G59" i="1"/>
  <c r="D59" i="1"/>
  <c r="V58" i="1"/>
  <c r="R58" i="1"/>
  <c r="Q58" i="1"/>
  <c r="P58" i="1"/>
  <c r="O58" i="1"/>
  <c r="N58" i="1"/>
  <c r="M58" i="1"/>
  <c r="L58" i="1"/>
  <c r="K58" i="1"/>
  <c r="J58" i="1"/>
  <c r="I58" i="1"/>
  <c r="H58" i="1"/>
  <c r="G58" i="1"/>
  <c r="D58" i="1"/>
  <c r="D47" i="1"/>
  <c r="R29" i="1"/>
  <c r="Q29" i="1"/>
  <c r="P29" i="1"/>
  <c r="O29" i="1"/>
  <c r="N29" i="1"/>
  <c r="M29" i="1"/>
  <c r="L29" i="1"/>
  <c r="K29" i="1"/>
  <c r="J29" i="1"/>
  <c r="I29" i="1"/>
  <c r="H29" i="1"/>
  <c r="G29" i="1"/>
  <c r="R28" i="1"/>
  <c r="Q28" i="1"/>
  <c r="P28" i="1"/>
  <c r="O28" i="1"/>
  <c r="N28" i="1"/>
  <c r="M28" i="1"/>
  <c r="L28" i="1"/>
  <c r="K28" i="1"/>
  <c r="J28" i="1"/>
  <c r="I28" i="1"/>
  <c r="H28" i="1"/>
  <c r="G28" i="1"/>
  <c r="R27" i="1"/>
  <c r="Q27" i="1"/>
  <c r="P27" i="1"/>
  <c r="O27" i="1"/>
  <c r="N27" i="1"/>
  <c r="M27" i="1"/>
  <c r="L27" i="1"/>
  <c r="K27" i="1"/>
  <c r="J27" i="1"/>
  <c r="I27" i="1"/>
  <c r="H27" i="1"/>
  <c r="G27" i="1"/>
  <c r="R26" i="1"/>
  <c r="Q26" i="1"/>
  <c r="P26" i="1"/>
  <c r="O26" i="1"/>
  <c r="N26" i="1"/>
  <c r="M26" i="1"/>
  <c r="L26" i="1"/>
  <c r="K26" i="1"/>
  <c r="J26" i="1"/>
  <c r="I26" i="1"/>
  <c r="H26" i="1"/>
  <c r="G26" i="1"/>
  <c r="S60" i="1" l="1"/>
  <c r="T60" i="1" s="1"/>
  <c r="S62" i="1"/>
  <c r="T62" i="1" s="1"/>
  <c r="S58" i="1"/>
  <c r="T58" i="1" s="1"/>
  <c r="S68" i="1"/>
  <c r="T68" i="1" s="1"/>
  <c r="S73" i="1"/>
  <c r="T73" i="1" s="1"/>
  <c r="S28" i="1"/>
  <c r="T28" i="1" s="1"/>
  <c r="S79" i="1"/>
  <c r="T79" i="1" s="1"/>
  <c r="S94" i="1"/>
  <c r="T94" i="1" s="1"/>
  <c r="S104" i="1"/>
  <c r="T104" i="1" s="1"/>
  <c r="S109" i="1"/>
  <c r="T109" i="1" s="1"/>
  <c r="S113" i="1"/>
  <c r="T113" i="1" s="1"/>
  <c r="S117" i="1"/>
  <c r="T117" i="1" s="1"/>
  <c r="S121" i="1"/>
  <c r="T121" i="1" s="1"/>
  <c r="S125" i="1"/>
  <c r="T125" i="1" s="1"/>
  <c r="S66" i="1"/>
  <c r="T66" i="1" s="1"/>
  <c r="S67" i="1"/>
  <c r="T67" i="1" s="1"/>
  <c r="S72" i="1"/>
  <c r="T72" i="1" s="1"/>
  <c r="S59" i="1"/>
  <c r="T59" i="1" s="1"/>
  <c r="S61" i="1"/>
  <c r="T61" i="1" s="1"/>
  <c r="S29" i="1"/>
  <c r="T29" i="1" s="1"/>
  <c r="S74" i="1"/>
  <c r="T74" i="1" s="1"/>
  <c r="S27" i="1"/>
  <c r="T27" i="1" s="1"/>
  <c r="S26" i="1"/>
  <c r="T26" i="1" s="1"/>
  <c r="S80" i="1"/>
  <c r="T80" i="1" s="1"/>
  <c r="S95" i="1"/>
  <c r="T95" i="1" s="1"/>
  <c r="S106" i="1"/>
  <c r="T106" i="1" s="1"/>
  <c r="S110" i="1"/>
  <c r="T110" i="1" s="1"/>
  <c r="S114" i="1"/>
  <c r="T114" i="1" s="1"/>
  <c r="S118" i="1"/>
  <c r="T118" i="1" s="1"/>
  <c r="S122" i="1"/>
  <c r="T122" i="1" s="1"/>
  <c r="S126" i="1"/>
  <c r="T126" i="1" s="1"/>
  <c r="S96" i="1"/>
  <c r="T96" i="1" s="1"/>
  <c r="S107" i="1"/>
  <c r="T107" i="1" s="1"/>
  <c r="S111" i="1"/>
  <c r="T111" i="1" s="1"/>
  <c r="S115" i="1"/>
  <c r="T115" i="1" s="1"/>
  <c r="S119" i="1"/>
  <c r="T119" i="1" s="1"/>
  <c r="S127" i="1"/>
  <c r="T127" i="1" s="1"/>
  <c r="S84" i="1"/>
  <c r="T84" i="1" s="1"/>
  <c r="S88" i="1"/>
  <c r="T88" i="1" s="1"/>
  <c r="S108" i="1"/>
  <c r="T108" i="1" s="1"/>
  <c r="S112" i="1"/>
  <c r="T112" i="1" s="1"/>
  <c r="S116" i="1"/>
  <c r="T116" i="1" s="1"/>
  <c r="S120" i="1"/>
  <c r="T120" i="1" s="1"/>
  <c r="S128" i="1"/>
  <c r="T128" i="1" s="1"/>
  <c r="S129" i="1"/>
  <c r="T12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00000000-0006-0000-0000-000001000000}">
      <text>
        <r>
          <rPr>
            <sz val="10"/>
            <color rgb="FF000000"/>
            <rFont val="Arial"/>
            <family val="2"/>
          </rPr>
          <t>Normal = N
Anormal = A
Emergencia = E</t>
        </r>
      </text>
    </comment>
    <comment ref="G9" authorId="0" shapeId="0" xr:uid="{00000000-0006-0000-0000-000002000000}">
      <text>
        <r>
          <rPr>
            <sz val="10"/>
            <color rgb="FF000000"/>
            <rFont val="Arial"/>
            <family val="2"/>
          </rPr>
          <t xml:space="preserve">Marcar con una x si se tiene control directo sobre el impacto
</t>
        </r>
      </text>
    </comment>
    <comment ref="H9" authorId="0" shapeId="0" xr:uid="{00000000-0006-0000-0000-000003000000}">
      <text>
        <r>
          <rPr>
            <sz val="10"/>
            <color rgb="FF000000"/>
            <rFont val="Arial"/>
            <family val="2"/>
          </rPr>
          <t>Marcar con una X si no se es posible tener control directo sobre el impacto</t>
        </r>
      </text>
    </comment>
    <comment ref="I9" authorId="0" shapeId="0" xr:uid="{00000000-0006-0000-0000-000004000000}">
      <text>
        <r>
          <rPr>
            <sz val="10"/>
            <color rgb="FF000000"/>
            <rFont val="Arial"/>
            <family val="2"/>
          </rPr>
          <t>- Adverso
+ Benefico</t>
        </r>
      </text>
    </comment>
    <comment ref="P9" authorId="0" shapeId="0" xr:uid="{00000000-0006-0000-0000-000005000000}">
      <text>
        <r>
          <rPr>
            <sz val="10"/>
            <color rgb="FF000000"/>
            <rFont val="Arial"/>
            <family val="2"/>
          </rPr>
          <t xml:space="preserve">Baja = 1
Media = 2
Alta = 3
</t>
        </r>
      </text>
    </comment>
    <comment ref="Q9" authorId="0" shapeId="0" xr:uid="{00000000-0006-0000-0000-000006000000}">
      <text>
        <r>
          <rPr>
            <sz val="10"/>
            <color rgb="FF000000"/>
            <rFont val="Arial"/>
            <family val="2"/>
          </rPr>
          <t xml:space="preserve">No regulado = 1
Regulado = 2
Verificar cumplimiento = 3
</t>
        </r>
      </text>
    </comment>
    <comment ref="R9" authorId="0" shapeId="0" xr:uid="{00000000-0006-0000-0000-000007000000}">
      <text>
        <r>
          <rPr>
            <sz val="10"/>
            <color rgb="FF000000"/>
            <rFont val="Arial"/>
            <family val="2"/>
          </rPr>
          <t>No tiene requerimiento adicionales = 1
Tiene requerimientos adicionales = 3</t>
        </r>
      </text>
    </comment>
    <comment ref="S9" authorId="0" shapeId="0" xr:uid="{00000000-0006-0000-0000-000008000000}">
      <text>
        <r>
          <rPr>
            <sz val="10"/>
            <color rgb="FF000000"/>
            <rFont val="Arial"/>
            <family val="2"/>
          </rPr>
          <t xml:space="preserve">Bajo &gt; 59
60 &gt; Medio &lt; 188
189 &gt; Alto &lt; 405
</t>
        </r>
      </text>
    </comment>
    <comment ref="J10" authorId="0" shapeId="0" xr:uid="{00000000-0006-0000-0000-000009000000}">
      <text>
        <r>
          <rPr>
            <sz val="10"/>
            <color rgb="FF000000"/>
            <rFont val="Arial"/>
            <family val="2"/>
          </rPr>
          <t xml:space="preserve">Contenido en la empresa = 1
Trasciende limites de la empresa = 2
Impacto Regional o local = 3
</t>
        </r>
      </text>
    </comment>
    <comment ref="K10" authorId="0" shapeId="0" xr:uid="{00000000-0006-0000-0000-00000A000000}">
      <text>
        <r>
          <rPr>
            <sz val="10"/>
            <color rgb="FF000000"/>
            <rFont val="Arial"/>
            <family val="2"/>
          </rPr>
          <t xml:space="preserve">Cambios leves = 1
Cambios intensos = 2
Cambios drasticos = 3
</t>
        </r>
      </text>
    </comment>
    <comment ref="L10" authorId="0" shapeId="0" xr:uid="{00000000-0006-0000-0000-00000B000000}">
      <text>
        <r>
          <rPr>
            <sz val="10"/>
            <color rgb="FF000000"/>
            <rFont val="Arial"/>
            <family val="2"/>
          </rPr>
          <t>Temporal = 1
Permanente = 3</t>
        </r>
      </text>
    </comment>
    <comment ref="M10" authorId="0" shapeId="0" xr:uid="{00000000-0006-0000-0000-00000C000000}">
      <text>
        <r>
          <rPr>
            <sz val="10"/>
            <color rgb="FF000000"/>
            <rFont val="Arial"/>
            <family val="2"/>
          </rPr>
          <t xml:space="preserve">Reversible = 1
Irreversible = 3
</t>
        </r>
      </text>
    </comment>
    <comment ref="N10" authorId="0" shapeId="0" xr:uid="{00000000-0006-0000-0000-00000D000000}">
      <text>
        <r>
          <rPr>
            <sz val="10"/>
            <color rgb="FF000000"/>
            <rFont val="Arial"/>
            <family val="2"/>
          </rPr>
          <t xml:space="preserve">Se puede mitigar = 1
No se puede mitigar = 3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52A5D43E-DA69-48C8-88C8-170973F2773A}">
      <text>
        <r>
          <rPr>
            <sz val="10"/>
            <color rgb="FF000000"/>
            <rFont val="Arial"/>
            <family val="2"/>
          </rPr>
          <t>Normal = N
Esporádico: ES
Emergencia = E</t>
        </r>
      </text>
    </comment>
    <comment ref="G9" authorId="0" shapeId="0" xr:uid="{FCD844C6-3B85-4399-9F32-1D4CB230F590}">
      <text>
        <r>
          <rPr>
            <sz val="10"/>
            <color rgb="FF000000"/>
            <rFont val="Arial"/>
            <family val="2"/>
          </rPr>
          <t xml:space="preserve">Marcar con una x si se tiene control directo sobre el impacto
</t>
        </r>
      </text>
    </comment>
    <comment ref="H9" authorId="0" shapeId="0" xr:uid="{89847765-739E-438A-9A86-A2DA7B0ADB43}">
      <text>
        <r>
          <rPr>
            <sz val="10"/>
            <color rgb="FF000000"/>
            <rFont val="Arial"/>
            <family val="2"/>
          </rPr>
          <t>Marcar con una X si no se es posible tener control directo sobre el impacto</t>
        </r>
      </text>
    </comment>
    <comment ref="I9" authorId="0" shapeId="0" xr:uid="{5C325E91-09E5-4C29-9A5E-63F4BC9181C0}">
      <text>
        <r>
          <rPr>
            <sz val="10"/>
            <color rgb="FF000000"/>
            <rFont val="Arial"/>
            <family val="2"/>
          </rPr>
          <t>- Adverso
+ Benefico</t>
        </r>
      </text>
    </comment>
    <comment ref="P9" authorId="0" shapeId="0" xr:uid="{42E43233-F7B4-456B-A7C1-20DF12BF0064}">
      <text>
        <r>
          <rPr>
            <sz val="10"/>
            <color rgb="FF000000"/>
            <rFont val="Arial"/>
            <family val="2"/>
          </rPr>
          <t xml:space="preserve">Baja = 1
Media = 2
Alta = 3
</t>
        </r>
      </text>
    </comment>
    <comment ref="Q9" authorId="0" shapeId="0" xr:uid="{DA73EEB9-F2A8-417F-A5A4-9F76C5C919EB}">
      <text>
        <r>
          <rPr>
            <sz val="10"/>
            <color rgb="FF000000"/>
            <rFont val="Arial"/>
            <family val="2"/>
          </rPr>
          <t xml:space="preserve">No regulado = 1
Regulado = 2
Verificar cumplimiento = 3
</t>
        </r>
      </text>
    </comment>
    <comment ref="R9" authorId="0" shapeId="0" xr:uid="{AF72588E-1B1B-46B2-B189-933321F8B9BF}">
      <text>
        <r>
          <rPr>
            <sz val="10"/>
            <color rgb="FF000000"/>
            <rFont val="Arial"/>
            <family val="2"/>
          </rPr>
          <t>No tiene requerimiento adicionales = 1
Tiene requerimientos adicionales = 3</t>
        </r>
      </text>
    </comment>
    <comment ref="S9" authorId="0" shapeId="0" xr:uid="{243D2187-CEAA-46F9-8FF8-1FC8E8FF13C6}">
      <text>
        <r>
          <rPr>
            <sz val="10"/>
            <color rgb="FF000000"/>
            <rFont val="Arial"/>
            <family val="2"/>
          </rPr>
          <t xml:space="preserve">Bajo &gt; 59
60 &gt; Medio &lt; 188
189 &gt; Alto &lt; 405
</t>
        </r>
      </text>
    </comment>
    <comment ref="J10" authorId="0" shapeId="0" xr:uid="{EAF19E4E-AB39-4EB8-8EF2-9D049C9CC919}">
      <text>
        <r>
          <rPr>
            <sz val="10"/>
            <color rgb="FF000000"/>
            <rFont val="Arial"/>
            <family val="2"/>
          </rPr>
          <t xml:space="preserve">Contenido en la empresa = 1
Trasciende limites de la empresa = 2
Impacto Regional o local = 3
</t>
        </r>
      </text>
    </comment>
    <comment ref="K10" authorId="0" shapeId="0" xr:uid="{9024A372-F433-47F4-8197-802F377AE93D}">
      <text>
        <r>
          <rPr>
            <sz val="10"/>
            <color rgb="FF000000"/>
            <rFont val="Arial"/>
            <family val="2"/>
          </rPr>
          <t xml:space="preserve">Cambios leves = 1
Cambios intensos = 2
Cambios drasticos = 3
</t>
        </r>
      </text>
    </comment>
    <comment ref="L10" authorId="0" shapeId="0" xr:uid="{76091B2C-FE65-4B02-8674-35054E7D5D54}">
      <text>
        <r>
          <rPr>
            <sz val="10"/>
            <color rgb="FF000000"/>
            <rFont val="Arial"/>
            <family val="2"/>
          </rPr>
          <t>Temporal = 1
Permanente = 3</t>
        </r>
      </text>
    </comment>
    <comment ref="M10" authorId="0" shapeId="0" xr:uid="{AA392F98-C48E-4298-8CC5-687070820449}">
      <text>
        <r>
          <rPr>
            <sz val="10"/>
            <color rgb="FF000000"/>
            <rFont val="Arial"/>
            <family val="2"/>
          </rPr>
          <t xml:space="preserve">Reversible = 1
Irreversible = 3
</t>
        </r>
      </text>
    </comment>
    <comment ref="N10" authorId="0" shapeId="0" xr:uid="{87A5F106-4EB8-477B-AC4D-04BCB1E06443}">
      <text>
        <r>
          <rPr>
            <sz val="10"/>
            <color rgb="FF000000"/>
            <rFont val="Arial"/>
            <family val="2"/>
          </rPr>
          <t xml:space="preserve">Se puede mitigar = 1
No se puede mitigar = 3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FDA49773-BBA5-427A-9502-6FF621780CD6}">
      <text>
        <r>
          <rPr>
            <sz val="10"/>
            <color rgb="FF000000"/>
            <rFont val="Arial"/>
            <family val="2"/>
          </rPr>
          <t>Normal = N
Esporádico: ES
Emergencia = E</t>
        </r>
      </text>
    </comment>
    <comment ref="G9" authorId="0" shapeId="0" xr:uid="{EC502AD2-25A6-43B1-B7AA-B9F2A36EFBEC}">
      <text>
        <r>
          <rPr>
            <sz val="10"/>
            <color rgb="FF000000"/>
            <rFont val="Arial"/>
            <family val="2"/>
          </rPr>
          <t xml:space="preserve">Marcar con una x si se tiene control directo sobre el impacto
</t>
        </r>
      </text>
    </comment>
    <comment ref="H9" authorId="0" shapeId="0" xr:uid="{0D3DE140-2E56-4F9A-8CE7-36378F488861}">
      <text>
        <r>
          <rPr>
            <sz val="10"/>
            <color rgb="FF000000"/>
            <rFont val="Arial"/>
            <family val="2"/>
          </rPr>
          <t>Marcar con una X si no se es posible tener control directo sobre el impacto</t>
        </r>
      </text>
    </comment>
    <comment ref="I9" authorId="0" shapeId="0" xr:uid="{11392505-6815-4928-9052-C94D57195D26}">
      <text>
        <r>
          <rPr>
            <sz val="10"/>
            <color rgb="FF000000"/>
            <rFont val="Arial"/>
            <family val="2"/>
          </rPr>
          <t>- Adverso
+ Benefico</t>
        </r>
      </text>
    </comment>
    <comment ref="P9" authorId="0" shapeId="0" xr:uid="{528B51D2-3850-4005-987E-A5B0989AE6DB}">
      <text>
        <r>
          <rPr>
            <sz val="10"/>
            <color rgb="FF000000"/>
            <rFont val="Arial"/>
            <family val="2"/>
          </rPr>
          <t xml:space="preserve">Baja = 1
Media = 2
Alta = 3
</t>
        </r>
      </text>
    </comment>
    <comment ref="Q9" authorId="0" shapeId="0" xr:uid="{85677DB0-4913-40AA-98F1-42B04BFD0B25}">
      <text>
        <r>
          <rPr>
            <sz val="10"/>
            <color rgb="FF000000"/>
            <rFont val="Arial"/>
            <family val="2"/>
          </rPr>
          <t xml:space="preserve">No regulado = 1
Regulado = 2
Verificar cumplimiento = 3
</t>
        </r>
      </text>
    </comment>
    <comment ref="R9" authorId="0" shapeId="0" xr:uid="{F51FD8FD-6F2C-40A5-9AC1-73C6E03FD651}">
      <text>
        <r>
          <rPr>
            <sz val="10"/>
            <color rgb="FF000000"/>
            <rFont val="Arial"/>
            <family val="2"/>
          </rPr>
          <t>No tiene requerimiento adicionales = 1
Tiene requerimientos adicionales = 3</t>
        </r>
      </text>
    </comment>
    <comment ref="S9" authorId="0" shapeId="0" xr:uid="{2A540B1F-0612-4F19-B5E8-5374FB426AE5}">
      <text>
        <r>
          <rPr>
            <sz val="10"/>
            <color rgb="FF000000"/>
            <rFont val="Arial"/>
            <family val="2"/>
          </rPr>
          <t xml:space="preserve">Bajo &gt; 59
60 &gt; Medio &lt; 188
189 &gt; Alto &lt; 405
</t>
        </r>
      </text>
    </comment>
    <comment ref="J10" authorId="0" shapeId="0" xr:uid="{6675F980-1C47-4141-B0DD-621E9D0A7E03}">
      <text>
        <r>
          <rPr>
            <sz val="10"/>
            <color rgb="FF000000"/>
            <rFont val="Arial"/>
            <family val="2"/>
          </rPr>
          <t xml:space="preserve">Contenido en la empresa = 1
Trasciende limites de la empresa = 2
Impacto Regional o local = 3
</t>
        </r>
      </text>
    </comment>
    <comment ref="K10" authorId="0" shapeId="0" xr:uid="{C10311A8-7BE8-4F3D-A634-C7A1885DA86E}">
      <text>
        <r>
          <rPr>
            <sz val="10"/>
            <color rgb="FF000000"/>
            <rFont val="Arial"/>
            <family val="2"/>
          </rPr>
          <t xml:space="preserve">Cambios leves = 1
Cambios intensos = 2
Cambios drasticos = 3
</t>
        </r>
      </text>
    </comment>
    <comment ref="L10" authorId="0" shapeId="0" xr:uid="{E09A178F-5895-48DA-B3F0-FBB4FB6DC8BD}">
      <text>
        <r>
          <rPr>
            <sz val="10"/>
            <color rgb="FF000000"/>
            <rFont val="Arial"/>
            <family val="2"/>
          </rPr>
          <t>Temporal = 1
Permanente = 3</t>
        </r>
      </text>
    </comment>
    <comment ref="M10" authorId="0" shapeId="0" xr:uid="{329AA762-8273-408B-BD97-30BD8EF05654}">
      <text>
        <r>
          <rPr>
            <sz val="10"/>
            <color rgb="FF000000"/>
            <rFont val="Arial"/>
            <family val="2"/>
          </rPr>
          <t xml:space="preserve">Reversible = 1
Irreversible = 3
</t>
        </r>
      </text>
    </comment>
    <comment ref="N10" authorId="0" shapeId="0" xr:uid="{94487CC9-7B69-4F6C-9DAB-A5A2286416D3}">
      <text>
        <r>
          <rPr>
            <sz val="10"/>
            <color rgb="FF000000"/>
            <rFont val="Arial"/>
            <family val="2"/>
          </rPr>
          <t xml:space="preserve">Se puede mitigar = 1
No se puede mitigar = 3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7810422B-94F2-4754-8FE8-63E06DA828A6}">
      <text>
        <r>
          <rPr>
            <sz val="10"/>
            <color rgb="FF000000"/>
            <rFont val="Arial"/>
            <family val="2"/>
          </rPr>
          <t>Normal = N
Esporádico: ES
Emergencia = E</t>
        </r>
      </text>
    </comment>
    <comment ref="G9" authorId="0" shapeId="0" xr:uid="{4DAACBD0-78DC-4640-BBC9-1B67392B212E}">
      <text>
        <r>
          <rPr>
            <sz val="10"/>
            <color rgb="FF000000"/>
            <rFont val="Arial"/>
            <family val="2"/>
          </rPr>
          <t xml:space="preserve">Marcar con una x si se tiene control directo sobre el impacto
</t>
        </r>
      </text>
    </comment>
    <comment ref="H9" authorId="0" shapeId="0" xr:uid="{959EAA2E-3C32-4FB8-B7DF-AA042A15DC91}">
      <text>
        <r>
          <rPr>
            <sz val="10"/>
            <color rgb="FF000000"/>
            <rFont val="Arial"/>
            <family val="2"/>
          </rPr>
          <t>Marcar con una X si no se es posible tener control directo sobre el impacto</t>
        </r>
      </text>
    </comment>
    <comment ref="I9" authorId="0" shapeId="0" xr:uid="{70BBECBF-873D-4A73-AA00-ED092B3443E7}">
      <text>
        <r>
          <rPr>
            <sz val="10"/>
            <color rgb="FF000000"/>
            <rFont val="Arial"/>
            <family val="2"/>
          </rPr>
          <t>- Adverso
+ Benefico</t>
        </r>
      </text>
    </comment>
    <comment ref="P9" authorId="0" shapeId="0" xr:uid="{CC2C1080-E145-4260-9A03-04CE573BA616}">
      <text>
        <r>
          <rPr>
            <sz val="10"/>
            <color rgb="FF000000"/>
            <rFont val="Arial"/>
            <family val="2"/>
          </rPr>
          <t xml:space="preserve">Baja = 1
Media = 2
Alta = 3
</t>
        </r>
      </text>
    </comment>
    <comment ref="Q9" authorId="0" shapeId="0" xr:uid="{A600D472-6796-4744-B008-929FAB034AE9}">
      <text>
        <r>
          <rPr>
            <sz val="10"/>
            <color rgb="FF000000"/>
            <rFont val="Arial"/>
            <family val="2"/>
          </rPr>
          <t xml:space="preserve">No regulado = 1
Regulado = 2
Verificar cumplimiento = 3
</t>
        </r>
      </text>
    </comment>
    <comment ref="R9" authorId="0" shapeId="0" xr:uid="{A9FCA3B0-7083-4FE4-8BDF-5BD6CE4241E5}">
      <text>
        <r>
          <rPr>
            <sz val="10"/>
            <color rgb="FF000000"/>
            <rFont val="Arial"/>
            <family val="2"/>
          </rPr>
          <t>No tiene requerimiento adicionales = 1
Tiene requerimientos adicionales = 3</t>
        </r>
      </text>
    </comment>
    <comment ref="S9" authorId="0" shapeId="0" xr:uid="{F8AECD0A-226C-4D09-875F-0DA028071792}">
      <text>
        <r>
          <rPr>
            <sz val="10"/>
            <color rgb="FF000000"/>
            <rFont val="Arial"/>
            <family val="2"/>
          </rPr>
          <t xml:space="preserve">Bajo &gt; 59
60 &gt; Medio &lt; 188
189 &gt; Alto &lt; 405
</t>
        </r>
      </text>
    </comment>
    <comment ref="J10" authorId="0" shapeId="0" xr:uid="{32927C9B-2C41-4BCF-9FC4-333783B3AE09}">
      <text>
        <r>
          <rPr>
            <sz val="10"/>
            <color rgb="FF000000"/>
            <rFont val="Arial"/>
            <family val="2"/>
          </rPr>
          <t xml:space="preserve">Contenido en la empresa = 1
Trasciende limites de la empresa = 2
Impacto Regional o local = 3
</t>
        </r>
      </text>
    </comment>
    <comment ref="K10" authorId="0" shapeId="0" xr:uid="{19E66CBB-85FA-43C6-BC81-BDB6A4EDA289}">
      <text>
        <r>
          <rPr>
            <sz val="10"/>
            <color rgb="FF000000"/>
            <rFont val="Arial"/>
            <family val="2"/>
          </rPr>
          <t xml:space="preserve">Cambios leves = 1
Cambios intensos = 2
Cambios drasticos = 3
</t>
        </r>
      </text>
    </comment>
    <comment ref="L10" authorId="0" shapeId="0" xr:uid="{3C631917-6953-4577-8791-2C5362193C0F}">
      <text>
        <r>
          <rPr>
            <sz val="10"/>
            <color rgb="FF000000"/>
            <rFont val="Arial"/>
            <family val="2"/>
          </rPr>
          <t>Temporal = 1
Permanente = 3</t>
        </r>
      </text>
    </comment>
    <comment ref="M10" authorId="0" shapeId="0" xr:uid="{E231398C-3279-4DC2-8043-00689E3F4B9A}">
      <text>
        <r>
          <rPr>
            <sz val="10"/>
            <color rgb="FF000000"/>
            <rFont val="Arial"/>
            <family val="2"/>
          </rPr>
          <t xml:space="preserve">Reversible = 1
Irreversible = 3
</t>
        </r>
      </text>
    </comment>
    <comment ref="N10" authorId="0" shapeId="0" xr:uid="{AA36576F-2D6F-4246-AF7C-35A9DFE10FD3}">
      <text>
        <r>
          <rPr>
            <sz val="10"/>
            <color rgb="FF000000"/>
            <rFont val="Arial"/>
            <family val="2"/>
          </rPr>
          <t xml:space="preserve">Se puede mitigar = 1
No se puede mitigar = 3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B4294401-56E1-4A35-A3C8-9AE7442B0CBE}">
      <text>
        <r>
          <rPr>
            <sz val="10"/>
            <color rgb="FF000000"/>
            <rFont val="Arial"/>
            <family val="2"/>
          </rPr>
          <t>Normal = N
Esporádico: ES
Emergencia = E</t>
        </r>
      </text>
    </comment>
    <comment ref="G9" authorId="0" shapeId="0" xr:uid="{B4A31401-1B5F-40AE-89D7-63107CBAE061}">
      <text>
        <r>
          <rPr>
            <sz val="10"/>
            <color rgb="FF000000"/>
            <rFont val="Arial"/>
            <family val="2"/>
          </rPr>
          <t xml:space="preserve">Marcar con una x si se tiene control directo sobre el impacto
</t>
        </r>
      </text>
    </comment>
    <comment ref="H9" authorId="0" shapeId="0" xr:uid="{C4182F7D-C3A0-4BDE-A4F5-889F6E33B990}">
      <text>
        <r>
          <rPr>
            <sz val="10"/>
            <color rgb="FF000000"/>
            <rFont val="Arial"/>
            <family val="2"/>
          </rPr>
          <t>Marcar con una X si no se es posible tener control directo sobre el impacto</t>
        </r>
      </text>
    </comment>
    <comment ref="I9" authorId="0" shapeId="0" xr:uid="{CBEBA67F-2D88-4C27-B1E1-16C4FF617E64}">
      <text>
        <r>
          <rPr>
            <sz val="10"/>
            <color rgb="FF000000"/>
            <rFont val="Arial"/>
            <family val="2"/>
          </rPr>
          <t>- Adverso
+ Benefico</t>
        </r>
      </text>
    </comment>
    <comment ref="P9" authorId="0" shapeId="0" xr:uid="{576169B3-1A66-4260-A006-F6F133BEE44F}">
      <text>
        <r>
          <rPr>
            <sz val="10"/>
            <color rgb="FF000000"/>
            <rFont val="Arial"/>
            <family val="2"/>
          </rPr>
          <t xml:space="preserve">Baja = 1
Media = 2
Alta = 3
</t>
        </r>
      </text>
    </comment>
    <comment ref="Q9" authorId="0" shapeId="0" xr:uid="{7886CA0E-976F-4903-8288-79A9162B256D}">
      <text>
        <r>
          <rPr>
            <sz val="10"/>
            <color rgb="FF000000"/>
            <rFont val="Arial"/>
            <family val="2"/>
          </rPr>
          <t xml:space="preserve">No regulado = 1
Regulado = 2
Verificar cumplimiento = 3
</t>
        </r>
      </text>
    </comment>
    <comment ref="R9" authorId="0" shapeId="0" xr:uid="{5802E963-D8FA-49B8-BA2C-9049E72EEF59}">
      <text>
        <r>
          <rPr>
            <sz val="10"/>
            <color rgb="FF000000"/>
            <rFont val="Arial"/>
            <family val="2"/>
          </rPr>
          <t>No tiene requerimiento adicionales = 1
Tiene requerimientos adicionales = 3</t>
        </r>
      </text>
    </comment>
    <comment ref="S9" authorId="0" shapeId="0" xr:uid="{EE8AEFEB-4123-441D-A25E-EAE427040288}">
      <text>
        <r>
          <rPr>
            <sz val="10"/>
            <color rgb="FF000000"/>
            <rFont val="Arial"/>
            <family val="2"/>
          </rPr>
          <t xml:space="preserve">Bajo &gt; 59
60 &gt; Medio &lt; 188
189 &gt; Alto &lt; 405
</t>
        </r>
      </text>
    </comment>
    <comment ref="J10" authorId="0" shapeId="0" xr:uid="{0DD965D8-F580-47C9-A2BA-A555ABAE7C0C}">
      <text>
        <r>
          <rPr>
            <sz val="10"/>
            <color rgb="FF000000"/>
            <rFont val="Arial"/>
            <family val="2"/>
          </rPr>
          <t xml:space="preserve">Contenido en la empresa = 1
Trasciende limites de la empresa = 2
Impacto Regional o local = 3
</t>
        </r>
      </text>
    </comment>
    <comment ref="K10" authorId="0" shapeId="0" xr:uid="{BDE839F1-3690-4663-859A-1D6B4A26EB32}">
      <text>
        <r>
          <rPr>
            <sz val="10"/>
            <color rgb="FF000000"/>
            <rFont val="Arial"/>
            <family val="2"/>
          </rPr>
          <t xml:space="preserve">Cambios leves = 1
Cambios intensos = 2
Cambios drasticos = 3
</t>
        </r>
      </text>
    </comment>
    <comment ref="L10" authorId="0" shapeId="0" xr:uid="{ECADFA9E-A000-4F87-BBA4-AC38F072A614}">
      <text>
        <r>
          <rPr>
            <sz val="10"/>
            <color rgb="FF000000"/>
            <rFont val="Arial"/>
            <family val="2"/>
          </rPr>
          <t>Temporal = 1
Permanente = 3</t>
        </r>
      </text>
    </comment>
    <comment ref="M10" authorId="0" shapeId="0" xr:uid="{EC2EDBA9-EADB-4BD0-AE79-60580A786FF1}">
      <text>
        <r>
          <rPr>
            <sz val="10"/>
            <color rgb="FF000000"/>
            <rFont val="Arial"/>
            <family val="2"/>
          </rPr>
          <t xml:space="preserve">Reversible = 1
Irreversible = 3
</t>
        </r>
      </text>
    </comment>
    <comment ref="N10" authorId="0" shapeId="0" xr:uid="{27FE32A3-0235-4626-A0C9-D4B6D532F591}">
      <text>
        <r>
          <rPr>
            <sz val="10"/>
            <color rgb="FF000000"/>
            <rFont val="Arial"/>
            <family val="2"/>
          </rPr>
          <t xml:space="preserve">Se puede mitigar = 1
No se puede mitigar = 3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D4E25FDF-F2BF-4D74-B466-4BA3F7CA8686}">
      <text>
        <r>
          <rPr>
            <sz val="10"/>
            <color rgb="FF000000"/>
            <rFont val="Arial"/>
            <family val="2"/>
          </rPr>
          <t>Normal = N
Esporádico: ES
Emergencia = E</t>
        </r>
      </text>
    </comment>
    <comment ref="G9" authorId="0" shapeId="0" xr:uid="{7B19A681-9F8D-4BCB-BB2B-BAE52F62253A}">
      <text>
        <r>
          <rPr>
            <sz val="10"/>
            <color rgb="FF000000"/>
            <rFont val="Arial"/>
            <family val="2"/>
          </rPr>
          <t xml:space="preserve">Marcar con una x si se tiene control directo sobre el impacto
</t>
        </r>
      </text>
    </comment>
    <comment ref="H9" authorId="0" shapeId="0" xr:uid="{1DE369BF-A21E-41A4-855D-CCB2E487F98B}">
      <text>
        <r>
          <rPr>
            <sz val="10"/>
            <color rgb="FF000000"/>
            <rFont val="Arial"/>
            <family val="2"/>
          </rPr>
          <t>Marcar con una X si no se es posible tener control directo sobre el impacto</t>
        </r>
      </text>
    </comment>
    <comment ref="I9" authorId="0" shapeId="0" xr:uid="{68A807DC-79B0-41FD-B7F1-291BAB7258CF}">
      <text>
        <r>
          <rPr>
            <sz val="10"/>
            <color rgb="FF000000"/>
            <rFont val="Arial"/>
            <family val="2"/>
          </rPr>
          <t>- Adverso
+ Benefico</t>
        </r>
      </text>
    </comment>
    <comment ref="P9" authorId="0" shapeId="0" xr:uid="{4298D887-810F-41BC-AD11-F195F085DF38}">
      <text>
        <r>
          <rPr>
            <sz val="10"/>
            <color rgb="FF000000"/>
            <rFont val="Arial"/>
            <family val="2"/>
          </rPr>
          <t xml:space="preserve">Baja = 1
Media = 2
Alta = 3
</t>
        </r>
      </text>
    </comment>
    <comment ref="Q9" authorId="0" shapeId="0" xr:uid="{08B97139-A2C6-400E-BE48-4B3C7B57C486}">
      <text>
        <r>
          <rPr>
            <sz val="10"/>
            <color rgb="FF000000"/>
            <rFont val="Arial"/>
            <family val="2"/>
          </rPr>
          <t xml:space="preserve">No regulado = 1
Regulado = 2
Verificar cumplimiento = 3
</t>
        </r>
      </text>
    </comment>
    <comment ref="R9" authorId="0" shapeId="0" xr:uid="{540DB193-DB68-4C4D-892F-E0B3CD0B7F62}">
      <text>
        <r>
          <rPr>
            <sz val="10"/>
            <color rgb="FF000000"/>
            <rFont val="Arial"/>
            <family val="2"/>
          </rPr>
          <t>No tiene requerimiento adicionales = 1
Tiene requerimientos adicionales = 3</t>
        </r>
      </text>
    </comment>
    <comment ref="S9" authorId="0" shapeId="0" xr:uid="{6D2DCE2B-2AD5-4FB6-90D0-1D75CC14A93F}">
      <text>
        <r>
          <rPr>
            <sz val="10"/>
            <color rgb="FF000000"/>
            <rFont val="Arial"/>
            <family val="2"/>
          </rPr>
          <t xml:space="preserve">Bajo &gt; 59
60 &gt; Medio &lt; 188
189 &gt; Alto &lt; 405
</t>
        </r>
      </text>
    </comment>
    <comment ref="J10" authorId="0" shapeId="0" xr:uid="{91021C10-501D-47F9-850A-7C39AB08505F}">
      <text>
        <r>
          <rPr>
            <sz val="10"/>
            <color rgb="FF000000"/>
            <rFont val="Arial"/>
            <family val="2"/>
          </rPr>
          <t xml:space="preserve">Contenido en la empresa = 1
Trasciende limites de la empresa = 2
Impacto Regional o local = 3
</t>
        </r>
      </text>
    </comment>
    <comment ref="K10" authorId="0" shapeId="0" xr:uid="{6D1AAA83-3BE9-48FA-97C6-0E0F3AB925C1}">
      <text>
        <r>
          <rPr>
            <sz val="10"/>
            <color rgb="FF000000"/>
            <rFont val="Arial"/>
            <family val="2"/>
          </rPr>
          <t xml:space="preserve">Cambios leves = 1
Cambios intensos = 2
Cambios drasticos = 3
</t>
        </r>
      </text>
    </comment>
    <comment ref="L10" authorId="0" shapeId="0" xr:uid="{8C3CDCED-B21C-45DD-9970-3B161947E8CF}">
      <text>
        <r>
          <rPr>
            <sz val="10"/>
            <color rgb="FF000000"/>
            <rFont val="Arial"/>
            <family val="2"/>
          </rPr>
          <t>Temporal = 1
Permanente = 3</t>
        </r>
      </text>
    </comment>
    <comment ref="M10" authorId="0" shapeId="0" xr:uid="{D5AF93B9-0650-4781-8BE9-636DB8A0FF7E}">
      <text>
        <r>
          <rPr>
            <sz val="10"/>
            <color rgb="FF000000"/>
            <rFont val="Arial"/>
            <family val="2"/>
          </rPr>
          <t xml:space="preserve">Reversible = 1
Irreversible = 3
</t>
        </r>
      </text>
    </comment>
    <comment ref="N10" authorId="0" shapeId="0" xr:uid="{0AD70C20-808C-44AD-9A19-719AA9788566}">
      <text>
        <r>
          <rPr>
            <sz val="10"/>
            <color rgb="FF000000"/>
            <rFont val="Arial"/>
            <family val="2"/>
          </rPr>
          <t xml:space="preserve">Se puede mitigar = 1
No se puede mitigar = 3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914C93CD-F8A8-40F2-A2FA-F691ACFFB0A8}">
      <text>
        <r>
          <rPr>
            <sz val="10"/>
            <color rgb="FF000000"/>
            <rFont val="Arial"/>
            <family val="2"/>
          </rPr>
          <t>Normal = N
Esporádico: ES
Emergencia = E</t>
        </r>
      </text>
    </comment>
    <comment ref="G9" authorId="0" shapeId="0" xr:uid="{782F6EEE-3FD9-4D77-AC01-1598400EFCBA}">
      <text>
        <r>
          <rPr>
            <sz val="10"/>
            <color rgb="FF000000"/>
            <rFont val="Arial"/>
            <family val="2"/>
          </rPr>
          <t xml:space="preserve">Marcar con una x si se tiene control directo sobre el impacto
</t>
        </r>
      </text>
    </comment>
    <comment ref="H9" authorId="0" shapeId="0" xr:uid="{507FDDF9-2EC8-40B4-A32C-274DB7D67536}">
      <text>
        <r>
          <rPr>
            <sz val="10"/>
            <color rgb="FF000000"/>
            <rFont val="Arial"/>
            <family val="2"/>
          </rPr>
          <t>Marcar con una X si no se es posible tener control directo sobre el impacto</t>
        </r>
      </text>
    </comment>
    <comment ref="I9" authorId="0" shapeId="0" xr:uid="{6D2447BB-8C20-4E29-AF46-2F642CD58A34}">
      <text>
        <r>
          <rPr>
            <sz val="10"/>
            <color rgb="FF000000"/>
            <rFont val="Arial"/>
            <family val="2"/>
          </rPr>
          <t>- Adverso
+ Benefico</t>
        </r>
      </text>
    </comment>
    <comment ref="P9" authorId="0" shapeId="0" xr:uid="{F7090A8C-07F0-4C18-AB8C-292D45E18482}">
      <text>
        <r>
          <rPr>
            <sz val="10"/>
            <color rgb="FF000000"/>
            <rFont val="Arial"/>
            <family val="2"/>
          </rPr>
          <t xml:space="preserve">Baja = 1
Media = 2
Alta = 3
</t>
        </r>
      </text>
    </comment>
    <comment ref="Q9" authorId="0" shapeId="0" xr:uid="{887277FA-D30E-4B70-91BD-59D922762547}">
      <text>
        <r>
          <rPr>
            <sz val="10"/>
            <color rgb="FF000000"/>
            <rFont val="Arial"/>
            <family val="2"/>
          </rPr>
          <t xml:space="preserve">No regulado = 1
Regulado = 2
Verificar cumplimiento = 3
</t>
        </r>
      </text>
    </comment>
    <comment ref="R9" authorId="0" shapeId="0" xr:uid="{2C2F7438-B8B8-4643-93F5-C5D681BE725B}">
      <text>
        <r>
          <rPr>
            <sz val="10"/>
            <color rgb="FF000000"/>
            <rFont val="Arial"/>
            <family val="2"/>
          </rPr>
          <t>No tiene requerimiento adicionales = 1
Tiene requerimientos adicionales = 3</t>
        </r>
      </text>
    </comment>
    <comment ref="S9" authorId="0" shapeId="0" xr:uid="{44CDB6C0-7555-4E7F-BEC2-BF85EF623C31}">
      <text>
        <r>
          <rPr>
            <sz val="10"/>
            <color rgb="FF000000"/>
            <rFont val="Arial"/>
            <family val="2"/>
          </rPr>
          <t xml:space="preserve">Bajo &gt; 59
60 &gt; Medio &lt; 188
189 &gt; Alto &lt; 405
</t>
        </r>
      </text>
    </comment>
    <comment ref="J10" authorId="0" shapeId="0" xr:uid="{AF9EB054-CFB3-4A3E-BD6D-5DA5485D9ACE}">
      <text>
        <r>
          <rPr>
            <sz val="10"/>
            <color rgb="FF000000"/>
            <rFont val="Arial"/>
            <family val="2"/>
          </rPr>
          <t xml:space="preserve">Contenido en la empresa = 1
Trasciende limites de la empresa = 2
Impacto Regional o local = 3
</t>
        </r>
      </text>
    </comment>
    <comment ref="K10" authorId="0" shapeId="0" xr:uid="{8B1F3603-8A93-4616-82F0-C34224AEA371}">
      <text>
        <r>
          <rPr>
            <sz val="10"/>
            <color rgb="FF000000"/>
            <rFont val="Arial"/>
            <family val="2"/>
          </rPr>
          <t xml:space="preserve">Cambios leves = 1
Cambios intensos = 2
Cambios drasticos = 3
</t>
        </r>
      </text>
    </comment>
    <comment ref="L10" authorId="0" shapeId="0" xr:uid="{A2C51E7D-A850-494A-A571-4FCC61767B84}">
      <text>
        <r>
          <rPr>
            <sz val="10"/>
            <color rgb="FF000000"/>
            <rFont val="Arial"/>
            <family val="2"/>
          </rPr>
          <t>Temporal = 1
Permanente = 3</t>
        </r>
      </text>
    </comment>
    <comment ref="M10" authorId="0" shapeId="0" xr:uid="{6D0EB497-6909-4F9A-80E1-361D05E8441E}">
      <text>
        <r>
          <rPr>
            <sz val="10"/>
            <color rgb="FF000000"/>
            <rFont val="Arial"/>
            <family val="2"/>
          </rPr>
          <t xml:space="preserve">Reversible = 1
Irreversible = 3
</t>
        </r>
      </text>
    </comment>
    <comment ref="N10" authorId="0" shapeId="0" xr:uid="{34995922-3589-40AB-975D-515EEADDEE28}">
      <text>
        <r>
          <rPr>
            <sz val="10"/>
            <color rgb="FF000000"/>
            <rFont val="Arial"/>
            <family val="2"/>
          </rPr>
          <t xml:space="preserve">Se puede mitigar = 1
No se puede mitigar = 3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014B9132-4C88-4409-9ABF-1E9914F0A147}">
      <text>
        <r>
          <rPr>
            <sz val="10"/>
            <color rgb="FF000000"/>
            <rFont val="Arial"/>
            <family val="2"/>
          </rPr>
          <t>Normal = N
Esporádico: ES
Emergencia = E</t>
        </r>
      </text>
    </comment>
    <comment ref="G9" authorId="0" shapeId="0" xr:uid="{DB345FA5-9940-4E64-A510-DFC7B7681D53}">
      <text>
        <r>
          <rPr>
            <sz val="10"/>
            <color rgb="FF000000"/>
            <rFont val="Arial"/>
            <family val="2"/>
          </rPr>
          <t xml:space="preserve">Marcar con una x si se tiene control directo sobre el impacto
</t>
        </r>
      </text>
    </comment>
    <comment ref="H9" authorId="0" shapeId="0" xr:uid="{9BF271F5-F34A-40BC-8F05-1E8D7E1D689D}">
      <text>
        <r>
          <rPr>
            <sz val="10"/>
            <color rgb="FF000000"/>
            <rFont val="Arial"/>
            <family val="2"/>
          </rPr>
          <t>Marcar con una X si no se es posible tener control directo sobre el impacto</t>
        </r>
      </text>
    </comment>
    <comment ref="I9" authorId="0" shapeId="0" xr:uid="{B492231E-DB61-4018-9046-A355FFC69482}">
      <text>
        <r>
          <rPr>
            <sz val="10"/>
            <color rgb="FF000000"/>
            <rFont val="Arial"/>
            <family val="2"/>
          </rPr>
          <t>- Adverso
+ Benefico</t>
        </r>
      </text>
    </comment>
    <comment ref="P9" authorId="0" shapeId="0" xr:uid="{8F6D5DE6-F2F0-403E-9A78-B2C1530AD094}">
      <text>
        <r>
          <rPr>
            <sz val="10"/>
            <color rgb="FF000000"/>
            <rFont val="Arial"/>
            <family val="2"/>
          </rPr>
          <t xml:space="preserve">Baja = 1
Media = 2
Alta = 3
</t>
        </r>
      </text>
    </comment>
    <comment ref="Q9" authorId="0" shapeId="0" xr:uid="{5726242C-1A4C-4C62-AB97-52E7D12461D8}">
      <text>
        <r>
          <rPr>
            <sz val="10"/>
            <color rgb="FF000000"/>
            <rFont val="Arial"/>
            <family val="2"/>
          </rPr>
          <t xml:space="preserve">No regulado = 1
Regulado = 2
Verificar cumplimiento = 3
</t>
        </r>
      </text>
    </comment>
    <comment ref="R9" authorId="0" shapeId="0" xr:uid="{5B4D7811-C653-47DB-A5F3-0C6D1457EA8D}">
      <text>
        <r>
          <rPr>
            <sz val="10"/>
            <color rgb="FF000000"/>
            <rFont val="Arial"/>
            <family val="2"/>
          </rPr>
          <t>No tiene requerimiento adicionales = 1
Tiene requerimientos adicionales = 3</t>
        </r>
      </text>
    </comment>
    <comment ref="S9" authorId="0" shapeId="0" xr:uid="{F09E7578-47E1-4193-AD2F-210422A4C5D2}">
      <text>
        <r>
          <rPr>
            <sz val="10"/>
            <color rgb="FF000000"/>
            <rFont val="Arial"/>
            <family val="2"/>
          </rPr>
          <t xml:space="preserve">Bajo &gt; 59
60 &gt; Medio &lt; 188
189 &gt; Alto &lt; 405
</t>
        </r>
      </text>
    </comment>
    <comment ref="J10" authorId="0" shapeId="0" xr:uid="{3D662355-135A-47FC-B8D0-38CAD3E7B4BA}">
      <text>
        <r>
          <rPr>
            <sz val="10"/>
            <color rgb="FF000000"/>
            <rFont val="Arial"/>
            <family val="2"/>
          </rPr>
          <t xml:space="preserve">Contenido en la empresa = 1
Trasciende limites de la empresa = 2
Impacto Regional o local = 3
</t>
        </r>
      </text>
    </comment>
    <comment ref="K10" authorId="0" shapeId="0" xr:uid="{250082E9-503E-4073-977C-2FA10CAE846F}">
      <text>
        <r>
          <rPr>
            <sz val="10"/>
            <color rgb="FF000000"/>
            <rFont val="Arial"/>
            <family val="2"/>
          </rPr>
          <t xml:space="preserve">Cambios leves = 1
Cambios intensos = 2
Cambios drasticos = 3
</t>
        </r>
      </text>
    </comment>
    <comment ref="L10" authorId="0" shapeId="0" xr:uid="{2F0DBAE0-B7A2-487C-B496-081E68C5B0EE}">
      <text>
        <r>
          <rPr>
            <sz val="10"/>
            <color rgb="FF000000"/>
            <rFont val="Arial"/>
            <family val="2"/>
          </rPr>
          <t>Temporal = 1
Permanente = 3</t>
        </r>
      </text>
    </comment>
    <comment ref="M10" authorId="0" shapeId="0" xr:uid="{BDD5AFDB-9019-42A7-ABF3-DA3F89F8C2F1}">
      <text>
        <r>
          <rPr>
            <sz val="10"/>
            <color rgb="FF000000"/>
            <rFont val="Arial"/>
            <family val="2"/>
          </rPr>
          <t xml:space="preserve">Reversible = 1
Irreversible = 3
</t>
        </r>
      </text>
    </comment>
    <comment ref="N10" authorId="0" shapeId="0" xr:uid="{A5491592-DFFC-45E6-AE80-182923CF0647}">
      <text>
        <r>
          <rPr>
            <sz val="10"/>
            <color rgb="FF000000"/>
            <rFont val="Arial"/>
            <family val="2"/>
          </rPr>
          <t xml:space="preserve">Se puede mitigar = 1
No se puede mitigar = 3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D0B72364-B8D8-4283-8AD5-982854A8316E}">
      <text>
        <r>
          <rPr>
            <sz val="10"/>
            <color rgb="FF000000"/>
            <rFont val="Arial"/>
            <family val="2"/>
          </rPr>
          <t>Normal = N
Esporádico: ES
Emergencia = E</t>
        </r>
      </text>
    </comment>
    <comment ref="G9" authorId="0" shapeId="0" xr:uid="{19BBDAA8-C434-4BF8-BE19-833B364A1BA1}">
      <text>
        <r>
          <rPr>
            <sz val="10"/>
            <color rgb="FF000000"/>
            <rFont val="Arial"/>
            <family val="2"/>
          </rPr>
          <t xml:space="preserve">Marcar con una x si se tiene control directo sobre el impacto
</t>
        </r>
      </text>
    </comment>
    <comment ref="H9" authorId="0" shapeId="0" xr:uid="{0E06BACA-5DF1-4CF4-86D5-83CEE3CB9F10}">
      <text>
        <r>
          <rPr>
            <sz val="10"/>
            <color rgb="FF000000"/>
            <rFont val="Arial"/>
            <family val="2"/>
          </rPr>
          <t>Marcar con una X si no se es posible tener control directo sobre el impacto</t>
        </r>
      </text>
    </comment>
    <comment ref="I9" authorId="0" shapeId="0" xr:uid="{3D7A790D-3A9B-42AF-A68D-D2EB1A5FBAF7}">
      <text>
        <r>
          <rPr>
            <sz val="10"/>
            <color rgb="FF000000"/>
            <rFont val="Arial"/>
            <family val="2"/>
          </rPr>
          <t>- Adverso
+ Benefico</t>
        </r>
      </text>
    </comment>
    <comment ref="P9" authorId="0" shapeId="0" xr:uid="{56F9D625-1C07-40CA-8374-D1021A24FF9A}">
      <text>
        <r>
          <rPr>
            <sz val="10"/>
            <color rgb="FF000000"/>
            <rFont val="Arial"/>
            <family val="2"/>
          </rPr>
          <t xml:space="preserve">Baja = 1
Media = 2
Alta = 3
</t>
        </r>
      </text>
    </comment>
    <comment ref="Q9" authorId="0" shapeId="0" xr:uid="{ABD56D89-743E-4364-89FC-D35C8BBCC95A}">
      <text>
        <r>
          <rPr>
            <sz val="10"/>
            <color rgb="FF000000"/>
            <rFont val="Arial"/>
            <family val="2"/>
          </rPr>
          <t xml:space="preserve">No regulado = 1
Regulado = 2
Verificar cumplimiento = 3
</t>
        </r>
      </text>
    </comment>
    <comment ref="R9" authorId="0" shapeId="0" xr:uid="{A04BC430-C0AE-4C48-9CFF-CD43861469D8}">
      <text>
        <r>
          <rPr>
            <sz val="10"/>
            <color rgb="FF000000"/>
            <rFont val="Arial"/>
            <family val="2"/>
          </rPr>
          <t>No tiene requerimiento adicionales = 1
Tiene requerimientos adicionales = 3</t>
        </r>
      </text>
    </comment>
    <comment ref="S9" authorId="0" shapeId="0" xr:uid="{20B5D6A0-EA47-4A8E-8085-DB387D2B195D}">
      <text>
        <r>
          <rPr>
            <sz val="10"/>
            <color rgb="FF000000"/>
            <rFont val="Arial"/>
            <family val="2"/>
          </rPr>
          <t xml:space="preserve">Bajo &gt; 59
60 &gt; Medio &lt; 188
189 &gt; Alto &lt; 405
</t>
        </r>
      </text>
    </comment>
    <comment ref="J10" authorId="0" shapeId="0" xr:uid="{4AC6B296-D0B3-43A0-8BC9-3A69CEAAA302}">
      <text>
        <r>
          <rPr>
            <sz val="10"/>
            <color rgb="FF000000"/>
            <rFont val="Arial"/>
            <family val="2"/>
          </rPr>
          <t xml:space="preserve">Contenido en la empresa = 1
Trasciende limites de la empresa = 2
Impacto Regional o local = 3
</t>
        </r>
      </text>
    </comment>
    <comment ref="K10" authorId="0" shapeId="0" xr:uid="{CEEACC14-1987-42FE-AD4E-C13219E1AD77}">
      <text>
        <r>
          <rPr>
            <sz val="10"/>
            <color rgb="FF000000"/>
            <rFont val="Arial"/>
            <family val="2"/>
          </rPr>
          <t xml:space="preserve">Cambios leves = 1
Cambios intensos = 2
Cambios drasticos = 3
</t>
        </r>
      </text>
    </comment>
    <comment ref="L10" authorId="0" shapeId="0" xr:uid="{86B5BB45-18FA-4F15-A321-DC8E38B11104}">
      <text>
        <r>
          <rPr>
            <sz val="10"/>
            <color rgb="FF000000"/>
            <rFont val="Arial"/>
            <family val="2"/>
          </rPr>
          <t>Temporal = 1
Permanente = 3</t>
        </r>
      </text>
    </comment>
    <comment ref="M10" authorId="0" shapeId="0" xr:uid="{4EF935A4-BF23-41E1-B815-3AF414BDE12D}">
      <text>
        <r>
          <rPr>
            <sz val="10"/>
            <color rgb="FF000000"/>
            <rFont val="Arial"/>
            <family val="2"/>
          </rPr>
          <t xml:space="preserve">Reversible = 1
Irreversible = 3
</t>
        </r>
      </text>
    </comment>
    <comment ref="N10" authorId="0" shapeId="0" xr:uid="{3024B707-9C66-434F-8DAD-E8BE34778997}">
      <text>
        <r>
          <rPr>
            <sz val="10"/>
            <color rgb="FF000000"/>
            <rFont val="Arial"/>
            <family val="2"/>
          </rPr>
          <t xml:space="preserve">Se puede mitigar = 1
No se puede mitigar = 3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A7CEF94F-2FC5-4B9D-8826-2BF709CEC977}">
      <text>
        <r>
          <rPr>
            <sz val="10"/>
            <color rgb="FF000000"/>
            <rFont val="Arial"/>
            <family val="2"/>
          </rPr>
          <t>Normal = N
Esporádico: ES
Emergencia = E</t>
        </r>
      </text>
    </comment>
    <comment ref="G9" authorId="0" shapeId="0" xr:uid="{1905F485-BF74-447D-8A2F-0FFB3B639F81}">
      <text>
        <r>
          <rPr>
            <sz val="10"/>
            <color rgb="FF000000"/>
            <rFont val="Arial"/>
            <family val="2"/>
          </rPr>
          <t xml:space="preserve">Marcar con una x si se tiene control directo sobre el impacto
</t>
        </r>
      </text>
    </comment>
    <comment ref="H9" authorId="0" shapeId="0" xr:uid="{030B8FC9-1C54-4EF4-A64D-9F4F77531CB2}">
      <text>
        <r>
          <rPr>
            <sz val="10"/>
            <color rgb="FF000000"/>
            <rFont val="Arial"/>
            <family val="2"/>
          </rPr>
          <t>Marcar con una X si no se es posible tener control directo sobre el impacto</t>
        </r>
      </text>
    </comment>
    <comment ref="I9" authorId="0" shapeId="0" xr:uid="{87A32B3D-9A21-4B6E-8552-A914BE1C2A8F}">
      <text>
        <r>
          <rPr>
            <sz val="10"/>
            <color rgb="FF000000"/>
            <rFont val="Arial"/>
            <family val="2"/>
          </rPr>
          <t>- Adverso
+ Benefico</t>
        </r>
      </text>
    </comment>
    <comment ref="P9" authorId="0" shapeId="0" xr:uid="{C5878EE9-F244-4964-9921-599F02F69779}">
      <text>
        <r>
          <rPr>
            <sz val="10"/>
            <color rgb="FF000000"/>
            <rFont val="Arial"/>
            <family val="2"/>
          </rPr>
          <t xml:space="preserve">Baja = 1
Media = 2
Alta = 3
</t>
        </r>
      </text>
    </comment>
    <comment ref="Q9" authorId="0" shapeId="0" xr:uid="{C69E88A6-8FD0-433B-B863-2B6082EA29E5}">
      <text>
        <r>
          <rPr>
            <sz val="10"/>
            <color rgb="FF000000"/>
            <rFont val="Arial"/>
            <family val="2"/>
          </rPr>
          <t xml:space="preserve">No regulado = 1
Regulado = 2
Verificar cumplimiento = 3
</t>
        </r>
      </text>
    </comment>
    <comment ref="R9" authorId="0" shapeId="0" xr:uid="{607AB4F0-EB20-44FF-8052-5522921FEBEF}">
      <text>
        <r>
          <rPr>
            <sz val="10"/>
            <color rgb="FF000000"/>
            <rFont val="Arial"/>
            <family val="2"/>
          </rPr>
          <t>No tiene requerimiento adicionales = 1
Tiene requerimientos adicionales = 3</t>
        </r>
      </text>
    </comment>
    <comment ref="S9" authorId="0" shapeId="0" xr:uid="{B696C00B-5804-4511-90F3-CF457E815517}">
      <text>
        <r>
          <rPr>
            <sz val="10"/>
            <color rgb="FF000000"/>
            <rFont val="Arial"/>
            <family val="2"/>
          </rPr>
          <t xml:space="preserve">Bajo &gt; 59
60 &gt; Medio &lt; 188
189 &gt; Alto &lt; 405
</t>
        </r>
      </text>
    </comment>
    <comment ref="J10" authorId="0" shapeId="0" xr:uid="{D00BBCC0-DAD0-4EC0-B047-4451B73C89EA}">
      <text>
        <r>
          <rPr>
            <sz val="10"/>
            <color rgb="FF000000"/>
            <rFont val="Arial"/>
            <family val="2"/>
          </rPr>
          <t xml:space="preserve">Contenido en la empresa = 1
Trasciende limites de la empresa = 2
Impacto Regional o local = 3
</t>
        </r>
      </text>
    </comment>
    <comment ref="K10" authorId="0" shapeId="0" xr:uid="{D873278C-C008-415F-991A-C3B235B26264}">
      <text>
        <r>
          <rPr>
            <sz val="10"/>
            <color rgb="FF000000"/>
            <rFont val="Arial"/>
            <family val="2"/>
          </rPr>
          <t xml:space="preserve">Cambios leves = 1
Cambios intensos = 2
Cambios drasticos = 3
</t>
        </r>
      </text>
    </comment>
    <comment ref="L10" authorId="0" shapeId="0" xr:uid="{A7D18600-9A7D-42CB-BB15-111E2741A9AC}">
      <text>
        <r>
          <rPr>
            <sz val="10"/>
            <color rgb="FF000000"/>
            <rFont val="Arial"/>
            <family val="2"/>
          </rPr>
          <t>Temporal = 1
Permanente = 3</t>
        </r>
      </text>
    </comment>
    <comment ref="M10" authorId="0" shapeId="0" xr:uid="{62F545DC-EF7E-43A1-8F16-5D942D26B5D5}">
      <text>
        <r>
          <rPr>
            <sz val="10"/>
            <color rgb="FF000000"/>
            <rFont val="Arial"/>
            <family val="2"/>
          </rPr>
          <t xml:space="preserve">Reversible = 1
Irreversible = 3
</t>
        </r>
      </text>
    </comment>
    <comment ref="N10" authorId="0" shapeId="0" xr:uid="{BC9B1BE2-2F69-461F-AAB5-4010AC728825}">
      <text>
        <r>
          <rPr>
            <sz val="10"/>
            <color rgb="FF000000"/>
            <rFont val="Arial"/>
            <family val="2"/>
          </rPr>
          <t xml:space="preserve">Se puede mitigar = 1
No se puede mitigar = 3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17BE1B27-4085-486F-B65C-A7A2EEAE9CFF}">
      <text>
        <r>
          <rPr>
            <sz val="10"/>
            <color rgb="FF000000"/>
            <rFont val="Arial"/>
            <family val="2"/>
          </rPr>
          <t>Normal = N
Esporádico: ES
Emergencia = E</t>
        </r>
      </text>
    </comment>
    <comment ref="G9" authorId="0" shapeId="0" xr:uid="{7E0D53D1-25CB-405A-8319-4BAB1E44030D}">
      <text>
        <r>
          <rPr>
            <sz val="10"/>
            <color rgb="FF000000"/>
            <rFont val="Arial"/>
            <family val="2"/>
          </rPr>
          <t xml:space="preserve">Marcar con una x si se tiene control directo sobre el impacto
</t>
        </r>
      </text>
    </comment>
    <comment ref="H9" authorId="0" shapeId="0" xr:uid="{642927AC-27D0-4F74-9436-29C7A6842D44}">
      <text>
        <r>
          <rPr>
            <sz val="10"/>
            <color rgb="FF000000"/>
            <rFont val="Arial"/>
            <family val="2"/>
          </rPr>
          <t>Marcar con una X si no se es posible tener control directo sobre el impacto</t>
        </r>
      </text>
    </comment>
    <comment ref="I9" authorId="0" shapeId="0" xr:uid="{3EDCAE6B-D7E5-4EB9-B9E6-E3FFA36C4EA4}">
      <text>
        <r>
          <rPr>
            <sz val="10"/>
            <color rgb="FF000000"/>
            <rFont val="Arial"/>
            <family val="2"/>
          </rPr>
          <t>- Adverso
+ Benefico</t>
        </r>
      </text>
    </comment>
    <comment ref="P9" authorId="0" shapeId="0" xr:uid="{29F84068-57F6-43B8-AB8A-01FDFC9A3590}">
      <text>
        <r>
          <rPr>
            <sz val="10"/>
            <color rgb="FF000000"/>
            <rFont val="Arial"/>
            <family val="2"/>
          </rPr>
          <t xml:space="preserve">Baja = 1
Media = 2
Alta = 3
</t>
        </r>
      </text>
    </comment>
    <comment ref="Q9" authorId="0" shapeId="0" xr:uid="{F136819B-C116-4D86-879B-321F2850971B}">
      <text>
        <r>
          <rPr>
            <sz val="10"/>
            <color rgb="FF000000"/>
            <rFont val="Arial"/>
            <family val="2"/>
          </rPr>
          <t xml:space="preserve">No regulado = 1
Regulado = 2
Verificar cumplimiento = 3
</t>
        </r>
      </text>
    </comment>
    <comment ref="R9" authorId="0" shapeId="0" xr:uid="{4DAFB6D8-8CB8-4A56-94E9-D26B13EACADA}">
      <text>
        <r>
          <rPr>
            <sz val="10"/>
            <color rgb="FF000000"/>
            <rFont val="Arial"/>
            <family val="2"/>
          </rPr>
          <t>No tiene requerimiento adicionales = 1
Tiene requerimientos adicionales = 3</t>
        </r>
      </text>
    </comment>
    <comment ref="S9" authorId="0" shapeId="0" xr:uid="{BECF5561-2355-4C9A-A315-80F66DF4603E}">
      <text>
        <r>
          <rPr>
            <sz val="10"/>
            <color rgb="FF000000"/>
            <rFont val="Arial"/>
            <family val="2"/>
          </rPr>
          <t xml:space="preserve">Bajo &gt; 59
60 &gt; Medio &lt; 188
189 &gt; Alto &lt; 405
</t>
        </r>
      </text>
    </comment>
    <comment ref="J10" authorId="0" shapeId="0" xr:uid="{17A413DA-2CDE-4585-B434-1BCF429B734D}">
      <text>
        <r>
          <rPr>
            <sz val="10"/>
            <color rgb="FF000000"/>
            <rFont val="Arial"/>
            <family val="2"/>
          </rPr>
          <t xml:space="preserve">Contenido en la empresa = 1
Trasciende limites de la empresa = 2
Impacto Regional o local = 3
</t>
        </r>
      </text>
    </comment>
    <comment ref="K10" authorId="0" shapeId="0" xr:uid="{51D60F97-DA5E-4254-BC71-A83055D99EE6}">
      <text>
        <r>
          <rPr>
            <sz val="10"/>
            <color rgb="FF000000"/>
            <rFont val="Arial"/>
            <family val="2"/>
          </rPr>
          <t xml:space="preserve">Cambios leves = 1
Cambios intensos = 2
Cambios drasticos = 3
</t>
        </r>
      </text>
    </comment>
    <comment ref="L10" authorId="0" shapeId="0" xr:uid="{DE529616-7E8D-4589-97E4-7C499B245790}">
      <text>
        <r>
          <rPr>
            <sz val="10"/>
            <color rgb="FF000000"/>
            <rFont val="Arial"/>
            <family val="2"/>
          </rPr>
          <t>Temporal = 1
Permanente = 3</t>
        </r>
      </text>
    </comment>
    <comment ref="M10" authorId="0" shapeId="0" xr:uid="{6D6B8A75-677F-4A09-A65A-AA9F7171111D}">
      <text>
        <r>
          <rPr>
            <sz val="10"/>
            <color rgb="FF000000"/>
            <rFont val="Arial"/>
            <family val="2"/>
          </rPr>
          <t xml:space="preserve">Reversible = 1
Irreversible = 3
</t>
        </r>
      </text>
    </comment>
    <comment ref="N10" authorId="0" shapeId="0" xr:uid="{444BBC6F-F9D7-4372-A092-C16E4934C824}">
      <text>
        <r>
          <rPr>
            <sz val="10"/>
            <color rgb="FF000000"/>
            <rFont val="Arial"/>
            <family val="2"/>
          </rPr>
          <t xml:space="preserve">Se puede mitigar = 1
No se puede mitigar = 3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DA72366C-837A-4CDF-8544-6575DCA807EC}">
      <text>
        <r>
          <rPr>
            <sz val="10"/>
            <color rgb="FF000000"/>
            <rFont val="Arial"/>
            <family val="2"/>
          </rPr>
          <t>Normal = N
Esporádico: ES
Emergencia = E</t>
        </r>
      </text>
    </comment>
    <comment ref="G9" authorId="0" shapeId="0" xr:uid="{E0B25816-0AB2-4ABD-8DAC-7B6C7B06B0D0}">
      <text>
        <r>
          <rPr>
            <sz val="10"/>
            <color rgb="FF000000"/>
            <rFont val="Arial"/>
            <family val="2"/>
          </rPr>
          <t xml:space="preserve">Marcar con una x si se tiene control directo sobre el impacto
</t>
        </r>
      </text>
    </comment>
    <comment ref="H9" authorId="0" shapeId="0" xr:uid="{4B87DC21-45CA-4BDE-B877-9093B2EFC58E}">
      <text>
        <r>
          <rPr>
            <sz val="10"/>
            <color rgb="FF000000"/>
            <rFont val="Arial"/>
            <family val="2"/>
          </rPr>
          <t>Marcar con una X si no se es posible tener control directo sobre el impacto</t>
        </r>
      </text>
    </comment>
    <comment ref="I9" authorId="0" shapeId="0" xr:uid="{24C75AE2-6597-4539-84A9-EAEB744650CB}">
      <text>
        <r>
          <rPr>
            <sz val="10"/>
            <color rgb="FF000000"/>
            <rFont val="Arial"/>
            <family val="2"/>
          </rPr>
          <t>- Adverso
+ Benefico</t>
        </r>
      </text>
    </comment>
    <comment ref="P9" authorId="0" shapeId="0" xr:uid="{A4C5AFA8-EB92-4B62-B0E9-2B4BD618BC12}">
      <text>
        <r>
          <rPr>
            <sz val="10"/>
            <color rgb="FF000000"/>
            <rFont val="Arial"/>
            <family val="2"/>
          </rPr>
          <t xml:space="preserve">Baja = 1
Media = 2
Alta = 3
</t>
        </r>
      </text>
    </comment>
    <comment ref="Q9" authorId="0" shapeId="0" xr:uid="{416777BA-B161-4A88-BA5B-82E0EAB67D74}">
      <text>
        <r>
          <rPr>
            <sz val="10"/>
            <color rgb="FF000000"/>
            <rFont val="Arial"/>
            <family val="2"/>
          </rPr>
          <t xml:space="preserve">No regulado = 1
Regulado = 2
Verificar cumplimiento = 3
</t>
        </r>
      </text>
    </comment>
    <comment ref="R9" authorId="0" shapeId="0" xr:uid="{86C82977-75A6-47D0-9BAC-4B5768579B48}">
      <text>
        <r>
          <rPr>
            <sz val="10"/>
            <color rgb="FF000000"/>
            <rFont val="Arial"/>
            <family val="2"/>
          </rPr>
          <t>No tiene requerimiento adicionales = 1
Tiene requerimientos adicionales = 3</t>
        </r>
      </text>
    </comment>
    <comment ref="S9" authorId="0" shapeId="0" xr:uid="{B5D7EC69-104D-43CE-99AD-EB0666B18BC5}">
      <text>
        <r>
          <rPr>
            <sz val="10"/>
            <color rgb="FF000000"/>
            <rFont val="Arial"/>
            <family val="2"/>
          </rPr>
          <t xml:space="preserve">Bajo &gt; 59
60 &gt; Medio &lt; 188
189 &gt; Alto &lt; 405
</t>
        </r>
      </text>
    </comment>
    <comment ref="J10" authorId="0" shapeId="0" xr:uid="{9E0353D3-F260-4D5F-ABDE-BB045A646AF4}">
      <text>
        <r>
          <rPr>
            <sz val="10"/>
            <color rgb="FF000000"/>
            <rFont val="Arial"/>
            <family val="2"/>
          </rPr>
          <t xml:space="preserve">Contenido en la empresa = 1
Trasciende limites de la empresa = 2
Impacto Regional o local = 3
</t>
        </r>
      </text>
    </comment>
    <comment ref="K10" authorId="0" shapeId="0" xr:uid="{951FC98D-597F-4B3E-8EB8-D219FDCB8EC6}">
      <text>
        <r>
          <rPr>
            <sz val="10"/>
            <color rgb="FF000000"/>
            <rFont val="Arial"/>
            <family val="2"/>
          </rPr>
          <t xml:space="preserve">Cambios leves = 1
Cambios intensos = 2
Cambios drasticos = 3
</t>
        </r>
      </text>
    </comment>
    <comment ref="L10" authorId="0" shapeId="0" xr:uid="{77BB2297-865D-441E-A59E-A52EE6008DCC}">
      <text>
        <r>
          <rPr>
            <sz val="10"/>
            <color rgb="FF000000"/>
            <rFont val="Arial"/>
            <family val="2"/>
          </rPr>
          <t>Temporal = 1
Permanente = 3</t>
        </r>
      </text>
    </comment>
    <comment ref="M10" authorId="0" shapeId="0" xr:uid="{1090B0D7-3B50-4E73-8646-935B648AACD0}">
      <text>
        <r>
          <rPr>
            <sz val="10"/>
            <color rgb="FF000000"/>
            <rFont val="Arial"/>
            <family val="2"/>
          </rPr>
          <t xml:space="preserve">Reversible = 1
Irreversible = 3
</t>
        </r>
      </text>
    </comment>
    <comment ref="N10" authorId="0" shapeId="0" xr:uid="{616D691C-455B-4AE7-8138-053259514433}">
      <text>
        <r>
          <rPr>
            <sz val="10"/>
            <color rgb="FF000000"/>
            <rFont val="Arial"/>
            <family val="2"/>
          </rPr>
          <t xml:space="preserve">Se puede mitigar = 1
No se puede mitigar = 3
</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B88A1A02-8104-41FC-90A5-40A0180D685D}">
      <text>
        <r>
          <rPr>
            <sz val="10"/>
            <color rgb="FF000000"/>
            <rFont val="Arial"/>
            <family val="2"/>
          </rPr>
          <t>Normal = N
Esporádico: ES
Emergencia = E</t>
        </r>
      </text>
    </comment>
    <comment ref="G9" authorId="0" shapeId="0" xr:uid="{FDB0A19A-E911-4FD9-B022-AC446DCCA358}">
      <text>
        <r>
          <rPr>
            <sz val="10"/>
            <color rgb="FF000000"/>
            <rFont val="Arial"/>
            <family val="2"/>
          </rPr>
          <t xml:space="preserve">Marcar con una x si se tiene control directo sobre el impacto
</t>
        </r>
      </text>
    </comment>
    <comment ref="H9" authorId="0" shapeId="0" xr:uid="{024FB219-A6D7-422F-9D8C-1F5B2A013B3E}">
      <text>
        <r>
          <rPr>
            <sz val="10"/>
            <color rgb="FF000000"/>
            <rFont val="Arial"/>
            <family val="2"/>
          </rPr>
          <t>Marcar con una X si no se es posible tener control directo sobre el impacto</t>
        </r>
      </text>
    </comment>
    <comment ref="I9" authorId="0" shapeId="0" xr:uid="{0B2E1E06-B928-4173-A16B-92FD9B041EDA}">
      <text>
        <r>
          <rPr>
            <sz val="10"/>
            <color rgb="FF000000"/>
            <rFont val="Arial"/>
            <family val="2"/>
          </rPr>
          <t>- Adverso
+ Benefico</t>
        </r>
      </text>
    </comment>
    <comment ref="P9" authorId="0" shapeId="0" xr:uid="{60F3A8B7-51E0-4FC5-81BF-2B78B288E470}">
      <text>
        <r>
          <rPr>
            <sz val="10"/>
            <color rgb="FF000000"/>
            <rFont val="Arial"/>
            <family val="2"/>
          </rPr>
          <t xml:space="preserve">Baja = 1
Media = 2
Alta = 3
</t>
        </r>
      </text>
    </comment>
    <comment ref="Q9" authorId="0" shapeId="0" xr:uid="{75C2B2AD-5458-4CC4-9E19-414EC5F541EC}">
      <text>
        <r>
          <rPr>
            <sz val="10"/>
            <color rgb="FF000000"/>
            <rFont val="Arial"/>
            <family val="2"/>
          </rPr>
          <t xml:space="preserve">No regulado = 1
Regulado = 2
Verificar cumplimiento = 3
</t>
        </r>
      </text>
    </comment>
    <comment ref="R9" authorId="0" shapeId="0" xr:uid="{7CE1839B-CCF8-4ED5-B9F3-5140DDCC3673}">
      <text>
        <r>
          <rPr>
            <sz val="10"/>
            <color rgb="FF000000"/>
            <rFont val="Arial"/>
            <family val="2"/>
          </rPr>
          <t>No tiene requerimiento adicionales = 1
Tiene requerimientos adicionales = 3</t>
        </r>
      </text>
    </comment>
    <comment ref="S9" authorId="0" shapeId="0" xr:uid="{0A6624B9-F4C4-41D3-945A-0140520BEDDB}">
      <text>
        <r>
          <rPr>
            <sz val="10"/>
            <color rgb="FF000000"/>
            <rFont val="Arial"/>
            <family val="2"/>
          </rPr>
          <t xml:space="preserve">Bajo &gt; 59
60 &gt; Medio &lt; 188
189 &gt; Alto &lt; 405
</t>
        </r>
      </text>
    </comment>
    <comment ref="J10" authorId="0" shapeId="0" xr:uid="{BC7E1F4A-A6CC-4CEC-876C-3CACA6A84303}">
      <text>
        <r>
          <rPr>
            <sz val="10"/>
            <color rgb="FF000000"/>
            <rFont val="Arial"/>
            <family val="2"/>
          </rPr>
          <t xml:space="preserve">Contenido en la empresa = 1
Trasciende limites de la empresa = 2
Impacto Regional o local = 3
</t>
        </r>
      </text>
    </comment>
    <comment ref="K10" authorId="0" shapeId="0" xr:uid="{7AEF5F4A-57F7-44AF-A4BF-440E60D3498B}">
      <text>
        <r>
          <rPr>
            <sz val="10"/>
            <color rgb="FF000000"/>
            <rFont val="Arial"/>
            <family val="2"/>
          </rPr>
          <t xml:space="preserve">Cambios leves = 1
Cambios intensos = 2
Cambios drasticos = 3
</t>
        </r>
      </text>
    </comment>
    <comment ref="L10" authorId="0" shapeId="0" xr:uid="{6F15D59A-D2FC-4E5B-A5F5-46A491B7EFD6}">
      <text>
        <r>
          <rPr>
            <sz val="10"/>
            <color rgb="FF000000"/>
            <rFont val="Arial"/>
            <family val="2"/>
          </rPr>
          <t>Temporal = 1
Permanente = 3</t>
        </r>
      </text>
    </comment>
    <comment ref="M10" authorId="0" shapeId="0" xr:uid="{19F9E18C-63AB-48A9-B995-82C5FBE24C52}">
      <text>
        <r>
          <rPr>
            <sz val="10"/>
            <color rgb="FF000000"/>
            <rFont val="Arial"/>
            <family val="2"/>
          </rPr>
          <t xml:space="preserve">Reversible = 1
Irreversible = 3
</t>
        </r>
      </text>
    </comment>
    <comment ref="N10" authorId="0" shapeId="0" xr:uid="{DC079FC8-C112-4CC6-8FF9-763502D0D14A}">
      <text>
        <r>
          <rPr>
            <sz val="10"/>
            <color rgb="FF000000"/>
            <rFont val="Arial"/>
            <family val="2"/>
          </rPr>
          <t xml:space="preserve">Se puede mitigar = 1
No se puede mitigar = 3
</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6C0B866B-626D-4D3C-B5A4-AFEA5070A674}">
      <text>
        <r>
          <rPr>
            <sz val="10"/>
            <color rgb="FF000000"/>
            <rFont val="Arial"/>
            <family val="2"/>
          </rPr>
          <t>Normal = N
Esporádico: ES
Emergencia = E</t>
        </r>
      </text>
    </comment>
    <comment ref="G9" authorId="0" shapeId="0" xr:uid="{BA1DBD61-2906-4F90-9897-FD82D3EA2B1F}">
      <text>
        <r>
          <rPr>
            <sz val="10"/>
            <color rgb="FF000000"/>
            <rFont val="Arial"/>
            <family val="2"/>
          </rPr>
          <t xml:space="preserve">Marcar con una x si se tiene control directo sobre el impacto
</t>
        </r>
      </text>
    </comment>
    <comment ref="H9" authorId="0" shapeId="0" xr:uid="{ED8879CE-F4A4-4660-BAA4-6FD0564FB086}">
      <text>
        <r>
          <rPr>
            <sz val="10"/>
            <color rgb="FF000000"/>
            <rFont val="Arial"/>
            <family val="2"/>
          </rPr>
          <t>Marcar con una X si no se es posible tener control directo sobre el impacto</t>
        </r>
      </text>
    </comment>
    <comment ref="I9" authorId="0" shapeId="0" xr:uid="{BEAC395A-F05D-4322-A82B-F52DF41E31BE}">
      <text>
        <r>
          <rPr>
            <sz val="10"/>
            <color rgb="FF000000"/>
            <rFont val="Arial"/>
            <family val="2"/>
          </rPr>
          <t>- Adverso
+ Benefico</t>
        </r>
      </text>
    </comment>
    <comment ref="P9" authorId="0" shapeId="0" xr:uid="{38AFD4B7-9178-4680-A13B-F220597A796A}">
      <text>
        <r>
          <rPr>
            <sz val="10"/>
            <color rgb="FF000000"/>
            <rFont val="Arial"/>
            <family val="2"/>
          </rPr>
          <t xml:space="preserve">Baja = 1
Media = 2
Alta = 3
</t>
        </r>
      </text>
    </comment>
    <comment ref="Q9" authorId="0" shapeId="0" xr:uid="{64B617D0-5290-4ECD-AF84-530D28A0206B}">
      <text>
        <r>
          <rPr>
            <sz val="10"/>
            <color rgb="FF000000"/>
            <rFont val="Arial"/>
            <family val="2"/>
          </rPr>
          <t xml:space="preserve">No regulado = 1
Regulado = 2
Verificar cumplimiento = 3
</t>
        </r>
      </text>
    </comment>
    <comment ref="R9" authorId="0" shapeId="0" xr:uid="{43B79378-1200-4F1D-83B5-43FCC3DAE3FD}">
      <text>
        <r>
          <rPr>
            <sz val="10"/>
            <color rgb="FF000000"/>
            <rFont val="Arial"/>
            <family val="2"/>
          </rPr>
          <t>No tiene requerimiento adicionales = 1
Tiene requerimientos adicionales = 3</t>
        </r>
      </text>
    </comment>
    <comment ref="S9" authorId="0" shapeId="0" xr:uid="{94756E37-A7EC-46C1-9E6C-911291C75C2F}">
      <text>
        <r>
          <rPr>
            <sz val="10"/>
            <color rgb="FF000000"/>
            <rFont val="Arial"/>
            <family val="2"/>
          </rPr>
          <t xml:space="preserve">Bajo &gt; 59
60 &gt; Medio &lt; 188
189 &gt; Alto &lt; 405
</t>
        </r>
      </text>
    </comment>
    <comment ref="J10" authorId="0" shapeId="0" xr:uid="{17274293-F441-474C-80DD-DC908EB66346}">
      <text>
        <r>
          <rPr>
            <sz val="10"/>
            <color rgb="FF000000"/>
            <rFont val="Arial"/>
            <family val="2"/>
          </rPr>
          <t xml:space="preserve">Contenido en la empresa = 1
Trasciende limites de la empresa = 2
Impacto Regional o local = 3
</t>
        </r>
      </text>
    </comment>
    <comment ref="K10" authorId="0" shapeId="0" xr:uid="{0A6374EA-32EE-41D3-BD3E-9BC4C806444C}">
      <text>
        <r>
          <rPr>
            <sz val="10"/>
            <color rgb="FF000000"/>
            <rFont val="Arial"/>
            <family val="2"/>
          </rPr>
          <t xml:space="preserve">Cambios leves = 1
Cambios intensos = 2
Cambios drasticos = 3
</t>
        </r>
      </text>
    </comment>
    <comment ref="L10" authorId="0" shapeId="0" xr:uid="{D4B7420E-1999-4F34-B461-2D9F367267EF}">
      <text>
        <r>
          <rPr>
            <sz val="10"/>
            <color rgb="FF000000"/>
            <rFont val="Arial"/>
            <family val="2"/>
          </rPr>
          <t>Temporal = 1
Permanente = 3</t>
        </r>
      </text>
    </comment>
    <comment ref="M10" authorId="0" shapeId="0" xr:uid="{5BEB7E0E-46F6-4220-ADC9-CC1CDEFC63FD}">
      <text>
        <r>
          <rPr>
            <sz val="10"/>
            <color rgb="FF000000"/>
            <rFont val="Arial"/>
            <family val="2"/>
          </rPr>
          <t xml:space="preserve">Reversible = 1
Irreversible = 3
</t>
        </r>
      </text>
    </comment>
    <comment ref="N10" authorId="0" shapeId="0" xr:uid="{A3132424-ACE6-4A85-B769-DDCBA053E52E}">
      <text>
        <r>
          <rPr>
            <sz val="10"/>
            <color rgb="FF000000"/>
            <rFont val="Arial"/>
            <family val="2"/>
          </rPr>
          <t xml:space="preserve">Se puede mitigar = 1
No se puede mitigar = 3
</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35B1EE6C-300A-45A0-86D1-C2B7CFD7907E}">
      <text>
        <r>
          <rPr>
            <sz val="10"/>
            <color rgb="FF000000"/>
            <rFont val="Arial"/>
            <family val="2"/>
          </rPr>
          <t>Normal = N
Esporádico: ES
Emergencia = E</t>
        </r>
      </text>
    </comment>
    <comment ref="G9" authorId="0" shapeId="0" xr:uid="{5186A584-3817-459B-94A7-8151EED4C906}">
      <text>
        <r>
          <rPr>
            <sz val="10"/>
            <color rgb="FF000000"/>
            <rFont val="Arial"/>
            <family val="2"/>
          </rPr>
          <t xml:space="preserve">Marcar con una x si se tiene control directo sobre el impacto
</t>
        </r>
      </text>
    </comment>
    <comment ref="H9" authorId="0" shapeId="0" xr:uid="{B2258765-3148-44A7-96FF-973AB42B0D2E}">
      <text>
        <r>
          <rPr>
            <sz val="10"/>
            <color rgb="FF000000"/>
            <rFont val="Arial"/>
            <family val="2"/>
          </rPr>
          <t>Marcar con una X si no se es posible tener control directo sobre el impacto</t>
        </r>
      </text>
    </comment>
    <comment ref="I9" authorId="0" shapeId="0" xr:uid="{78D76494-3743-4339-9FBD-E63EA7B3620E}">
      <text>
        <r>
          <rPr>
            <sz val="10"/>
            <color rgb="FF000000"/>
            <rFont val="Arial"/>
            <family val="2"/>
          </rPr>
          <t>- Adverso
+ Benefico</t>
        </r>
      </text>
    </comment>
    <comment ref="P9" authorId="0" shapeId="0" xr:uid="{3C2FDB9E-E516-4E3C-83AD-0E77748C2902}">
      <text>
        <r>
          <rPr>
            <sz val="10"/>
            <color rgb="FF000000"/>
            <rFont val="Arial"/>
            <family val="2"/>
          </rPr>
          <t xml:space="preserve">Baja = 1
Media = 2
Alta = 3
</t>
        </r>
      </text>
    </comment>
    <comment ref="Q9" authorId="0" shapeId="0" xr:uid="{C990C3D8-F24D-434B-8A11-0E41D0584379}">
      <text>
        <r>
          <rPr>
            <sz val="10"/>
            <color rgb="FF000000"/>
            <rFont val="Arial"/>
            <family val="2"/>
          </rPr>
          <t xml:space="preserve">No regulado = 1
Regulado = 2
Verificar cumplimiento = 3
</t>
        </r>
      </text>
    </comment>
    <comment ref="R9" authorId="0" shapeId="0" xr:uid="{EFF90175-3A19-434E-AC70-8DADF5D53A5A}">
      <text>
        <r>
          <rPr>
            <sz val="10"/>
            <color rgb="FF000000"/>
            <rFont val="Arial"/>
            <family val="2"/>
          </rPr>
          <t>No tiene requerimiento adicionales = 1
Tiene requerimientos adicionales = 3</t>
        </r>
      </text>
    </comment>
    <comment ref="S9" authorId="0" shapeId="0" xr:uid="{E5D649D1-7277-4FCE-94EF-A3CA44BD5FEE}">
      <text>
        <r>
          <rPr>
            <sz val="10"/>
            <color rgb="FF000000"/>
            <rFont val="Arial"/>
            <family val="2"/>
          </rPr>
          <t xml:space="preserve">Bajo &gt; 59
60 &gt; Medio &lt; 188
189 &gt; Alto &lt; 405
</t>
        </r>
      </text>
    </comment>
    <comment ref="J10" authorId="0" shapeId="0" xr:uid="{23BE83E7-B550-4327-A672-EA4426457FAB}">
      <text>
        <r>
          <rPr>
            <sz val="10"/>
            <color rgb="FF000000"/>
            <rFont val="Arial"/>
            <family val="2"/>
          </rPr>
          <t xml:space="preserve">Contenido en la empresa = 1
Trasciende limites de la empresa = 2
Impacto Regional o local = 3
</t>
        </r>
      </text>
    </comment>
    <comment ref="K10" authorId="0" shapeId="0" xr:uid="{FA0F5BE6-E015-457E-9844-76C5E4939999}">
      <text>
        <r>
          <rPr>
            <sz val="10"/>
            <color rgb="FF000000"/>
            <rFont val="Arial"/>
            <family val="2"/>
          </rPr>
          <t xml:space="preserve">Cambios leves = 1
Cambios intensos = 2
Cambios drasticos = 3
</t>
        </r>
      </text>
    </comment>
    <comment ref="L10" authorId="0" shapeId="0" xr:uid="{ADFF4570-673F-4B7A-8D2F-7FB5DF56BC3C}">
      <text>
        <r>
          <rPr>
            <sz val="10"/>
            <color rgb="FF000000"/>
            <rFont val="Arial"/>
            <family val="2"/>
          </rPr>
          <t>Temporal = 1
Permanente = 3</t>
        </r>
      </text>
    </comment>
    <comment ref="M10" authorId="0" shapeId="0" xr:uid="{0050F43E-BA64-4699-A5C3-82DA9CDBC692}">
      <text>
        <r>
          <rPr>
            <sz val="10"/>
            <color rgb="FF000000"/>
            <rFont val="Arial"/>
            <family val="2"/>
          </rPr>
          <t xml:space="preserve">Reversible = 1
Irreversible = 3
</t>
        </r>
      </text>
    </comment>
    <comment ref="N10" authorId="0" shapeId="0" xr:uid="{91B5088C-5923-4857-88B5-820795FC26AB}">
      <text>
        <r>
          <rPr>
            <sz val="10"/>
            <color rgb="FF000000"/>
            <rFont val="Arial"/>
            <family val="2"/>
          </rPr>
          <t xml:space="preserve">Se puede mitigar = 1
No se puede mitigar = 3
</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6CF404C2-1D92-4ABD-944C-2BC76C868145}">
      <text>
        <r>
          <rPr>
            <sz val="10"/>
            <color rgb="FF000000"/>
            <rFont val="Arial"/>
            <family val="2"/>
          </rPr>
          <t>Normal = N
Esporádico: ES
Emergencia = E</t>
        </r>
      </text>
    </comment>
    <comment ref="G9" authorId="0" shapeId="0" xr:uid="{C20A7C63-EAE2-4FF5-8742-575EF111C74A}">
      <text>
        <r>
          <rPr>
            <sz val="10"/>
            <color rgb="FF000000"/>
            <rFont val="Arial"/>
            <family val="2"/>
          </rPr>
          <t xml:space="preserve">Marcar con una x si se tiene control directo sobre el impacto
</t>
        </r>
      </text>
    </comment>
    <comment ref="H9" authorId="0" shapeId="0" xr:uid="{77F0C4C2-A8C2-4B1D-90E3-3016A44DA3B5}">
      <text>
        <r>
          <rPr>
            <sz val="10"/>
            <color rgb="FF000000"/>
            <rFont val="Arial"/>
            <family val="2"/>
          </rPr>
          <t>Marcar con una X si no se es posible tener control directo sobre el impacto</t>
        </r>
      </text>
    </comment>
    <comment ref="I9" authorId="0" shapeId="0" xr:uid="{1D0ACCB2-FB7F-4522-880A-0E14EED8D7C1}">
      <text>
        <r>
          <rPr>
            <sz val="10"/>
            <color rgb="FF000000"/>
            <rFont val="Arial"/>
            <family val="2"/>
          </rPr>
          <t>- Adverso
+ Benefico</t>
        </r>
      </text>
    </comment>
    <comment ref="P9" authorId="0" shapeId="0" xr:uid="{9FC1D4A7-13D0-4A37-B857-7651D280AD9D}">
      <text>
        <r>
          <rPr>
            <sz val="10"/>
            <color rgb="FF000000"/>
            <rFont val="Arial"/>
            <family val="2"/>
          </rPr>
          <t xml:space="preserve">Baja = 1
Media = 2
Alta = 3
</t>
        </r>
      </text>
    </comment>
    <comment ref="Q9" authorId="0" shapeId="0" xr:uid="{8BE9E206-2254-4665-B397-42919832B77E}">
      <text>
        <r>
          <rPr>
            <sz val="10"/>
            <color rgb="FF000000"/>
            <rFont val="Arial"/>
            <family val="2"/>
          </rPr>
          <t xml:space="preserve">No regulado = 1
Regulado = 2
Verificar cumplimiento = 3
</t>
        </r>
      </text>
    </comment>
    <comment ref="R9" authorId="0" shapeId="0" xr:uid="{BBCE0FD6-226F-4481-82A8-2A1F4910E9E8}">
      <text>
        <r>
          <rPr>
            <sz val="10"/>
            <color rgb="FF000000"/>
            <rFont val="Arial"/>
            <family val="2"/>
          </rPr>
          <t>No tiene requerimiento adicionales = 1
Tiene requerimientos adicionales = 3</t>
        </r>
      </text>
    </comment>
    <comment ref="S9" authorId="0" shapeId="0" xr:uid="{96706442-57A4-4947-B8FE-5EE29A5E4735}">
      <text>
        <r>
          <rPr>
            <sz val="10"/>
            <color rgb="FF000000"/>
            <rFont val="Arial"/>
            <family val="2"/>
          </rPr>
          <t xml:space="preserve">Bajo &gt; 59
60 &gt; Medio &lt; 188
189 &gt; Alto &lt; 405
</t>
        </r>
      </text>
    </comment>
    <comment ref="J10" authorId="0" shapeId="0" xr:uid="{8796C657-84E5-43A5-90F0-2380F21D8B68}">
      <text>
        <r>
          <rPr>
            <sz val="10"/>
            <color rgb="FF000000"/>
            <rFont val="Arial"/>
            <family val="2"/>
          </rPr>
          <t xml:space="preserve">Contenido en la empresa = 1
Trasciende limites de la empresa = 2
Impacto Regional o local = 3
</t>
        </r>
      </text>
    </comment>
    <comment ref="K10" authorId="0" shapeId="0" xr:uid="{3C8BFD84-D1B8-41CF-93B4-BF87FC64ACB3}">
      <text>
        <r>
          <rPr>
            <sz val="10"/>
            <color rgb="FF000000"/>
            <rFont val="Arial"/>
            <family val="2"/>
          </rPr>
          <t xml:space="preserve">Cambios leves = 1
Cambios intensos = 2
Cambios drasticos = 3
</t>
        </r>
      </text>
    </comment>
    <comment ref="L10" authorId="0" shapeId="0" xr:uid="{147BD99C-A884-40D5-A784-D6A46270B74B}">
      <text>
        <r>
          <rPr>
            <sz val="10"/>
            <color rgb="FF000000"/>
            <rFont val="Arial"/>
            <family val="2"/>
          </rPr>
          <t>Temporal = 1
Permanente = 3</t>
        </r>
      </text>
    </comment>
    <comment ref="M10" authorId="0" shapeId="0" xr:uid="{605FA868-BE3D-4E2D-8995-844533683957}">
      <text>
        <r>
          <rPr>
            <sz val="10"/>
            <color rgb="FF000000"/>
            <rFont val="Arial"/>
            <family val="2"/>
          </rPr>
          <t xml:space="preserve">Reversible = 1
Irreversible = 3
</t>
        </r>
      </text>
    </comment>
    <comment ref="N10" authorId="0" shapeId="0" xr:uid="{A8C42D25-B641-4E5B-A62F-185178EF78E0}">
      <text>
        <r>
          <rPr>
            <sz val="10"/>
            <color rgb="FF000000"/>
            <rFont val="Arial"/>
            <family val="2"/>
          </rPr>
          <t xml:space="preserve">Se puede mitigar = 1
No se puede mitigar = 3
</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93A8D7ED-011B-48FF-B2EA-F71161C9C127}">
      <text>
        <r>
          <rPr>
            <sz val="10"/>
            <color rgb="FF000000"/>
            <rFont val="Arial"/>
            <family val="2"/>
          </rPr>
          <t>Normal = N
Esporádico: ES
Emergencia = E</t>
        </r>
      </text>
    </comment>
    <comment ref="G9" authorId="0" shapeId="0" xr:uid="{C73797EA-AA49-4A5D-AEF0-4C4B3D984CDC}">
      <text>
        <r>
          <rPr>
            <sz val="10"/>
            <color rgb="FF000000"/>
            <rFont val="Arial"/>
            <family val="2"/>
          </rPr>
          <t xml:space="preserve">Marcar con una x si se tiene control directo sobre el impacto
</t>
        </r>
      </text>
    </comment>
    <comment ref="H9" authorId="0" shapeId="0" xr:uid="{E355BC7E-B308-42BD-B143-4DC022D63E9C}">
      <text>
        <r>
          <rPr>
            <sz val="10"/>
            <color rgb="FF000000"/>
            <rFont val="Arial"/>
            <family val="2"/>
          </rPr>
          <t>Marcar con una X si no se es posible tener control directo sobre el impacto</t>
        </r>
      </text>
    </comment>
    <comment ref="I9" authorId="0" shapeId="0" xr:uid="{53F69E5F-2DF5-4F37-9834-D7BC353BFE29}">
      <text>
        <r>
          <rPr>
            <sz val="10"/>
            <color rgb="FF000000"/>
            <rFont val="Arial"/>
            <family val="2"/>
          </rPr>
          <t>- Adverso
+ Benefico</t>
        </r>
      </text>
    </comment>
    <comment ref="P9" authorId="0" shapeId="0" xr:uid="{2D130B2F-FDF0-4D12-AC75-46E65C1DADC0}">
      <text>
        <r>
          <rPr>
            <sz val="10"/>
            <color rgb="FF000000"/>
            <rFont val="Arial"/>
            <family val="2"/>
          </rPr>
          <t xml:space="preserve">Baja = 1
Media = 2
Alta = 3
</t>
        </r>
      </text>
    </comment>
    <comment ref="Q9" authorId="0" shapeId="0" xr:uid="{94EAC9E9-378B-4624-8941-8D98805800CF}">
      <text>
        <r>
          <rPr>
            <sz val="10"/>
            <color rgb="FF000000"/>
            <rFont val="Arial"/>
            <family val="2"/>
          </rPr>
          <t xml:space="preserve">No regulado = 1
Regulado = 2
Verificar cumplimiento = 3
</t>
        </r>
      </text>
    </comment>
    <comment ref="R9" authorId="0" shapeId="0" xr:uid="{8C8E283A-BA52-40D9-A23D-246626AAAD21}">
      <text>
        <r>
          <rPr>
            <sz val="10"/>
            <color rgb="FF000000"/>
            <rFont val="Arial"/>
            <family val="2"/>
          </rPr>
          <t>No tiene requerimiento adicionales = 1
Tiene requerimientos adicionales = 3</t>
        </r>
      </text>
    </comment>
    <comment ref="S9" authorId="0" shapeId="0" xr:uid="{052B2A13-CDCD-46EA-8161-81DADAC0BA67}">
      <text>
        <r>
          <rPr>
            <sz val="10"/>
            <color rgb="FF000000"/>
            <rFont val="Arial"/>
            <family val="2"/>
          </rPr>
          <t xml:space="preserve">Bajo &gt; 59
60 &gt; Medio &lt; 188
189 &gt; Alto &lt; 405
</t>
        </r>
      </text>
    </comment>
    <comment ref="J10" authorId="0" shapeId="0" xr:uid="{54C8EBD2-549A-4333-B2F3-9935B2BEBDBE}">
      <text>
        <r>
          <rPr>
            <sz val="10"/>
            <color rgb="FF000000"/>
            <rFont val="Arial"/>
            <family val="2"/>
          </rPr>
          <t xml:space="preserve">Contenido en la empresa = 1
Trasciende limites de la empresa = 2
Impacto Regional o local = 3
</t>
        </r>
      </text>
    </comment>
    <comment ref="K10" authorId="0" shapeId="0" xr:uid="{4BEB208A-4931-4A5C-B1E0-59482E8461B2}">
      <text>
        <r>
          <rPr>
            <sz val="10"/>
            <color rgb="FF000000"/>
            <rFont val="Arial"/>
            <family val="2"/>
          </rPr>
          <t xml:space="preserve">Cambios leves = 1
Cambios intensos = 2
Cambios drasticos = 3
</t>
        </r>
      </text>
    </comment>
    <comment ref="L10" authorId="0" shapeId="0" xr:uid="{D38822F9-B5FA-4D00-BE0B-E9DA13F651BD}">
      <text>
        <r>
          <rPr>
            <sz val="10"/>
            <color rgb="FF000000"/>
            <rFont val="Arial"/>
            <family val="2"/>
          </rPr>
          <t>Temporal = 1
Permanente = 3</t>
        </r>
      </text>
    </comment>
    <comment ref="M10" authorId="0" shapeId="0" xr:uid="{4AC5E125-FC26-4AEC-A44D-A82BB6B22F19}">
      <text>
        <r>
          <rPr>
            <sz val="10"/>
            <color rgb="FF000000"/>
            <rFont val="Arial"/>
            <family val="2"/>
          </rPr>
          <t xml:space="preserve">Reversible = 1
Irreversible = 3
</t>
        </r>
      </text>
    </comment>
    <comment ref="N10" authorId="0" shapeId="0" xr:uid="{807B634C-8C74-4794-A2A0-51776243F93A}">
      <text>
        <r>
          <rPr>
            <sz val="10"/>
            <color rgb="FF000000"/>
            <rFont val="Arial"/>
            <family val="2"/>
          </rPr>
          <t xml:space="preserve">Se puede mitigar = 1
No se puede mitigar = 3
</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AD004388-7C81-444B-837B-D45BD29837C4}">
      <text>
        <r>
          <rPr>
            <sz val="10"/>
            <color rgb="FF000000"/>
            <rFont val="Arial"/>
            <family val="2"/>
          </rPr>
          <t>Normal = N
Esporádico: ES
Emergencia = E</t>
        </r>
      </text>
    </comment>
    <comment ref="G9" authorId="0" shapeId="0" xr:uid="{3F5068E3-3E5B-44F7-915E-6384554BDC52}">
      <text>
        <r>
          <rPr>
            <sz val="10"/>
            <color rgb="FF000000"/>
            <rFont val="Arial"/>
            <family val="2"/>
          </rPr>
          <t xml:space="preserve">Marcar con una x si se tiene control directo sobre el impacto
</t>
        </r>
      </text>
    </comment>
    <comment ref="H9" authorId="0" shapeId="0" xr:uid="{FBE78FE1-DB5C-47CB-B7EC-7E1D612FF156}">
      <text>
        <r>
          <rPr>
            <sz val="10"/>
            <color rgb="FF000000"/>
            <rFont val="Arial"/>
            <family val="2"/>
          </rPr>
          <t>Marcar con una X si no se es posible tener control directo sobre el impacto</t>
        </r>
      </text>
    </comment>
    <comment ref="I9" authorId="0" shapeId="0" xr:uid="{C994879D-B75B-4C23-AEA4-D147D9EC6745}">
      <text>
        <r>
          <rPr>
            <sz val="10"/>
            <color rgb="FF000000"/>
            <rFont val="Arial"/>
            <family val="2"/>
          </rPr>
          <t>- Adverso
+ Benefico</t>
        </r>
      </text>
    </comment>
    <comment ref="P9" authorId="0" shapeId="0" xr:uid="{506F77B5-5A27-4FC6-942B-CD5FB556272C}">
      <text>
        <r>
          <rPr>
            <sz val="10"/>
            <color rgb="FF000000"/>
            <rFont val="Arial"/>
            <family val="2"/>
          </rPr>
          <t xml:space="preserve">Baja = 1
Media = 2
Alta = 3
</t>
        </r>
      </text>
    </comment>
    <comment ref="Q9" authorId="0" shapeId="0" xr:uid="{729DA191-9EC4-4DF1-B5B7-D2943DB34047}">
      <text>
        <r>
          <rPr>
            <sz val="10"/>
            <color rgb="FF000000"/>
            <rFont val="Arial"/>
            <family val="2"/>
          </rPr>
          <t xml:space="preserve">No regulado = 1
Regulado = 2
Verificar cumplimiento = 3
</t>
        </r>
      </text>
    </comment>
    <comment ref="R9" authorId="0" shapeId="0" xr:uid="{F9ACCC21-ABC6-47C7-8AD8-DF487231586F}">
      <text>
        <r>
          <rPr>
            <sz val="10"/>
            <color rgb="FF000000"/>
            <rFont val="Arial"/>
            <family val="2"/>
          </rPr>
          <t>No tiene requerimiento adicionales = 1
Tiene requerimientos adicionales = 3</t>
        </r>
      </text>
    </comment>
    <comment ref="S9" authorId="0" shapeId="0" xr:uid="{9BB7347E-7218-43E8-ACC2-448A2328A598}">
      <text>
        <r>
          <rPr>
            <sz val="10"/>
            <color rgb="FF000000"/>
            <rFont val="Arial"/>
            <family val="2"/>
          </rPr>
          <t xml:space="preserve">Bajo &gt; 59
60 &gt; Medio &lt; 188
189 &gt; Alto &lt; 405
</t>
        </r>
      </text>
    </comment>
    <comment ref="J10" authorId="0" shapeId="0" xr:uid="{A4E3F1AD-81B1-4DB3-BB05-7F73507FDF37}">
      <text>
        <r>
          <rPr>
            <sz val="10"/>
            <color rgb="FF000000"/>
            <rFont val="Arial"/>
            <family val="2"/>
          </rPr>
          <t xml:space="preserve">Contenido en la empresa = 1
Trasciende limites de la empresa = 2
Impacto Regional o local = 3
</t>
        </r>
      </text>
    </comment>
    <comment ref="K10" authorId="0" shapeId="0" xr:uid="{9783E1FE-589E-4DC3-9CEA-6CDF33332F90}">
      <text>
        <r>
          <rPr>
            <sz val="10"/>
            <color rgb="FF000000"/>
            <rFont val="Arial"/>
            <family val="2"/>
          </rPr>
          <t xml:space="preserve">Cambios leves = 1
Cambios intensos = 2
Cambios drasticos = 3
</t>
        </r>
      </text>
    </comment>
    <comment ref="L10" authorId="0" shapeId="0" xr:uid="{47F33AA9-1329-4029-B630-753FE9BF32A6}">
      <text>
        <r>
          <rPr>
            <sz val="10"/>
            <color rgb="FF000000"/>
            <rFont val="Arial"/>
            <family val="2"/>
          </rPr>
          <t>Temporal = 1
Permanente = 3</t>
        </r>
      </text>
    </comment>
    <comment ref="M10" authorId="0" shapeId="0" xr:uid="{646B8CCF-A5AA-4BAD-8C69-8C10608B3B8F}">
      <text>
        <r>
          <rPr>
            <sz val="10"/>
            <color rgb="FF000000"/>
            <rFont val="Arial"/>
            <family val="2"/>
          </rPr>
          <t xml:space="preserve">Reversible = 1
Irreversible = 3
</t>
        </r>
      </text>
    </comment>
    <comment ref="N10" authorId="0" shapeId="0" xr:uid="{087B4FC0-06FD-43BF-90F9-283775627B23}">
      <text>
        <r>
          <rPr>
            <sz val="10"/>
            <color rgb="FF000000"/>
            <rFont val="Arial"/>
            <family val="2"/>
          </rPr>
          <t xml:space="preserve">Se puede mitigar = 1
No se puede mitigar = 3
</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83F871C4-0EFD-453E-997C-E5266348FEA8}">
      <text>
        <r>
          <rPr>
            <sz val="10"/>
            <color rgb="FF000000"/>
            <rFont val="Arial"/>
            <family val="2"/>
          </rPr>
          <t>Normal = N
Esporádico: ES
Emergencia = E</t>
        </r>
      </text>
    </comment>
    <comment ref="G9" authorId="0" shapeId="0" xr:uid="{8355CB1A-86EC-4FF8-A706-D5BAE71051F1}">
      <text>
        <r>
          <rPr>
            <sz val="10"/>
            <color rgb="FF000000"/>
            <rFont val="Arial"/>
            <family val="2"/>
          </rPr>
          <t xml:space="preserve">Marcar con una x si se tiene control directo sobre el impacto
</t>
        </r>
      </text>
    </comment>
    <comment ref="H9" authorId="0" shapeId="0" xr:uid="{1A8CA5EE-3A24-410B-8910-E302E42FEAD4}">
      <text>
        <r>
          <rPr>
            <sz val="10"/>
            <color rgb="FF000000"/>
            <rFont val="Arial"/>
            <family val="2"/>
          </rPr>
          <t>Marcar con una X si no se es posible tener control directo sobre el impacto</t>
        </r>
      </text>
    </comment>
    <comment ref="I9" authorId="0" shapeId="0" xr:uid="{2CB9C660-7B59-4A63-B67A-D310093A893B}">
      <text>
        <r>
          <rPr>
            <sz val="10"/>
            <color rgb="FF000000"/>
            <rFont val="Arial"/>
            <family val="2"/>
          </rPr>
          <t>- Adverso
+ Benefico</t>
        </r>
      </text>
    </comment>
    <comment ref="P9" authorId="0" shapeId="0" xr:uid="{624C4F17-DC4B-4CD5-8D08-7D5C9B139CE7}">
      <text>
        <r>
          <rPr>
            <sz val="10"/>
            <color rgb="FF000000"/>
            <rFont val="Arial"/>
            <family val="2"/>
          </rPr>
          <t xml:space="preserve">Baja = 1
Media = 2
Alta = 3
</t>
        </r>
      </text>
    </comment>
    <comment ref="Q9" authorId="0" shapeId="0" xr:uid="{B0A5A4CE-D104-445E-9F11-4EA9B1618AB1}">
      <text>
        <r>
          <rPr>
            <sz val="10"/>
            <color rgb="FF000000"/>
            <rFont val="Arial"/>
            <family val="2"/>
          </rPr>
          <t xml:space="preserve">No regulado = 1
Regulado = 2
Verificar cumplimiento = 3
</t>
        </r>
      </text>
    </comment>
    <comment ref="R9" authorId="0" shapeId="0" xr:uid="{EABF63B5-BE78-41A2-84CA-2DA22AE77F2F}">
      <text>
        <r>
          <rPr>
            <sz val="10"/>
            <color rgb="FF000000"/>
            <rFont val="Arial"/>
            <family val="2"/>
          </rPr>
          <t>No tiene requerimiento adicionales = 1
Tiene requerimientos adicionales = 3</t>
        </r>
      </text>
    </comment>
    <comment ref="S9" authorId="0" shapeId="0" xr:uid="{3506DC90-DD87-47B2-B31D-579F97BDC2BC}">
      <text>
        <r>
          <rPr>
            <sz val="10"/>
            <color rgb="FF000000"/>
            <rFont val="Arial"/>
            <family val="2"/>
          </rPr>
          <t xml:space="preserve">Bajo &gt; 59
60 &gt; Medio &lt; 188
189 &gt; Alto &lt; 405
</t>
        </r>
      </text>
    </comment>
    <comment ref="J10" authorId="0" shapeId="0" xr:uid="{AC114856-02D4-40BF-9109-CEC57CD3CB6A}">
      <text>
        <r>
          <rPr>
            <sz val="10"/>
            <color rgb="FF000000"/>
            <rFont val="Arial"/>
            <family val="2"/>
          </rPr>
          <t xml:space="preserve">Contenido en la empresa = 1
Trasciende limites de la empresa = 2
Impacto Regional o local = 3
</t>
        </r>
      </text>
    </comment>
    <comment ref="K10" authorId="0" shapeId="0" xr:uid="{126092EE-74DE-4960-9F08-0E0CCEA363B5}">
      <text>
        <r>
          <rPr>
            <sz val="10"/>
            <color rgb="FF000000"/>
            <rFont val="Arial"/>
            <family val="2"/>
          </rPr>
          <t xml:space="preserve">Cambios leves = 1
Cambios intensos = 2
Cambios drasticos = 3
</t>
        </r>
      </text>
    </comment>
    <comment ref="L10" authorId="0" shapeId="0" xr:uid="{94B140EB-B7E3-426C-8BD7-45A422F571BD}">
      <text>
        <r>
          <rPr>
            <sz val="10"/>
            <color rgb="FF000000"/>
            <rFont val="Arial"/>
            <family val="2"/>
          </rPr>
          <t>Temporal = 1
Permanente = 3</t>
        </r>
      </text>
    </comment>
    <comment ref="M10" authorId="0" shapeId="0" xr:uid="{AC2608C5-F4CC-45B4-8F53-E833E795404B}">
      <text>
        <r>
          <rPr>
            <sz val="10"/>
            <color rgb="FF000000"/>
            <rFont val="Arial"/>
            <family val="2"/>
          </rPr>
          <t xml:space="preserve">Reversible = 1
Irreversible = 3
</t>
        </r>
      </text>
    </comment>
    <comment ref="N10" authorId="0" shapeId="0" xr:uid="{A45C950E-6970-4C14-929B-68252C150B73}">
      <text>
        <r>
          <rPr>
            <sz val="10"/>
            <color rgb="FF000000"/>
            <rFont val="Arial"/>
            <family val="2"/>
          </rPr>
          <t xml:space="preserve">Se puede mitigar = 1
No se puede mitigar = 3
</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D36E85E6-1FC6-4947-9079-D033547502E1}">
      <text>
        <r>
          <rPr>
            <sz val="10"/>
            <color rgb="FF000000"/>
            <rFont val="Arial"/>
            <family val="2"/>
          </rPr>
          <t>Normal = N
Esporádico: ES
Emergencia = E</t>
        </r>
      </text>
    </comment>
    <comment ref="G9" authorId="0" shapeId="0" xr:uid="{5C310A98-7B74-4B29-A204-577FF4607181}">
      <text>
        <r>
          <rPr>
            <sz val="10"/>
            <color rgb="FF000000"/>
            <rFont val="Arial"/>
            <family val="2"/>
          </rPr>
          <t xml:space="preserve">Marcar con una x si se tiene control directo sobre el impacto
</t>
        </r>
      </text>
    </comment>
    <comment ref="H9" authorId="0" shapeId="0" xr:uid="{C78585CF-82B1-4C61-9D16-FAFE737F6B4D}">
      <text>
        <r>
          <rPr>
            <sz val="10"/>
            <color rgb="FF000000"/>
            <rFont val="Arial"/>
            <family val="2"/>
          </rPr>
          <t>Marcar con una X si no se es posible tener control directo sobre el impacto</t>
        </r>
      </text>
    </comment>
    <comment ref="I9" authorId="0" shapeId="0" xr:uid="{C7AC36BF-F878-4A26-8B6C-343A4DC823EB}">
      <text>
        <r>
          <rPr>
            <sz val="10"/>
            <color rgb="FF000000"/>
            <rFont val="Arial"/>
            <family val="2"/>
          </rPr>
          <t>- Adverso
+ Benefico</t>
        </r>
      </text>
    </comment>
    <comment ref="P9" authorId="0" shapeId="0" xr:uid="{080E1BDD-3235-404E-9B89-AA36A004765F}">
      <text>
        <r>
          <rPr>
            <sz val="10"/>
            <color rgb="FF000000"/>
            <rFont val="Arial"/>
            <family val="2"/>
          </rPr>
          <t xml:space="preserve">Baja = 1
Media = 2
Alta = 3
</t>
        </r>
      </text>
    </comment>
    <comment ref="Q9" authorId="0" shapeId="0" xr:uid="{41A5EEA9-9AC8-4709-9A10-18C364940B58}">
      <text>
        <r>
          <rPr>
            <sz val="10"/>
            <color rgb="FF000000"/>
            <rFont val="Arial"/>
            <family val="2"/>
          </rPr>
          <t xml:space="preserve">No regulado = 1
Regulado = 2
Verificar cumplimiento = 3
</t>
        </r>
      </text>
    </comment>
    <comment ref="R9" authorId="0" shapeId="0" xr:uid="{7EA2F554-F107-4BBC-9E30-484CD8F79E89}">
      <text>
        <r>
          <rPr>
            <sz val="10"/>
            <color rgb="FF000000"/>
            <rFont val="Arial"/>
            <family val="2"/>
          </rPr>
          <t>No tiene requerimiento adicionales = 1
Tiene requerimientos adicionales = 3</t>
        </r>
      </text>
    </comment>
    <comment ref="S9" authorId="0" shapeId="0" xr:uid="{FA911722-37F5-41FF-89AC-B7E8BE7CAE77}">
      <text>
        <r>
          <rPr>
            <sz val="10"/>
            <color rgb="FF000000"/>
            <rFont val="Arial"/>
            <family val="2"/>
          </rPr>
          <t xml:space="preserve">Bajo &gt; 59
60 &gt; Medio &lt; 188
189 &gt; Alto &lt; 405
</t>
        </r>
      </text>
    </comment>
    <comment ref="J10" authorId="0" shapeId="0" xr:uid="{861BAAF9-0479-4A84-B7D7-023579656244}">
      <text>
        <r>
          <rPr>
            <sz val="10"/>
            <color rgb="FF000000"/>
            <rFont val="Arial"/>
            <family val="2"/>
          </rPr>
          <t xml:space="preserve">Contenido en la empresa = 1
Trasciende limites de la empresa = 2
Impacto Regional o local = 3
</t>
        </r>
      </text>
    </comment>
    <comment ref="K10" authorId="0" shapeId="0" xr:uid="{0533C407-F02A-4E66-ABA0-85854DFD1C52}">
      <text>
        <r>
          <rPr>
            <sz val="10"/>
            <color rgb="FF000000"/>
            <rFont val="Arial"/>
            <family val="2"/>
          </rPr>
          <t xml:space="preserve">Cambios leves = 1
Cambios intensos = 2
Cambios drasticos = 3
</t>
        </r>
      </text>
    </comment>
    <comment ref="L10" authorId="0" shapeId="0" xr:uid="{33F96E08-82E8-457B-88DD-DA010D9285B5}">
      <text>
        <r>
          <rPr>
            <sz val="10"/>
            <color rgb="FF000000"/>
            <rFont val="Arial"/>
            <family val="2"/>
          </rPr>
          <t>Temporal = 1
Permanente = 3</t>
        </r>
      </text>
    </comment>
    <comment ref="M10" authorId="0" shapeId="0" xr:uid="{76509CA8-9866-4468-B2F8-82DB1CE2CA9C}">
      <text>
        <r>
          <rPr>
            <sz val="10"/>
            <color rgb="FF000000"/>
            <rFont val="Arial"/>
            <family val="2"/>
          </rPr>
          <t xml:space="preserve">Reversible = 1
Irreversible = 3
</t>
        </r>
      </text>
    </comment>
    <comment ref="N10" authorId="0" shapeId="0" xr:uid="{E0A9FE00-E93A-4801-83F5-2109FE6AE557}">
      <text>
        <r>
          <rPr>
            <sz val="10"/>
            <color rgb="FF000000"/>
            <rFont val="Arial"/>
            <family val="2"/>
          </rPr>
          <t xml:space="preserve">Se puede mitigar = 1
No se puede mitigar = 3
</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329455F5-D05F-4BAB-A2E8-27393FADAFFA}">
      <text>
        <r>
          <rPr>
            <sz val="10"/>
            <color rgb="FF000000"/>
            <rFont val="Arial"/>
            <family val="2"/>
          </rPr>
          <t>Normal = N
Esporádico: ES
Emergencia = E</t>
        </r>
      </text>
    </comment>
    <comment ref="G9" authorId="0" shapeId="0" xr:uid="{F61BBECC-0980-414E-A39F-4822DA6A45AB}">
      <text>
        <r>
          <rPr>
            <sz val="10"/>
            <color rgb="FF000000"/>
            <rFont val="Arial"/>
            <family val="2"/>
          </rPr>
          <t xml:space="preserve">Marcar con una x si se tiene control directo sobre el impacto
</t>
        </r>
      </text>
    </comment>
    <comment ref="H9" authorId="0" shapeId="0" xr:uid="{8C99373B-A631-4EA4-81ED-2BDE4F3467C7}">
      <text>
        <r>
          <rPr>
            <sz val="10"/>
            <color rgb="FF000000"/>
            <rFont val="Arial"/>
            <family val="2"/>
          </rPr>
          <t>Marcar con una X si no se es posible tener control directo sobre el impacto</t>
        </r>
      </text>
    </comment>
    <comment ref="I9" authorId="0" shapeId="0" xr:uid="{E9C826C9-96EC-4A4D-A3EF-E12FBDAB766B}">
      <text>
        <r>
          <rPr>
            <sz val="10"/>
            <color rgb="FF000000"/>
            <rFont val="Arial"/>
            <family val="2"/>
          </rPr>
          <t>- Adverso
+ Benefico</t>
        </r>
      </text>
    </comment>
    <comment ref="P9" authorId="0" shapeId="0" xr:uid="{0A773D65-911E-4681-A51E-CE945DF23707}">
      <text>
        <r>
          <rPr>
            <sz val="10"/>
            <color rgb="FF000000"/>
            <rFont val="Arial"/>
            <family val="2"/>
          </rPr>
          <t xml:space="preserve">Baja = 1
Media = 2
Alta = 3
</t>
        </r>
      </text>
    </comment>
    <comment ref="Q9" authorId="0" shapeId="0" xr:uid="{DE9A1E7C-39BB-4FF0-BFE6-FCC21F8E6CBD}">
      <text>
        <r>
          <rPr>
            <sz val="10"/>
            <color rgb="FF000000"/>
            <rFont val="Arial"/>
            <family val="2"/>
          </rPr>
          <t xml:space="preserve">No regulado = 1
Regulado = 2
Verificar cumplimiento = 3
</t>
        </r>
      </text>
    </comment>
    <comment ref="R9" authorId="0" shapeId="0" xr:uid="{30800F05-B4F2-4807-BC13-2C5D3D9B9E3E}">
      <text>
        <r>
          <rPr>
            <sz val="10"/>
            <color rgb="FF000000"/>
            <rFont val="Arial"/>
            <family val="2"/>
          </rPr>
          <t>No tiene requerimiento adicionales = 1
Tiene requerimientos adicionales = 3</t>
        </r>
      </text>
    </comment>
    <comment ref="S9" authorId="0" shapeId="0" xr:uid="{625D3600-AA12-49BA-9F2A-12B5775917A9}">
      <text>
        <r>
          <rPr>
            <sz val="10"/>
            <color rgb="FF000000"/>
            <rFont val="Arial"/>
            <family val="2"/>
          </rPr>
          <t xml:space="preserve">Bajo &gt; 59
60 &gt; Medio &lt; 188
189 &gt; Alto &lt; 405
</t>
        </r>
      </text>
    </comment>
    <comment ref="J10" authorId="0" shapeId="0" xr:uid="{F4646808-6D0F-4210-8C2B-12A712A21891}">
      <text>
        <r>
          <rPr>
            <sz val="10"/>
            <color rgb="FF000000"/>
            <rFont val="Arial"/>
            <family val="2"/>
          </rPr>
          <t xml:space="preserve">Contenido en la empresa = 1
Trasciende limites de la empresa = 2
Impacto Regional o local = 3
</t>
        </r>
      </text>
    </comment>
    <comment ref="K10" authorId="0" shapeId="0" xr:uid="{A9576DE0-F772-4612-96CE-26DB5B0E39EA}">
      <text>
        <r>
          <rPr>
            <sz val="10"/>
            <color rgb="FF000000"/>
            <rFont val="Arial"/>
            <family val="2"/>
          </rPr>
          <t xml:space="preserve">Cambios leves = 1
Cambios intensos = 2
Cambios drasticos = 3
</t>
        </r>
      </text>
    </comment>
    <comment ref="L10" authorId="0" shapeId="0" xr:uid="{B0A60885-B52D-40F7-A12B-AE30B735D99D}">
      <text>
        <r>
          <rPr>
            <sz val="10"/>
            <color rgb="FF000000"/>
            <rFont val="Arial"/>
            <family val="2"/>
          </rPr>
          <t>Temporal = 1
Permanente = 3</t>
        </r>
      </text>
    </comment>
    <comment ref="M10" authorId="0" shapeId="0" xr:uid="{3FCE034A-36F6-4A5D-A8BA-99FCE3ABB635}">
      <text>
        <r>
          <rPr>
            <sz val="10"/>
            <color rgb="FF000000"/>
            <rFont val="Arial"/>
            <family val="2"/>
          </rPr>
          <t xml:space="preserve">Reversible = 1
Irreversible = 3
</t>
        </r>
      </text>
    </comment>
    <comment ref="N10" authorId="0" shapeId="0" xr:uid="{A68395BC-E135-4D4A-A848-4C6AE4712C0E}">
      <text>
        <r>
          <rPr>
            <sz val="10"/>
            <color rgb="FF000000"/>
            <rFont val="Arial"/>
            <family val="2"/>
          </rPr>
          <t xml:space="preserve">Se puede mitigar = 1
No se puede mitigar = 3
</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5AFE834E-93AE-4BAD-9D82-D1D8DB28D88F}">
      <text>
        <r>
          <rPr>
            <sz val="10"/>
            <color rgb="FF000000"/>
            <rFont val="Arial"/>
            <family val="2"/>
          </rPr>
          <t>Normal = N
Esporádico: ES
Emergencia = E</t>
        </r>
      </text>
    </comment>
    <comment ref="G9" authorId="0" shapeId="0" xr:uid="{446C3CB7-6EBE-43E5-B5F0-0148ED6E2A3A}">
      <text>
        <r>
          <rPr>
            <sz val="10"/>
            <color rgb="FF000000"/>
            <rFont val="Arial"/>
            <family val="2"/>
          </rPr>
          <t xml:space="preserve">Marcar con una x si se tiene control directo sobre el impacto
</t>
        </r>
      </text>
    </comment>
    <comment ref="H9" authorId="0" shapeId="0" xr:uid="{CD7EF694-2D95-4A76-9FC8-3ADEF8327815}">
      <text>
        <r>
          <rPr>
            <sz val="10"/>
            <color rgb="FF000000"/>
            <rFont val="Arial"/>
            <family val="2"/>
          </rPr>
          <t>Marcar con una X si no se es posible tener control directo sobre el impacto</t>
        </r>
      </text>
    </comment>
    <comment ref="I9" authorId="0" shapeId="0" xr:uid="{9BB049D6-7C69-4269-BBEF-A2F00EDB4DB8}">
      <text>
        <r>
          <rPr>
            <sz val="10"/>
            <color rgb="FF000000"/>
            <rFont val="Arial"/>
            <family val="2"/>
          </rPr>
          <t>- Adverso
+ Benefico</t>
        </r>
      </text>
    </comment>
    <comment ref="P9" authorId="0" shapeId="0" xr:uid="{AC2B89B8-0719-4C1C-9ABC-2292743316A7}">
      <text>
        <r>
          <rPr>
            <sz val="10"/>
            <color rgb="FF000000"/>
            <rFont val="Arial"/>
            <family val="2"/>
          </rPr>
          <t xml:space="preserve">Baja = 1
Media = 2
Alta = 3
</t>
        </r>
      </text>
    </comment>
    <comment ref="Q9" authorId="0" shapeId="0" xr:uid="{F263413D-75B4-4684-A5E3-6B4C164F30E5}">
      <text>
        <r>
          <rPr>
            <sz val="10"/>
            <color rgb="FF000000"/>
            <rFont val="Arial"/>
            <family val="2"/>
          </rPr>
          <t xml:space="preserve">No regulado = 1
Regulado = 2
Verificar cumplimiento = 3
</t>
        </r>
      </text>
    </comment>
    <comment ref="R9" authorId="0" shapeId="0" xr:uid="{74735218-DFDD-42EE-AFA6-87499B1F5D9E}">
      <text>
        <r>
          <rPr>
            <sz val="10"/>
            <color rgb="FF000000"/>
            <rFont val="Arial"/>
            <family val="2"/>
          </rPr>
          <t>No tiene requerimiento adicionales = 1
Tiene requerimientos adicionales = 3</t>
        </r>
      </text>
    </comment>
    <comment ref="S9" authorId="0" shapeId="0" xr:uid="{422E2424-3B38-4FD6-96D8-7A57020CD9B7}">
      <text>
        <r>
          <rPr>
            <sz val="10"/>
            <color rgb="FF000000"/>
            <rFont val="Arial"/>
            <family val="2"/>
          </rPr>
          <t xml:space="preserve">Bajo &gt; 59
60 &gt; Medio &lt; 188
189 &gt; Alto &lt; 405
</t>
        </r>
      </text>
    </comment>
    <comment ref="J10" authorId="0" shapeId="0" xr:uid="{85C86164-D405-42E7-8F63-9193771D86D3}">
      <text>
        <r>
          <rPr>
            <sz val="10"/>
            <color rgb="FF000000"/>
            <rFont val="Arial"/>
            <family val="2"/>
          </rPr>
          <t xml:space="preserve">Contenido en la empresa = 1
Trasciende limites de la empresa = 2
Impacto Regional o local = 3
</t>
        </r>
      </text>
    </comment>
    <comment ref="K10" authorId="0" shapeId="0" xr:uid="{65006B0C-5836-4CFE-A7D2-1D985C961DFB}">
      <text>
        <r>
          <rPr>
            <sz val="10"/>
            <color rgb="FF000000"/>
            <rFont val="Arial"/>
            <family val="2"/>
          </rPr>
          <t xml:space="preserve">Cambios leves = 1
Cambios intensos = 2
Cambios drasticos = 3
</t>
        </r>
      </text>
    </comment>
    <comment ref="L10" authorId="0" shapeId="0" xr:uid="{8E060599-C788-4673-8DDB-CBC38209A4B2}">
      <text>
        <r>
          <rPr>
            <sz val="10"/>
            <color rgb="FF000000"/>
            <rFont val="Arial"/>
            <family val="2"/>
          </rPr>
          <t>Temporal = 1
Permanente = 3</t>
        </r>
      </text>
    </comment>
    <comment ref="M10" authorId="0" shapeId="0" xr:uid="{F0D504A0-7FE2-4187-A1EA-E8041B3E6D3F}">
      <text>
        <r>
          <rPr>
            <sz val="10"/>
            <color rgb="FF000000"/>
            <rFont val="Arial"/>
            <family val="2"/>
          </rPr>
          <t xml:space="preserve">Reversible = 1
Irreversible = 3
</t>
        </r>
      </text>
    </comment>
    <comment ref="N10" authorId="0" shapeId="0" xr:uid="{3D88F8D6-D36A-45AF-9456-046378E6BC52}">
      <text>
        <r>
          <rPr>
            <sz val="10"/>
            <color rgb="FF000000"/>
            <rFont val="Arial"/>
            <family val="2"/>
          </rPr>
          <t xml:space="preserve">Se puede mitigar = 1
No se puede mitigar = 3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3E2F2098-361B-49BB-BACC-0BBDB9FAC298}">
      <text>
        <r>
          <rPr>
            <sz val="10"/>
            <color rgb="FF000000"/>
            <rFont val="Arial"/>
            <family val="2"/>
          </rPr>
          <t>Normal = N
Esporádico: ES
Emergencia = E</t>
        </r>
      </text>
    </comment>
    <comment ref="G9" authorId="0" shapeId="0" xr:uid="{C5EE5E42-C436-4E6A-92C2-AB195D6630A5}">
      <text>
        <r>
          <rPr>
            <sz val="10"/>
            <color rgb="FF000000"/>
            <rFont val="Arial"/>
            <family val="2"/>
          </rPr>
          <t xml:space="preserve">Marcar con una x si se tiene control directo sobre el impacto
</t>
        </r>
      </text>
    </comment>
    <comment ref="H9" authorId="0" shapeId="0" xr:uid="{76D458C0-01E4-4818-A486-655031D60889}">
      <text>
        <r>
          <rPr>
            <sz val="10"/>
            <color rgb="FF000000"/>
            <rFont val="Arial"/>
            <family val="2"/>
          </rPr>
          <t>Marcar con una X si no se es posible tener control directo sobre el impacto</t>
        </r>
      </text>
    </comment>
    <comment ref="I9" authorId="0" shapeId="0" xr:uid="{8B0DF555-E2E8-47CC-90AA-426165CECB4C}">
      <text>
        <r>
          <rPr>
            <sz val="10"/>
            <color rgb="FF000000"/>
            <rFont val="Arial"/>
            <family val="2"/>
          </rPr>
          <t>- Adverso
+ Benefico</t>
        </r>
      </text>
    </comment>
    <comment ref="P9" authorId="0" shapeId="0" xr:uid="{D9D1DE59-C144-4707-B33A-7BB9923A5106}">
      <text>
        <r>
          <rPr>
            <sz val="10"/>
            <color rgb="FF000000"/>
            <rFont val="Arial"/>
            <family val="2"/>
          </rPr>
          <t xml:space="preserve">Baja = 1
Media = 2
Alta = 3
</t>
        </r>
      </text>
    </comment>
    <comment ref="Q9" authorId="0" shapeId="0" xr:uid="{D53B1D27-D515-47CC-9207-E4AF9F459ED6}">
      <text>
        <r>
          <rPr>
            <sz val="10"/>
            <color rgb="FF000000"/>
            <rFont val="Arial"/>
            <family val="2"/>
          </rPr>
          <t xml:space="preserve">No regulado = 1
Regulado = 2
Verificar cumplimiento = 3
</t>
        </r>
      </text>
    </comment>
    <comment ref="R9" authorId="0" shapeId="0" xr:uid="{6AABA247-68A6-4EB7-B1B9-032BA68525C0}">
      <text>
        <r>
          <rPr>
            <sz val="10"/>
            <color rgb="FF000000"/>
            <rFont val="Arial"/>
            <family val="2"/>
          </rPr>
          <t>No tiene requerimiento adicionales = 1
Tiene requerimientos adicionales = 3</t>
        </r>
      </text>
    </comment>
    <comment ref="S9" authorId="0" shapeId="0" xr:uid="{53745871-1575-4563-95B5-41D406310C73}">
      <text>
        <r>
          <rPr>
            <sz val="10"/>
            <color rgb="FF000000"/>
            <rFont val="Arial"/>
            <family val="2"/>
          </rPr>
          <t xml:space="preserve">Bajo &gt; 59
60 &gt; Medio &lt; 188
189 &gt; Alto &lt; 405
</t>
        </r>
      </text>
    </comment>
    <comment ref="J10" authorId="0" shapeId="0" xr:uid="{3C0CBA0B-2EFC-42D1-8261-1A6FE83FDBA3}">
      <text>
        <r>
          <rPr>
            <sz val="10"/>
            <color rgb="FF000000"/>
            <rFont val="Arial"/>
            <family val="2"/>
          </rPr>
          <t xml:space="preserve">Contenido en la empresa = 1
Trasciende limites de la empresa = 2
Impacto Regional o local = 3
</t>
        </r>
      </text>
    </comment>
    <comment ref="K10" authorId="0" shapeId="0" xr:uid="{AE70CC26-8EA4-4459-99B4-07EAC4F8317B}">
      <text>
        <r>
          <rPr>
            <sz val="10"/>
            <color rgb="FF000000"/>
            <rFont val="Arial"/>
            <family val="2"/>
          </rPr>
          <t xml:space="preserve">Cambios leves = 1
Cambios intensos = 2
Cambios drasticos = 3
</t>
        </r>
      </text>
    </comment>
    <comment ref="L10" authorId="0" shapeId="0" xr:uid="{CAE0D6E0-B1D2-4DE5-9873-EEA3A363047B}">
      <text>
        <r>
          <rPr>
            <sz val="10"/>
            <color rgb="FF000000"/>
            <rFont val="Arial"/>
            <family val="2"/>
          </rPr>
          <t>Temporal = 1
Permanente = 3</t>
        </r>
      </text>
    </comment>
    <comment ref="M10" authorId="0" shapeId="0" xr:uid="{EC3771BA-0662-4DAF-9BD4-31602DE565E1}">
      <text>
        <r>
          <rPr>
            <sz val="10"/>
            <color rgb="FF000000"/>
            <rFont val="Arial"/>
            <family val="2"/>
          </rPr>
          <t xml:space="preserve">Reversible = 1
Irreversible = 3
</t>
        </r>
      </text>
    </comment>
    <comment ref="N10" authorId="0" shapeId="0" xr:uid="{76CCA92E-AABB-4B5B-8CF1-72687EABB2B1}">
      <text>
        <r>
          <rPr>
            <sz val="10"/>
            <color rgb="FF000000"/>
            <rFont val="Arial"/>
            <family val="2"/>
          </rPr>
          <t xml:space="preserve">Se puede mitigar = 1
No se puede mitigar = 3
</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2AC5A4A5-0FBF-41E0-A08A-B065E94459AE}">
      <text>
        <r>
          <rPr>
            <sz val="10"/>
            <color rgb="FF000000"/>
            <rFont val="Arial"/>
            <family val="2"/>
          </rPr>
          <t>Normal = N
Esporádico: ES
Emergencia = E</t>
        </r>
      </text>
    </comment>
    <comment ref="G9" authorId="0" shapeId="0" xr:uid="{5C6C02F8-86FD-475F-B469-51E9F1A2F802}">
      <text>
        <r>
          <rPr>
            <sz val="10"/>
            <color rgb="FF000000"/>
            <rFont val="Arial"/>
            <family val="2"/>
          </rPr>
          <t xml:space="preserve">Marcar con una x si se tiene control directo sobre el impacto
</t>
        </r>
      </text>
    </comment>
    <comment ref="H9" authorId="0" shapeId="0" xr:uid="{B2B81EE0-E655-4B92-989A-BC734178EE81}">
      <text>
        <r>
          <rPr>
            <sz val="10"/>
            <color rgb="FF000000"/>
            <rFont val="Arial"/>
            <family val="2"/>
          </rPr>
          <t>Marcar con una X si no se es posible tener control directo sobre el impacto</t>
        </r>
      </text>
    </comment>
    <comment ref="I9" authorId="0" shapeId="0" xr:uid="{60B54EE3-67DD-495F-ABA9-D712E01236FA}">
      <text>
        <r>
          <rPr>
            <sz val="10"/>
            <color rgb="FF000000"/>
            <rFont val="Arial"/>
            <family val="2"/>
          </rPr>
          <t>- Adverso
+ Benefico</t>
        </r>
      </text>
    </comment>
    <comment ref="P9" authorId="0" shapeId="0" xr:uid="{28B0238E-E19E-4AC5-BDB6-0EEDA661BC61}">
      <text>
        <r>
          <rPr>
            <sz val="10"/>
            <color rgb="FF000000"/>
            <rFont val="Arial"/>
            <family val="2"/>
          </rPr>
          <t xml:space="preserve">Baja = 1
Media = 2
Alta = 3
</t>
        </r>
      </text>
    </comment>
    <comment ref="Q9" authorId="0" shapeId="0" xr:uid="{B0F673E6-F19A-4071-B859-B7B71EEB5CC8}">
      <text>
        <r>
          <rPr>
            <sz val="10"/>
            <color rgb="FF000000"/>
            <rFont val="Arial"/>
            <family val="2"/>
          </rPr>
          <t xml:space="preserve">No regulado = 1
Regulado = 2
Verificar cumplimiento = 3
</t>
        </r>
      </text>
    </comment>
    <comment ref="R9" authorId="0" shapeId="0" xr:uid="{0F8CF082-A7B2-4E6D-BB87-5804FB069582}">
      <text>
        <r>
          <rPr>
            <sz val="10"/>
            <color rgb="FF000000"/>
            <rFont val="Arial"/>
            <family val="2"/>
          </rPr>
          <t>No tiene requerimiento adicionales = 1
Tiene requerimientos adicionales = 3</t>
        </r>
      </text>
    </comment>
    <comment ref="S9" authorId="0" shapeId="0" xr:uid="{A85CA61A-77BC-4148-8565-F3BCB9A46783}">
      <text>
        <r>
          <rPr>
            <sz val="10"/>
            <color rgb="FF000000"/>
            <rFont val="Arial"/>
            <family val="2"/>
          </rPr>
          <t xml:space="preserve">Bajo &gt; 59
60 &gt; Medio &lt; 188
189 &gt; Alto &lt; 405
</t>
        </r>
      </text>
    </comment>
    <comment ref="J10" authorId="0" shapeId="0" xr:uid="{8F3C07E1-004E-4273-BA17-10F738BDC3D8}">
      <text>
        <r>
          <rPr>
            <sz val="10"/>
            <color rgb="FF000000"/>
            <rFont val="Arial"/>
            <family val="2"/>
          </rPr>
          <t xml:space="preserve">Contenido en la empresa = 1
Trasciende limites de la empresa = 2
Impacto Regional o local = 3
</t>
        </r>
      </text>
    </comment>
    <comment ref="K10" authorId="0" shapeId="0" xr:uid="{A422B8C7-BDDA-45F9-801A-0523A8D9ECC0}">
      <text>
        <r>
          <rPr>
            <sz val="10"/>
            <color rgb="FF000000"/>
            <rFont val="Arial"/>
            <family val="2"/>
          </rPr>
          <t xml:space="preserve">Cambios leves = 1
Cambios intensos = 2
Cambios drasticos = 3
</t>
        </r>
      </text>
    </comment>
    <comment ref="L10" authorId="0" shapeId="0" xr:uid="{27A2DFFA-3DD4-4238-964A-490D2417A6FE}">
      <text>
        <r>
          <rPr>
            <sz val="10"/>
            <color rgb="FF000000"/>
            <rFont val="Arial"/>
            <family val="2"/>
          </rPr>
          <t>Temporal = 1
Permanente = 3</t>
        </r>
      </text>
    </comment>
    <comment ref="M10" authorId="0" shapeId="0" xr:uid="{AC44E4DD-EBF0-4186-83EE-F90AAEE34E2D}">
      <text>
        <r>
          <rPr>
            <sz val="10"/>
            <color rgb="FF000000"/>
            <rFont val="Arial"/>
            <family val="2"/>
          </rPr>
          <t xml:space="preserve">Reversible = 1
Irreversible = 3
</t>
        </r>
      </text>
    </comment>
    <comment ref="N10" authorId="0" shapeId="0" xr:uid="{0F20CB1E-A8B5-4A53-8D49-F728344B1E74}">
      <text>
        <r>
          <rPr>
            <sz val="10"/>
            <color rgb="FF000000"/>
            <rFont val="Arial"/>
            <family val="2"/>
          </rPr>
          <t xml:space="preserve">Se puede mitigar = 1
No se puede mitigar = 3
</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8A96A109-4D4B-406B-9D41-BBF0DD441B4C}">
      <text>
        <r>
          <rPr>
            <sz val="10"/>
            <color rgb="FF000000"/>
            <rFont val="Arial"/>
            <family val="2"/>
          </rPr>
          <t>Normal = N
Esporádico: ES
Emergencia = E</t>
        </r>
      </text>
    </comment>
    <comment ref="G9" authorId="0" shapeId="0" xr:uid="{4DE6993F-1F12-4F59-9BB7-C8E6E911F6C1}">
      <text>
        <r>
          <rPr>
            <sz val="10"/>
            <color rgb="FF000000"/>
            <rFont val="Arial"/>
            <family val="2"/>
          </rPr>
          <t xml:space="preserve">Marcar con una x si se tiene control directo sobre el impacto
</t>
        </r>
      </text>
    </comment>
    <comment ref="H9" authorId="0" shapeId="0" xr:uid="{23313CC4-D04F-4226-83C6-1E937898F1DC}">
      <text>
        <r>
          <rPr>
            <sz val="10"/>
            <color rgb="FF000000"/>
            <rFont val="Arial"/>
            <family val="2"/>
          </rPr>
          <t>Marcar con una X si no se es posible tener control directo sobre el impacto</t>
        </r>
      </text>
    </comment>
    <comment ref="I9" authorId="0" shapeId="0" xr:uid="{9387F63B-1CAB-47B2-B4C8-E4B55E2EE168}">
      <text>
        <r>
          <rPr>
            <sz val="10"/>
            <color rgb="FF000000"/>
            <rFont val="Arial"/>
            <family val="2"/>
          </rPr>
          <t>- Adverso
+ Benefico</t>
        </r>
      </text>
    </comment>
    <comment ref="P9" authorId="0" shapeId="0" xr:uid="{06A70F67-916F-4D36-8AE8-828EC157EBE8}">
      <text>
        <r>
          <rPr>
            <sz val="10"/>
            <color rgb="FF000000"/>
            <rFont val="Arial"/>
            <family val="2"/>
          </rPr>
          <t xml:space="preserve">Baja = 1
Media = 2
Alta = 3
</t>
        </r>
      </text>
    </comment>
    <comment ref="Q9" authorId="0" shapeId="0" xr:uid="{50C21AB2-0C9C-40A9-B3EF-243F03D3CF1B}">
      <text>
        <r>
          <rPr>
            <sz val="10"/>
            <color rgb="FF000000"/>
            <rFont val="Arial"/>
            <family val="2"/>
          </rPr>
          <t xml:space="preserve">No regulado = 1
Regulado = 2
Verificar cumplimiento = 3
</t>
        </r>
      </text>
    </comment>
    <comment ref="R9" authorId="0" shapeId="0" xr:uid="{2C0D2F58-E519-40A9-8C91-E2AFD5EFBD3B}">
      <text>
        <r>
          <rPr>
            <sz val="10"/>
            <color rgb="FF000000"/>
            <rFont val="Arial"/>
            <family val="2"/>
          </rPr>
          <t>No tiene requerimiento adicionales = 1
Tiene requerimientos adicionales = 3</t>
        </r>
      </text>
    </comment>
    <comment ref="S9" authorId="0" shapeId="0" xr:uid="{F25E0555-273E-4D2A-B09E-4B7C27ED18DD}">
      <text>
        <r>
          <rPr>
            <sz val="10"/>
            <color rgb="FF000000"/>
            <rFont val="Arial"/>
            <family val="2"/>
          </rPr>
          <t xml:space="preserve">Bajo &gt; 59
60 &gt; Medio &lt; 188
189 &gt; Alto &lt; 405
</t>
        </r>
      </text>
    </comment>
    <comment ref="J10" authorId="0" shapeId="0" xr:uid="{0635213D-F763-46B8-BF69-3BE8CC188557}">
      <text>
        <r>
          <rPr>
            <sz val="10"/>
            <color rgb="FF000000"/>
            <rFont val="Arial"/>
            <family val="2"/>
          </rPr>
          <t xml:space="preserve">Contenido en la empresa = 1
Trasciende limites de la empresa = 2
Impacto Regional o local = 3
</t>
        </r>
      </text>
    </comment>
    <comment ref="K10" authorId="0" shapeId="0" xr:uid="{80212D0D-0B08-4AEE-922E-775844BE5D47}">
      <text>
        <r>
          <rPr>
            <sz val="10"/>
            <color rgb="FF000000"/>
            <rFont val="Arial"/>
            <family val="2"/>
          </rPr>
          <t xml:space="preserve">Cambios leves = 1
Cambios intensos = 2
Cambios drasticos = 3
</t>
        </r>
      </text>
    </comment>
    <comment ref="L10" authorId="0" shapeId="0" xr:uid="{6D3D70B4-F5DB-4938-B12E-9B74B2C3D3FC}">
      <text>
        <r>
          <rPr>
            <sz val="10"/>
            <color rgb="FF000000"/>
            <rFont val="Arial"/>
            <family val="2"/>
          </rPr>
          <t>Temporal = 1
Permanente = 3</t>
        </r>
      </text>
    </comment>
    <comment ref="M10" authorId="0" shapeId="0" xr:uid="{431356C3-1E96-4DCF-AE84-02D3D55F8920}">
      <text>
        <r>
          <rPr>
            <sz val="10"/>
            <color rgb="FF000000"/>
            <rFont val="Arial"/>
            <family val="2"/>
          </rPr>
          <t xml:space="preserve">Reversible = 1
Irreversible = 3
</t>
        </r>
      </text>
    </comment>
    <comment ref="N10" authorId="0" shapeId="0" xr:uid="{B004D52B-80E4-401D-BA47-F62C21D8F465}">
      <text>
        <r>
          <rPr>
            <sz val="10"/>
            <color rgb="FF000000"/>
            <rFont val="Arial"/>
            <family val="2"/>
          </rPr>
          <t xml:space="preserve">Se puede mitigar = 1
No se puede mitigar = 3
</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C7B97437-27EC-4029-AA29-C52B4EC879E5}">
      <text>
        <r>
          <rPr>
            <sz val="10"/>
            <color rgb="FF000000"/>
            <rFont val="Arial"/>
            <family val="2"/>
          </rPr>
          <t>Normal = N
Esporádico: ES
Emergencia = E</t>
        </r>
      </text>
    </comment>
    <comment ref="G9" authorId="0" shapeId="0" xr:uid="{58B2E547-F77F-428D-BE97-70EAEB3D5366}">
      <text>
        <r>
          <rPr>
            <sz val="10"/>
            <color rgb="FF000000"/>
            <rFont val="Arial"/>
            <family val="2"/>
          </rPr>
          <t xml:space="preserve">Marcar con una x si se tiene control directo sobre el impacto
</t>
        </r>
      </text>
    </comment>
    <comment ref="H9" authorId="0" shapeId="0" xr:uid="{88BAFC22-BADF-4F68-843B-D02E7807BD43}">
      <text>
        <r>
          <rPr>
            <sz val="10"/>
            <color rgb="FF000000"/>
            <rFont val="Arial"/>
            <family val="2"/>
          </rPr>
          <t>Marcar con una X si no se es posible tener control directo sobre el impacto</t>
        </r>
      </text>
    </comment>
    <comment ref="I9" authorId="0" shapeId="0" xr:uid="{6D6515A3-B276-4677-A703-3B30D51819ED}">
      <text>
        <r>
          <rPr>
            <sz val="10"/>
            <color rgb="FF000000"/>
            <rFont val="Arial"/>
            <family val="2"/>
          </rPr>
          <t>- Adverso
+ Benefico</t>
        </r>
      </text>
    </comment>
    <comment ref="P9" authorId="0" shapeId="0" xr:uid="{FC590C11-01DC-4853-A5BB-175EB596B191}">
      <text>
        <r>
          <rPr>
            <sz val="10"/>
            <color rgb="FF000000"/>
            <rFont val="Arial"/>
            <family val="2"/>
          </rPr>
          <t xml:space="preserve">Baja = 1
Media = 2
Alta = 3
</t>
        </r>
      </text>
    </comment>
    <comment ref="Q9" authorId="0" shapeId="0" xr:uid="{B4D5DEC9-22AE-4173-ADA3-BD6ECAA42667}">
      <text>
        <r>
          <rPr>
            <sz val="10"/>
            <color rgb="FF000000"/>
            <rFont val="Arial"/>
            <family val="2"/>
          </rPr>
          <t xml:space="preserve">No regulado = 1
Regulado = 2
Verificar cumplimiento = 3
</t>
        </r>
      </text>
    </comment>
    <comment ref="R9" authorId="0" shapeId="0" xr:uid="{9F935E56-6A09-4FFB-8F6E-35194F437751}">
      <text>
        <r>
          <rPr>
            <sz val="10"/>
            <color rgb="FF000000"/>
            <rFont val="Arial"/>
            <family val="2"/>
          </rPr>
          <t>No tiene requerimiento adicionales = 1
Tiene requerimientos adicionales = 3</t>
        </r>
      </text>
    </comment>
    <comment ref="S9" authorId="0" shapeId="0" xr:uid="{AA98E570-07A1-4EAE-A627-B96D50E9F463}">
      <text>
        <r>
          <rPr>
            <sz val="10"/>
            <color rgb="FF000000"/>
            <rFont val="Arial"/>
            <family val="2"/>
          </rPr>
          <t xml:space="preserve">Bajo &gt; 59
60 &gt; Medio &lt; 188
189 &gt; Alto &lt; 405
</t>
        </r>
      </text>
    </comment>
    <comment ref="J10" authorId="0" shapeId="0" xr:uid="{DED46D4F-AE99-4133-BEA4-3B46B82F1B67}">
      <text>
        <r>
          <rPr>
            <sz val="10"/>
            <color rgb="FF000000"/>
            <rFont val="Arial"/>
            <family val="2"/>
          </rPr>
          <t xml:space="preserve">Contenido en la empresa = 1
Trasciende limites de la empresa = 2
Impacto Regional o local = 3
</t>
        </r>
      </text>
    </comment>
    <comment ref="K10" authorId="0" shapeId="0" xr:uid="{6D40BD0A-AB8E-4D72-B5DB-7B38DBDA84FC}">
      <text>
        <r>
          <rPr>
            <sz val="10"/>
            <color rgb="FF000000"/>
            <rFont val="Arial"/>
            <family val="2"/>
          </rPr>
          <t xml:space="preserve">Cambios leves = 1
Cambios intensos = 2
Cambios drasticos = 3
</t>
        </r>
      </text>
    </comment>
    <comment ref="L10" authorId="0" shapeId="0" xr:uid="{7E1B6A21-E89D-4A54-BCDE-85D6A27FD20F}">
      <text>
        <r>
          <rPr>
            <sz val="10"/>
            <color rgb="FF000000"/>
            <rFont val="Arial"/>
            <family val="2"/>
          </rPr>
          <t>Temporal = 1
Permanente = 3</t>
        </r>
      </text>
    </comment>
    <comment ref="M10" authorId="0" shapeId="0" xr:uid="{5211E4DB-A349-4912-B32C-C784F1DF91AB}">
      <text>
        <r>
          <rPr>
            <sz val="10"/>
            <color rgb="FF000000"/>
            <rFont val="Arial"/>
            <family val="2"/>
          </rPr>
          <t xml:space="preserve">Reversible = 1
Irreversible = 3
</t>
        </r>
      </text>
    </comment>
    <comment ref="N10" authorId="0" shapeId="0" xr:uid="{EE3A3A70-2F3F-471B-BB4B-0D533FD4733C}">
      <text>
        <r>
          <rPr>
            <sz val="10"/>
            <color rgb="FF000000"/>
            <rFont val="Arial"/>
            <family val="2"/>
          </rPr>
          <t xml:space="preserve">Se puede mitigar = 1
No se puede mitigar = 3
</t>
        </r>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1ABA0D98-C8DC-4611-B1E1-637B79B2D130}">
      <text>
        <r>
          <rPr>
            <sz val="10"/>
            <color rgb="FF000000"/>
            <rFont val="Arial"/>
            <family val="2"/>
          </rPr>
          <t>Normal = N
Esporádico: ES
Emergencia = E</t>
        </r>
      </text>
    </comment>
    <comment ref="G9" authorId="0" shapeId="0" xr:uid="{0B1312F1-017D-4F31-A14F-ACD37D36941A}">
      <text>
        <r>
          <rPr>
            <sz val="10"/>
            <color rgb="FF000000"/>
            <rFont val="Arial"/>
            <family val="2"/>
          </rPr>
          <t xml:space="preserve">Marcar con una x si se tiene control directo sobre el impacto
</t>
        </r>
      </text>
    </comment>
    <comment ref="H9" authorId="0" shapeId="0" xr:uid="{3530BA71-79C5-4E7C-BE97-5427739A0D5A}">
      <text>
        <r>
          <rPr>
            <sz val="10"/>
            <color rgb="FF000000"/>
            <rFont val="Arial"/>
            <family val="2"/>
          </rPr>
          <t>Marcar con una X si no se es posible tener control directo sobre el impacto</t>
        </r>
      </text>
    </comment>
    <comment ref="I9" authorId="0" shapeId="0" xr:uid="{94A1BE1A-77FE-4EAF-B1D2-F84FA801E3AB}">
      <text>
        <r>
          <rPr>
            <sz val="10"/>
            <color rgb="FF000000"/>
            <rFont val="Arial"/>
            <family val="2"/>
          </rPr>
          <t>- Adverso
+ Benefico</t>
        </r>
      </text>
    </comment>
    <comment ref="P9" authorId="0" shapeId="0" xr:uid="{02803826-FFD3-4410-AFCB-1B6619DCF031}">
      <text>
        <r>
          <rPr>
            <sz val="10"/>
            <color rgb="FF000000"/>
            <rFont val="Arial"/>
            <family val="2"/>
          </rPr>
          <t xml:space="preserve">Baja = 1
Media = 2
Alta = 3
</t>
        </r>
      </text>
    </comment>
    <comment ref="Q9" authorId="0" shapeId="0" xr:uid="{63FCB058-14A0-42DF-9570-05256FD62B65}">
      <text>
        <r>
          <rPr>
            <sz val="10"/>
            <color rgb="FF000000"/>
            <rFont val="Arial"/>
            <family val="2"/>
          </rPr>
          <t xml:space="preserve">No regulado = 1
Regulado = 2
Verificar cumplimiento = 3
</t>
        </r>
      </text>
    </comment>
    <comment ref="R9" authorId="0" shapeId="0" xr:uid="{25C23586-5B8E-4B06-A02F-521DB462A390}">
      <text>
        <r>
          <rPr>
            <sz val="10"/>
            <color rgb="FF000000"/>
            <rFont val="Arial"/>
            <family val="2"/>
          </rPr>
          <t>No tiene requerimiento adicionales = 1
Tiene requerimientos adicionales = 3</t>
        </r>
      </text>
    </comment>
    <comment ref="S9" authorId="0" shapeId="0" xr:uid="{61EB99A3-38A7-4423-B581-36FB1502BD2F}">
      <text>
        <r>
          <rPr>
            <sz val="10"/>
            <color rgb="FF000000"/>
            <rFont val="Arial"/>
            <family val="2"/>
          </rPr>
          <t xml:space="preserve">Bajo &gt; 59
60 &gt; Medio &lt; 188
189 &gt; Alto &lt; 405
</t>
        </r>
      </text>
    </comment>
    <comment ref="J10" authorId="0" shapeId="0" xr:uid="{72E54B36-F77D-4D5C-8072-D3946A772E8C}">
      <text>
        <r>
          <rPr>
            <sz val="10"/>
            <color rgb="FF000000"/>
            <rFont val="Arial"/>
            <family val="2"/>
          </rPr>
          <t xml:space="preserve">Contenido en la empresa = 1
Trasciende limites de la empresa = 2
Impacto Regional o local = 3
</t>
        </r>
      </text>
    </comment>
    <comment ref="K10" authorId="0" shapeId="0" xr:uid="{66AC4915-019A-4D88-AD6C-F22C96111CF6}">
      <text>
        <r>
          <rPr>
            <sz val="10"/>
            <color rgb="FF000000"/>
            <rFont val="Arial"/>
            <family val="2"/>
          </rPr>
          <t xml:space="preserve">Cambios leves = 1
Cambios intensos = 2
Cambios drasticos = 3
</t>
        </r>
      </text>
    </comment>
    <comment ref="L10" authorId="0" shapeId="0" xr:uid="{151275A5-C389-4D70-8758-94BC966A8610}">
      <text>
        <r>
          <rPr>
            <sz val="10"/>
            <color rgb="FF000000"/>
            <rFont val="Arial"/>
            <family val="2"/>
          </rPr>
          <t>Temporal = 1
Permanente = 3</t>
        </r>
      </text>
    </comment>
    <comment ref="M10" authorId="0" shapeId="0" xr:uid="{09D580FD-8B7F-46F1-9450-6E5D810737EF}">
      <text>
        <r>
          <rPr>
            <sz val="10"/>
            <color rgb="FF000000"/>
            <rFont val="Arial"/>
            <family val="2"/>
          </rPr>
          <t xml:space="preserve">Reversible = 1
Irreversible = 3
</t>
        </r>
      </text>
    </comment>
    <comment ref="N10" authorId="0" shapeId="0" xr:uid="{4385E675-204C-48AE-B4AF-840584DC5A38}">
      <text>
        <r>
          <rPr>
            <sz val="10"/>
            <color rgb="FF000000"/>
            <rFont val="Arial"/>
            <family val="2"/>
          </rPr>
          <t xml:space="preserve">Se puede mitigar = 1
No se puede mitigar = 3
</t>
        </r>
      </text>
    </comment>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215FAF91-0CE2-48DB-B62E-6367BC71C4AB}">
      <text>
        <r>
          <rPr>
            <sz val="10"/>
            <color rgb="FF000000"/>
            <rFont val="Arial"/>
            <family val="2"/>
          </rPr>
          <t>Normal = N
Esporádico: ES
Emergencia = E</t>
        </r>
      </text>
    </comment>
    <comment ref="G9" authorId="0" shapeId="0" xr:uid="{ABDE3B12-1991-4768-9DB5-EB845F58AB81}">
      <text>
        <r>
          <rPr>
            <sz val="10"/>
            <color rgb="FF000000"/>
            <rFont val="Arial"/>
            <family val="2"/>
          </rPr>
          <t xml:space="preserve">Marcar con una x si se tiene control directo sobre el impacto
</t>
        </r>
      </text>
    </comment>
    <comment ref="H9" authorId="0" shapeId="0" xr:uid="{C1815A95-A9E9-4CA5-81BE-C34609019191}">
      <text>
        <r>
          <rPr>
            <sz val="10"/>
            <color rgb="FF000000"/>
            <rFont val="Arial"/>
            <family val="2"/>
          </rPr>
          <t>Marcar con una X si no se es posible tener control directo sobre el impacto</t>
        </r>
      </text>
    </comment>
    <comment ref="I9" authorId="0" shapeId="0" xr:uid="{530F591E-DF37-4277-AB8A-7095280F73B8}">
      <text>
        <r>
          <rPr>
            <sz val="10"/>
            <color rgb="FF000000"/>
            <rFont val="Arial"/>
            <family val="2"/>
          </rPr>
          <t>- Adverso
+ Benefico</t>
        </r>
      </text>
    </comment>
    <comment ref="P9" authorId="0" shapeId="0" xr:uid="{3F10F92E-D78F-4F5B-AFBC-0DD3B68F13B7}">
      <text>
        <r>
          <rPr>
            <sz val="10"/>
            <color rgb="FF000000"/>
            <rFont val="Arial"/>
            <family val="2"/>
          </rPr>
          <t xml:space="preserve">Baja = 1
Media = 2
Alta = 3
</t>
        </r>
      </text>
    </comment>
    <comment ref="Q9" authorId="0" shapeId="0" xr:uid="{E3AD20A1-D457-47E5-88CC-B7C4B7C5AD4D}">
      <text>
        <r>
          <rPr>
            <sz val="10"/>
            <color rgb="FF000000"/>
            <rFont val="Arial"/>
            <family val="2"/>
          </rPr>
          <t xml:space="preserve">No regulado = 1
Regulado = 2
Verificar cumplimiento = 3
</t>
        </r>
      </text>
    </comment>
    <comment ref="R9" authorId="0" shapeId="0" xr:uid="{E27565F2-119C-456E-BC15-A62515F37E10}">
      <text>
        <r>
          <rPr>
            <sz val="10"/>
            <color rgb="FF000000"/>
            <rFont val="Arial"/>
            <family val="2"/>
          </rPr>
          <t>No tiene requerimiento adicionales = 1
Tiene requerimientos adicionales = 3</t>
        </r>
      </text>
    </comment>
    <comment ref="S9" authorId="0" shapeId="0" xr:uid="{B720BF18-7558-426E-8F1A-92CAADDFA244}">
      <text>
        <r>
          <rPr>
            <sz val="10"/>
            <color rgb="FF000000"/>
            <rFont val="Arial"/>
            <family val="2"/>
          </rPr>
          <t xml:space="preserve">Bajo &gt; 59
60 &gt; Medio &lt; 188
189 &gt; Alto &lt; 405
</t>
        </r>
      </text>
    </comment>
    <comment ref="J10" authorId="0" shapeId="0" xr:uid="{BB9F3885-B7EC-4DC5-BF4B-C0C3DEB1ADC0}">
      <text>
        <r>
          <rPr>
            <sz val="10"/>
            <color rgb="FF000000"/>
            <rFont val="Arial"/>
            <family val="2"/>
          </rPr>
          <t xml:space="preserve">Contenido en la empresa = 1
Trasciende limites de la empresa = 2
Impacto Regional o local = 3
</t>
        </r>
      </text>
    </comment>
    <comment ref="K10" authorId="0" shapeId="0" xr:uid="{B89CDE8B-EB63-452E-BB7D-0511F81F865F}">
      <text>
        <r>
          <rPr>
            <sz val="10"/>
            <color rgb="FF000000"/>
            <rFont val="Arial"/>
            <family val="2"/>
          </rPr>
          <t xml:space="preserve">Cambios leves = 1
Cambios intensos = 2
Cambios drasticos = 3
</t>
        </r>
      </text>
    </comment>
    <comment ref="L10" authorId="0" shapeId="0" xr:uid="{39BF55C9-678E-45A0-AD26-105ED2985E90}">
      <text>
        <r>
          <rPr>
            <sz val="10"/>
            <color rgb="FF000000"/>
            <rFont val="Arial"/>
            <family val="2"/>
          </rPr>
          <t>Temporal = 1
Permanente = 3</t>
        </r>
      </text>
    </comment>
    <comment ref="M10" authorId="0" shapeId="0" xr:uid="{5FB8CF7F-0C09-463C-8718-D56503DE7A6C}">
      <text>
        <r>
          <rPr>
            <sz val="10"/>
            <color rgb="FF000000"/>
            <rFont val="Arial"/>
            <family val="2"/>
          </rPr>
          <t xml:space="preserve">Reversible = 1
Irreversible = 3
</t>
        </r>
      </text>
    </comment>
    <comment ref="N10" authorId="0" shapeId="0" xr:uid="{963C002F-CBEF-45E1-9058-42C0F72989B9}">
      <text>
        <r>
          <rPr>
            <sz val="10"/>
            <color rgb="FF000000"/>
            <rFont val="Arial"/>
            <family val="2"/>
          </rPr>
          <t xml:space="preserve">Se puede mitigar = 1
No se puede mitigar = 3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05D27929-38E6-4F7D-AA76-F77654CA392E}">
      <text>
        <r>
          <rPr>
            <sz val="10"/>
            <color rgb="FF000000"/>
            <rFont val="Arial"/>
            <family val="2"/>
          </rPr>
          <t>Normal = N
Esporádico: ES
Emergencia = E</t>
        </r>
      </text>
    </comment>
    <comment ref="G9" authorId="0" shapeId="0" xr:uid="{D1015A73-E7F3-4397-9439-C7C0C2AE7B60}">
      <text>
        <r>
          <rPr>
            <sz val="10"/>
            <color rgb="FF000000"/>
            <rFont val="Arial"/>
            <family val="2"/>
          </rPr>
          <t xml:space="preserve">Marcar con una x si se tiene control directo sobre el impacto
</t>
        </r>
      </text>
    </comment>
    <comment ref="H9" authorId="0" shapeId="0" xr:uid="{DD09CD2B-0B84-4EE3-9348-BB74EFE2D718}">
      <text>
        <r>
          <rPr>
            <sz val="10"/>
            <color rgb="FF000000"/>
            <rFont val="Arial"/>
            <family val="2"/>
          </rPr>
          <t>Marcar con una X si no se es posible tener control directo sobre el impacto</t>
        </r>
      </text>
    </comment>
    <comment ref="I9" authorId="0" shapeId="0" xr:uid="{E67AA7CD-8ADA-4F4F-BE29-F09CAFB9F13B}">
      <text>
        <r>
          <rPr>
            <sz val="10"/>
            <color rgb="FF000000"/>
            <rFont val="Arial"/>
            <family val="2"/>
          </rPr>
          <t>- Adverso
+ Benefico</t>
        </r>
      </text>
    </comment>
    <comment ref="P9" authorId="0" shapeId="0" xr:uid="{7D9E0B2F-D486-4398-A532-16B312952138}">
      <text>
        <r>
          <rPr>
            <sz val="10"/>
            <color rgb="FF000000"/>
            <rFont val="Arial"/>
            <family val="2"/>
          </rPr>
          <t xml:space="preserve">Baja = 1
Media = 2
Alta = 3
</t>
        </r>
      </text>
    </comment>
    <comment ref="Q9" authorId="0" shapeId="0" xr:uid="{5EBD7F65-8CC8-4C89-AC77-21EAE8135C40}">
      <text>
        <r>
          <rPr>
            <sz val="10"/>
            <color rgb="FF000000"/>
            <rFont val="Arial"/>
            <family val="2"/>
          </rPr>
          <t xml:space="preserve">No regulado = 1
Regulado = 2
Verificar cumplimiento = 3
</t>
        </r>
      </text>
    </comment>
    <comment ref="R9" authorId="0" shapeId="0" xr:uid="{1A6EC155-9C91-41F9-9A79-FF4FFBF7CE9A}">
      <text>
        <r>
          <rPr>
            <sz val="10"/>
            <color rgb="FF000000"/>
            <rFont val="Arial"/>
            <family val="2"/>
          </rPr>
          <t>No tiene requerimiento adicionales = 1
Tiene requerimientos adicionales = 3</t>
        </r>
      </text>
    </comment>
    <comment ref="S9" authorId="0" shapeId="0" xr:uid="{C8B98F17-1A97-4E7A-A08B-D287ED96C3BD}">
      <text>
        <r>
          <rPr>
            <sz val="10"/>
            <color rgb="FF000000"/>
            <rFont val="Arial"/>
            <family val="2"/>
          </rPr>
          <t xml:space="preserve">Bajo &gt; 59
60 &gt; Medio &lt; 188
189 &gt; Alto &lt; 405
</t>
        </r>
      </text>
    </comment>
    <comment ref="J10" authorId="0" shapeId="0" xr:uid="{ADF7D434-59A2-4F60-AB20-F9081D560797}">
      <text>
        <r>
          <rPr>
            <sz val="10"/>
            <color rgb="FF000000"/>
            <rFont val="Arial"/>
            <family val="2"/>
          </rPr>
          <t xml:space="preserve">Contenido en la empresa = 1
Trasciende limites de la empresa = 2
Impacto Regional o local = 3
</t>
        </r>
      </text>
    </comment>
    <comment ref="K10" authorId="0" shapeId="0" xr:uid="{4A35AA83-1E34-48F9-A6D6-7B96311CBF96}">
      <text>
        <r>
          <rPr>
            <sz val="10"/>
            <color rgb="FF000000"/>
            <rFont val="Arial"/>
            <family val="2"/>
          </rPr>
          <t xml:space="preserve">Cambios leves = 1
Cambios intensos = 2
Cambios drasticos = 3
</t>
        </r>
      </text>
    </comment>
    <comment ref="L10" authorId="0" shapeId="0" xr:uid="{D8148C17-4F6C-45C9-BD7D-28BBC64361C6}">
      <text>
        <r>
          <rPr>
            <sz val="10"/>
            <color rgb="FF000000"/>
            <rFont val="Arial"/>
            <family val="2"/>
          </rPr>
          <t>Temporal = 1
Permanente = 3</t>
        </r>
      </text>
    </comment>
    <comment ref="M10" authorId="0" shapeId="0" xr:uid="{01180934-FA45-41A5-9B66-BFF167A3C166}">
      <text>
        <r>
          <rPr>
            <sz val="10"/>
            <color rgb="FF000000"/>
            <rFont val="Arial"/>
            <family val="2"/>
          </rPr>
          <t xml:space="preserve">Reversible = 1
Irreversible = 3
</t>
        </r>
      </text>
    </comment>
    <comment ref="N10" authorId="0" shapeId="0" xr:uid="{DC7C5E52-EA21-4769-B377-EF1BE06F943C}">
      <text>
        <r>
          <rPr>
            <sz val="10"/>
            <color rgb="FF000000"/>
            <rFont val="Arial"/>
            <family val="2"/>
          </rPr>
          <t xml:space="preserve">Se puede mitigar = 1
No se puede mitigar = 3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E1EF89ED-A559-4D41-8742-F9BCD2E36655}">
      <text>
        <r>
          <rPr>
            <sz val="10"/>
            <color rgb="FF000000"/>
            <rFont val="Arial"/>
            <family val="2"/>
          </rPr>
          <t>Normal = N
Esporádico: ES
Emergencia = E</t>
        </r>
      </text>
    </comment>
    <comment ref="G9" authorId="0" shapeId="0" xr:uid="{DFE9ADE0-2351-4C34-A6CC-410717C7A4E4}">
      <text>
        <r>
          <rPr>
            <sz val="10"/>
            <color rgb="FF000000"/>
            <rFont val="Arial"/>
            <family val="2"/>
          </rPr>
          <t xml:space="preserve">Marcar con una x si se tiene control directo sobre el impacto
</t>
        </r>
      </text>
    </comment>
    <comment ref="H9" authorId="0" shapeId="0" xr:uid="{4E9BA324-C086-4DDC-9638-35F51C4A6222}">
      <text>
        <r>
          <rPr>
            <sz val="10"/>
            <color rgb="FF000000"/>
            <rFont val="Arial"/>
            <family val="2"/>
          </rPr>
          <t>Marcar con una X si no se es posible tener control directo sobre el impacto</t>
        </r>
      </text>
    </comment>
    <comment ref="I9" authorId="0" shapeId="0" xr:uid="{78F8BF8C-C298-4BAD-8E46-9C8D42E749CC}">
      <text>
        <r>
          <rPr>
            <sz val="10"/>
            <color rgb="FF000000"/>
            <rFont val="Arial"/>
            <family val="2"/>
          </rPr>
          <t>- Adverso
+ Benefico</t>
        </r>
      </text>
    </comment>
    <comment ref="P9" authorId="0" shapeId="0" xr:uid="{8DBF8995-F886-46D7-987B-1D5F1354DE7A}">
      <text>
        <r>
          <rPr>
            <sz val="10"/>
            <color rgb="FF000000"/>
            <rFont val="Arial"/>
            <family val="2"/>
          </rPr>
          <t xml:space="preserve">Baja = 1
Media = 2
Alta = 3
</t>
        </r>
      </text>
    </comment>
    <comment ref="Q9" authorId="0" shapeId="0" xr:uid="{CBC553A4-5A94-4C21-BD84-EC2C76035036}">
      <text>
        <r>
          <rPr>
            <sz val="10"/>
            <color rgb="FF000000"/>
            <rFont val="Arial"/>
            <family val="2"/>
          </rPr>
          <t xml:space="preserve">No regulado = 1
Regulado = 2
Verificar cumplimiento = 3
</t>
        </r>
      </text>
    </comment>
    <comment ref="R9" authorId="0" shapeId="0" xr:uid="{4C8A674E-76BF-439F-9DBA-DDF7D66030E5}">
      <text>
        <r>
          <rPr>
            <sz val="10"/>
            <color rgb="FF000000"/>
            <rFont val="Arial"/>
            <family val="2"/>
          </rPr>
          <t>No tiene requerimiento adicionales = 1
Tiene requerimientos adicionales = 3</t>
        </r>
      </text>
    </comment>
    <comment ref="S9" authorId="0" shapeId="0" xr:uid="{560942C5-B5CF-465D-B466-0F77B9177893}">
      <text>
        <r>
          <rPr>
            <sz val="10"/>
            <color rgb="FF000000"/>
            <rFont val="Arial"/>
            <family val="2"/>
          </rPr>
          <t xml:space="preserve">Bajo &gt; 59
60 &gt; Medio &lt; 188
189 &gt; Alto &lt; 405
</t>
        </r>
      </text>
    </comment>
    <comment ref="J10" authorId="0" shapeId="0" xr:uid="{AE7EC123-B800-43E3-94FF-278A19C4D88C}">
      <text>
        <r>
          <rPr>
            <sz val="10"/>
            <color rgb="FF000000"/>
            <rFont val="Arial"/>
            <family val="2"/>
          </rPr>
          <t xml:space="preserve">Contenido en la empresa = 1
Trasciende limites de la empresa = 2
Impacto Regional o local = 3
</t>
        </r>
      </text>
    </comment>
    <comment ref="K10" authorId="0" shapeId="0" xr:uid="{CE844753-475B-4634-861D-341D269373E3}">
      <text>
        <r>
          <rPr>
            <sz val="10"/>
            <color rgb="FF000000"/>
            <rFont val="Arial"/>
            <family val="2"/>
          </rPr>
          <t xml:space="preserve">Cambios leves = 1
Cambios intensos = 2
Cambios drasticos = 3
</t>
        </r>
      </text>
    </comment>
    <comment ref="L10" authorId="0" shapeId="0" xr:uid="{47F170F9-4286-440C-B78B-2CB8A67C0675}">
      <text>
        <r>
          <rPr>
            <sz val="10"/>
            <color rgb="FF000000"/>
            <rFont val="Arial"/>
            <family val="2"/>
          </rPr>
          <t>Temporal = 1
Permanente = 3</t>
        </r>
      </text>
    </comment>
    <comment ref="M10" authorId="0" shapeId="0" xr:uid="{525A1CC1-4531-40DE-B620-0F4AAA43FA6E}">
      <text>
        <r>
          <rPr>
            <sz val="10"/>
            <color rgb="FF000000"/>
            <rFont val="Arial"/>
            <family val="2"/>
          </rPr>
          <t xml:space="preserve">Reversible = 1
Irreversible = 3
</t>
        </r>
      </text>
    </comment>
    <comment ref="N10" authorId="0" shapeId="0" xr:uid="{5F5937DD-AF97-4DDC-88A2-DD627B609E55}">
      <text>
        <r>
          <rPr>
            <sz val="10"/>
            <color rgb="FF000000"/>
            <rFont val="Arial"/>
            <family val="2"/>
          </rPr>
          <t xml:space="preserve">Se puede mitigar = 1
No se puede mitigar = 3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FB04F2AE-25D7-4BB8-8047-6997738D54A5}">
      <text>
        <r>
          <rPr>
            <sz val="10"/>
            <color rgb="FF000000"/>
            <rFont val="Arial"/>
            <family val="2"/>
          </rPr>
          <t>Normal = N
Esporádico: ES
Emergencia = E</t>
        </r>
      </text>
    </comment>
    <comment ref="G9" authorId="0" shapeId="0" xr:uid="{496D5B58-4C6E-4956-B9EE-E69A2BA23F1D}">
      <text>
        <r>
          <rPr>
            <sz val="10"/>
            <color rgb="FF000000"/>
            <rFont val="Arial"/>
            <family val="2"/>
          </rPr>
          <t xml:space="preserve">Marcar con una x si se tiene control directo sobre el impacto
</t>
        </r>
      </text>
    </comment>
    <comment ref="H9" authorId="0" shapeId="0" xr:uid="{40131BD2-2D33-47E0-8DA7-F42C9DB57E42}">
      <text>
        <r>
          <rPr>
            <sz val="10"/>
            <color rgb="FF000000"/>
            <rFont val="Arial"/>
            <family val="2"/>
          </rPr>
          <t>Marcar con una X si no se es posible tener control directo sobre el impacto</t>
        </r>
      </text>
    </comment>
    <comment ref="I9" authorId="0" shapeId="0" xr:uid="{2B223F8A-08FF-4507-AFBA-945C0985AA43}">
      <text>
        <r>
          <rPr>
            <sz val="10"/>
            <color rgb="FF000000"/>
            <rFont val="Arial"/>
            <family val="2"/>
          </rPr>
          <t>- Adverso
+ Benefico</t>
        </r>
      </text>
    </comment>
    <comment ref="P9" authorId="0" shapeId="0" xr:uid="{8C15ACFD-5630-4048-8522-1710AE27402B}">
      <text>
        <r>
          <rPr>
            <sz val="10"/>
            <color rgb="FF000000"/>
            <rFont val="Arial"/>
            <family val="2"/>
          </rPr>
          <t xml:space="preserve">Baja = 1
Media = 2
Alta = 3
</t>
        </r>
      </text>
    </comment>
    <comment ref="Q9" authorId="0" shapeId="0" xr:uid="{A6EB107E-1EEE-4A7A-9BC3-4A92AF2873EF}">
      <text>
        <r>
          <rPr>
            <sz val="10"/>
            <color rgb="FF000000"/>
            <rFont val="Arial"/>
            <family val="2"/>
          </rPr>
          <t xml:space="preserve">No regulado = 1
Regulado = 2
Verificar cumplimiento = 3
</t>
        </r>
      </text>
    </comment>
    <comment ref="R9" authorId="0" shapeId="0" xr:uid="{5B2F2789-28B1-40E2-95F8-9617F0204855}">
      <text>
        <r>
          <rPr>
            <sz val="10"/>
            <color rgb="FF000000"/>
            <rFont val="Arial"/>
            <family val="2"/>
          </rPr>
          <t>No tiene requerimiento adicionales = 1
Tiene requerimientos adicionales = 3</t>
        </r>
      </text>
    </comment>
    <comment ref="S9" authorId="0" shapeId="0" xr:uid="{9E5C0C4B-4A86-4099-8FA6-2DB3F76673D1}">
      <text>
        <r>
          <rPr>
            <sz val="10"/>
            <color rgb="FF000000"/>
            <rFont val="Arial"/>
            <family val="2"/>
          </rPr>
          <t xml:space="preserve">Bajo &gt; 59
60 &gt; Medio &lt; 188
189 &gt; Alto &lt; 405
</t>
        </r>
      </text>
    </comment>
    <comment ref="J10" authorId="0" shapeId="0" xr:uid="{CAC90E88-B786-46CA-87B2-9C8CEF2BFF77}">
      <text>
        <r>
          <rPr>
            <sz val="10"/>
            <color rgb="FF000000"/>
            <rFont val="Arial"/>
            <family val="2"/>
          </rPr>
          <t xml:space="preserve">Contenido en la empresa = 1
Trasciende limites de la empresa = 2
Impacto Regional o local = 3
</t>
        </r>
      </text>
    </comment>
    <comment ref="K10" authorId="0" shapeId="0" xr:uid="{09539E11-C924-4554-8EF0-63BE711AD9CE}">
      <text>
        <r>
          <rPr>
            <sz val="10"/>
            <color rgb="FF000000"/>
            <rFont val="Arial"/>
            <family val="2"/>
          </rPr>
          <t xml:space="preserve">Cambios leves = 1
Cambios intensos = 2
Cambios drasticos = 3
</t>
        </r>
      </text>
    </comment>
    <comment ref="L10" authorId="0" shapeId="0" xr:uid="{EDD45189-154A-4065-B860-7273CE72916D}">
      <text>
        <r>
          <rPr>
            <sz val="10"/>
            <color rgb="FF000000"/>
            <rFont val="Arial"/>
            <family val="2"/>
          </rPr>
          <t>Temporal = 1
Permanente = 3</t>
        </r>
      </text>
    </comment>
    <comment ref="M10" authorId="0" shapeId="0" xr:uid="{E48E2CC7-73D9-465C-94AF-61255F302826}">
      <text>
        <r>
          <rPr>
            <sz val="10"/>
            <color rgb="FF000000"/>
            <rFont val="Arial"/>
            <family val="2"/>
          </rPr>
          <t xml:space="preserve">Reversible = 1
Irreversible = 3
</t>
        </r>
      </text>
    </comment>
    <comment ref="N10" authorId="0" shapeId="0" xr:uid="{3AB18E1C-1F67-44FB-8C53-F6DB55094F20}">
      <text>
        <r>
          <rPr>
            <sz val="10"/>
            <color rgb="FF000000"/>
            <rFont val="Arial"/>
            <family val="2"/>
          </rPr>
          <t xml:space="preserve">Se puede mitigar = 1
No se puede mitigar = 3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5247E228-1C26-470D-AACC-8B56A6BEAC87}">
      <text>
        <r>
          <rPr>
            <sz val="10"/>
            <color rgb="FF000000"/>
            <rFont val="Arial"/>
            <family val="2"/>
          </rPr>
          <t>Normal = N
Esporádico: ES
Emergencia = E</t>
        </r>
      </text>
    </comment>
    <comment ref="G9" authorId="0" shapeId="0" xr:uid="{BF1D8D0A-D64B-4920-9869-6BC91F48121D}">
      <text>
        <r>
          <rPr>
            <sz val="10"/>
            <color rgb="FF000000"/>
            <rFont val="Arial"/>
            <family val="2"/>
          </rPr>
          <t xml:space="preserve">Marcar con una x si se tiene control directo sobre el impacto
</t>
        </r>
      </text>
    </comment>
    <comment ref="H9" authorId="0" shapeId="0" xr:uid="{D55AF40C-88D9-4259-86E2-9E4D2E1BF596}">
      <text>
        <r>
          <rPr>
            <sz val="10"/>
            <color rgb="FF000000"/>
            <rFont val="Arial"/>
            <family val="2"/>
          </rPr>
          <t>Marcar con una X si no se es posible tener control directo sobre el impacto</t>
        </r>
      </text>
    </comment>
    <comment ref="I9" authorId="0" shapeId="0" xr:uid="{0D7FEDC6-5D15-4D26-8FE3-6A66DAE96B76}">
      <text>
        <r>
          <rPr>
            <sz val="10"/>
            <color rgb="FF000000"/>
            <rFont val="Arial"/>
            <family val="2"/>
          </rPr>
          <t>- Adverso
+ Benefico</t>
        </r>
      </text>
    </comment>
    <comment ref="P9" authorId="0" shapeId="0" xr:uid="{4A0EBB15-6F1E-4724-B24C-8890BB5E3B4F}">
      <text>
        <r>
          <rPr>
            <sz val="10"/>
            <color rgb="FF000000"/>
            <rFont val="Arial"/>
            <family val="2"/>
          </rPr>
          <t xml:space="preserve">Baja = 1
Media = 2
Alta = 3
</t>
        </r>
      </text>
    </comment>
    <comment ref="Q9" authorId="0" shapeId="0" xr:uid="{E5859B96-262A-4C51-B94A-A4AC7C3CC13F}">
      <text>
        <r>
          <rPr>
            <sz val="10"/>
            <color rgb="FF000000"/>
            <rFont val="Arial"/>
            <family val="2"/>
          </rPr>
          <t xml:space="preserve">No regulado = 1
Regulado = 2
Verificar cumplimiento = 3
</t>
        </r>
      </text>
    </comment>
    <comment ref="R9" authorId="0" shapeId="0" xr:uid="{F918B0E3-4957-4E70-A969-EB793ECF2748}">
      <text>
        <r>
          <rPr>
            <sz val="10"/>
            <color rgb="FF000000"/>
            <rFont val="Arial"/>
            <family val="2"/>
          </rPr>
          <t>No tiene requerimiento adicionales = 1
Tiene requerimientos adicionales = 3</t>
        </r>
      </text>
    </comment>
    <comment ref="S9" authorId="0" shapeId="0" xr:uid="{93A7F103-60E4-4193-A0BC-1752392EEB64}">
      <text>
        <r>
          <rPr>
            <sz val="10"/>
            <color rgb="FF000000"/>
            <rFont val="Arial"/>
            <family val="2"/>
          </rPr>
          <t xml:space="preserve">Bajo &gt; 59
60 &gt; Medio &lt; 188
189 &gt; Alto &lt; 405
</t>
        </r>
      </text>
    </comment>
    <comment ref="J10" authorId="0" shapeId="0" xr:uid="{F1B8D919-22D5-4DC4-9F8F-E185F9D779D4}">
      <text>
        <r>
          <rPr>
            <sz val="10"/>
            <color rgb="FF000000"/>
            <rFont val="Arial"/>
            <family val="2"/>
          </rPr>
          <t xml:space="preserve">Contenido en la empresa = 1
Trasciende limites de la empresa = 2
Impacto Regional o local = 3
</t>
        </r>
      </text>
    </comment>
    <comment ref="K10" authorId="0" shapeId="0" xr:uid="{5678A21B-AB8D-4D46-82A2-EA7634715E14}">
      <text>
        <r>
          <rPr>
            <sz val="10"/>
            <color rgb="FF000000"/>
            <rFont val="Arial"/>
            <family val="2"/>
          </rPr>
          <t xml:space="preserve">Cambios leves = 1
Cambios intensos = 2
Cambios drasticos = 3
</t>
        </r>
      </text>
    </comment>
    <comment ref="L10" authorId="0" shapeId="0" xr:uid="{679249B9-2179-4DBC-B651-E245407C46F8}">
      <text>
        <r>
          <rPr>
            <sz val="10"/>
            <color rgb="FF000000"/>
            <rFont val="Arial"/>
            <family val="2"/>
          </rPr>
          <t>Temporal = 1
Permanente = 3</t>
        </r>
      </text>
    </comment>
    <comment ref="M10" authorId="0" shapeId="0" xr:uid="{5B647275-CEF4-49D2-A96B-77F932F8771E}">
      <text>
        <r>
          <rPr>
            <sz val="10"/>
            <color rgb="FF000000"/>
            <rFont val="Arial"/>
            <family val="2"/>
          </rPr>
          <t xml:space="preserve">Reversible = 1
Irreversible = 3
</t>
        </r>
      </text>
    </comment>
    <comment ref="N10" authorId="0" shapeId="0" xr:uid="{2741C447-06C9-4D9C-9C6A-083286246050}">
      <text>
        <r>
          <rPr>
            <sz val="10"/>
            <color rgb="FF000000"/>
            <rFont val="Arial"/>
            <family val="2"/>
          </rPr>
          <t xml:space="preserve">Se puede mitigar = 1
No se puede mitigar = 3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4CEF7028-C53B-4C37-B9B0-7197E4A92D3F}">
      <text>
        <r>
          <rPr>
            <sz val="10"/>
            <color rgb="FF000000"/>
            <rFont val="Arial"/>
            <family val="2"/>
          </rPr>
          <t>Normal = N
Esporádico: ES
Emergencia = E</t>
        </r>
      </text>
    </comment>
    <comment ref="G9" authorId="0" shapeId="0" xr:uid="{51FDD19F-A71C-4791-8FD4-75897ED558CB}">
      <text>
        <r>
          <rPr>
            <sz val="10"/>
            <color rgb="FF000000"/>
            <rFont val="Arial"/>
            <family val="2"/>
          </rPr>
          <t xml:space="preserve">Marcar con una x si se tiene control directo sobre el impacto
</t>
        </r>
      </text>
    </comment>
    <comment ref="H9" authorId="0" shapeId="0" xr:uid="{9857EA3B-A2F9-4B09-AA45-7B4726F5C2EE}">
      <text>
        <r>
          <rPr>
            <sz val="10"/>
            <color rgb="FF000000"/>
            <rFont val="Arial"/>
            <family val="2"/>
          </rPr>
          <t>Marcar con una X si no se es posible tener control directo sobre el impacto</t>
        </r>
      </text>
    </comment>
    <comment ref="I9" authorId="0" shapeId="0" xr:uid="{33AF25E0-1183-4180-A3DC-FA597677A109}">
      <text>
        <r>
          <rPr>
            <sz val="10"/>
            <color rgb="FF000000"/>
            <rFont val="Arial"/>
            <family val="2"/>
          </rPr>
          <t>- Adverso
+ Benefico</t>
        </r>
      </text>
    </comment>
    <comment ref="P9" authorId="0" shapeId="0" xr:uid="{0B0494DA-DD1B-4BB6-B940-A21F316B966C}">
      <text>
        <r>
          <rPr>
            <sz val="10"/>
            <color rgb="FF000000"/>
            <rFont val="Arial"/>
            <family val="2"/>
          </rPr>
          <t xml:space="preserve">Baja = 1
Media = 2
Alta = 3
</t>
        </r>
      </text>
    </comment>
    <comment ref="Q9" authorId="0" shapeId="0" xr:uid="{44961459-673F-4513-959A-487869E9B4C1}">
      <text>
        <r>
          <rPr>
            <sz val="10"/>
            <color rgb="FF000000"/>
            <rFont val="Arial"/>
            <family val="2"/>
          </rPr>
          <t xml:space="preserve">No regulado = 1
Regulado = 2
Verificar cumplimiento = 3
</t>
        </r>
      </text>
    </comment>
    <comment ref="R9" authorId="0" shapeId="0" xr:uid="{7A58D78A-7CB8-48FC-A12F-A41ABFFBBD0A}">
      <text>
        <r>
          <rPr>
            <sz val="10"/>
            <color rgb="FF000000"/>
            <rFont val="Arial"/>
            <family val="2"/>
          </rPr>
          <t>No tiene requerimiento adicionales = 1
Tiene requerimientos adicionales = 3</t>
        </r>
      </text>
    </comment>
    <comment ref="S9" authorId="0" shapeId="0" xr:uid="{4130C76B-BE04-4A62-8B8D-6CECE9BE373F}">
      <text>
        <r>
          <rPr>
            <sz val="10"/>
            <color rgb="FF000000"/>
            <rFont val="Arial"/>
            <family val="2"/>
          </rPr>
          <t xml:space="preserve">Bajo &gt; 59
60 &gt; Medio &lt; 188
189 &gt; Alto &lt; 405
</t>
        </r>
      </text>
    </comment>
    <comment ref="J10" authorId="0" shapeId="0" xr:uid="{442E4B99-F090-4BAD-93F1-81576FF9695F}">
      <text>
        <r>
          <rPr>
            <sz val="10"/>
            <color rgb="FF000000"/>
            <rFont val="Arial"/>
            <family val="2"/>
          </rPr>
          <t xml:space="preserve">Contenido en la empresa = 1
Trasciende limites de la empresa = 2
Impacto Regional o local = 3
</t>
        </r>
      </text>
    </comment>
    <comment ref="K10" authorId="0" shapeId="0" xr:uid="{86FC595E-42D3-493C-9133-61213EAB915C}">
      <text>
        <r>
          <rPr>
            <sz val="10"/>
            <color rgb="FF000000"/>
            <rFont val="Arial"/>
            <family val="2"/>
          </rPr>
          <t xml:space="preserve">Cambios leves = 1
Cambios intensos = 2
Cambios drasticos = 3
</t>
        </r>
      </text>
    </comment>
    <comment ref="L10" authorId="0" shapeId="0" xr:uid="{A6EDE714-017E-40ED-8FE7-FE48FD86EEC4}">
      <text>
        <r>
          <rPr>
            <sz val="10"/>
            <color rgb="FF000000"/>
            <rFont val="Arial"/>
            <family val="2"/>
          </rPr>
          <t>Temporal = 1
Permanente = 3</t>
        </r>
      </text>
    </comment>
    <comment ref="M10" authorId="0" shapeId="0" xr:uid="{BB64EF95-B066-41F4-9666-810D4FC0DB7A}">
      <text>
        <r>
          <rPr>
            <sz val="10"/>
            <color rgb="FF000000"/>
            <rFont val="Arial"/>
            <family val="2"/>
          </rPr>
          <t xml:space="preserve">Reversible = 1
Irreversible = 3
</t>
        </r>
      </text>
    </comment>
    <comment ref="N10" authorId="0" shapeId="0" xr:uid="{B0641421-9E1E-48BE-938A-E2594C5903C9}">
      <text>
        <r>
          <rPr>
            <sz val="10"/>
            <color rgb="FF000000"/>
            <rFont val="Arial"/>
            <family val="2"/>
          </rPr>
          <t xml:space="preserve">Se puede mitigar = 1
No se puede mitigar = 3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authors>
  <commentList>
    <comment ref="F9" authorId="0" shapeId="0" xr:uid="{BFF475B2-DCB3-4434-9D8B-4379F5469C05}">
      <text>
        <r>
          <rPr>
            <sz val="10"/>
            <color rgb="FF000000"/>
            <rFont val="Arial"/>
            <family val="2"/>
          </rPr>
          <t>Normal = N
Esporádico: ES
Emergencia = E</t>
        </r>
      </text>
    </comment>
    <comment ref="G9" authorId="0" shapeId="0" xr:uid="{9EF962FD-4BAA-4FA8-93BE-C3238A22F5B6}">
      <text>
        <r>
          <rPr>
            <sz val="10"/>
            <color rgb="FF000000"/>
            <rFont val="Arial"/>
            <family val="2"/>
          </rPr>
          <t xml:space="preserve">Marcar con una x si se tiene control directo sobre el impacto
</t>
        </r>
      </text>
    </comment>
    <comment ref="H9" authorId="0" shapeId="0" xr:uid="{3959D49D-DE5D-472B-BEFC-DAC0E894BE0D}">
      <text>
        <r>
          <rPr>
            <sz val="10"/>
            <color rgb="FF000000"/>
            <rFont val="Arial"/>
            <family val="2"/>
          </rPr>
          <t>Marcar con una X si no se es posible tener control directo sobre el impacto</t>
        </r>
      </text>
    </comment>
    <comment ref="I9" authorId="0" shapeId="0" xr:uid="{4A5AB0B9-760B-49BA-8005-499D100E36D3}">
      <text>
        <r>
          <rPr>
            <sz val="10"/>
            <color rgb="FF000000"/>
            <rFont val="Arial"/>
            <family val="2"/>
          </rPr>
          <t>- Adverso
+ Benefico</t>
        </r>
      </text>
    </comment>
    <comment ref="P9" authorId="0" shapeId="0" xr:uid="{C37D7610-F89E-48E4-9D00-44B2D3B97957}">
      <text>
        <r>
          <rPr>
            <sz val="10"/>
            <color rgb="FF000000"/>
            <rFont val="Arial"/>
            <family val="2"/>
          </rPr>
          <t xml:space="preserve">Baja = 1
Media = 2
Alta = 3
</t>
        </r>
      </text>
    </comment>
    <comment ref="Q9" authorId="0" shapeId="0" xr:uid="{175D9E5B-9129-486B-8676-93712710DE9A}">
      <text>
        <r>
          <rPr>
            <sz val="10"/>
            <color rgb="FF000000"/>
            <rFont val="Arial"/>
            <family val="2"/>
          </rPr>
          <t xml:space="preserve">No regulado = 1
Regulado = 2
Verificar cumplimiento = 3
</t>
        </r>
      </text>
    </comment>
    <comment ref="R9" authorId="0" shapeId="0" xr:uid="{6DF14678-0F5E-48BA-A60C-442EF679AF6C}">
      <text>
        <r>
          <rPr>
            <sz val="10"/>
            <color rgb="FF000000"/>
            <rFont val="Arial"/>
            <family val="2"/>
          </rPr>
          <t>No tiene requerimiento adicionales = 1
Tiene requerimientos adicionales = 3</t>
        </r>
      </text>
    </comment>
    <comment ref="S9" authorId="0" shapeId="0" xr:uid="{560C02C0-F54F-4C67-BD26-7FF2E80A3BE7}">
      <text>
        <r>
          <rPr>
            <sz val="10"/>
            <color rgb="FF000000"/>
            <rFont val="Arial"/>
            <family val="2"/>
          </rPr>
          <t xml:space="preserve">Bajo &gt; 59
60 &gt; Medio &lt; 188
189 &gt; Alto &lt; 405
</t>
        </r>
      </text>
    </comment>
    <comment ref="J10" authorId="0" shapeId="0" xr:uid="{A629A1DC-379B-400B-B487-32988242BD59}">
      <text>
        <r>
          <rPr>
            <sz val="10"/>
            <color rgb="FF000000"/>
            <rFont val="Arial"/>
            <family val="2"/>
          </rPr>
          <t xml:space="preserve">Contenido en la empresa = 1
Trasciende limites de la empresa = 2
Impacto Regional o local = 3
</t>
        </r>
      </text>
    </comment>
    <comment ref="K10" authorId="0" shapeId="0" xr:uid="{E028BFAA-DAC2-40E1-92D0-D56B6AEC1AC2}">
      <text>
        <r>
          <rPr>
            <sz val="10"/>
            <color rgb="FF000000"/>
            <rFont val="Arial"/>
            <family val="2"/>
          </rPr>
          <t xml:space="preserve">Cambios leves = 1
Cambios intensos = 2
Cambios drasticos = 3
</t>
        </r>
      </text>
    </comment>
    <comment ref="L10" authorId="0" shapeId="0" xr:uid="{0D175688-963C-4787-859D-2A80E857E0AB}">
      <text>
        <r>
          <rPr>
            <sz val="10"/>
            <color rgb="FF000000"/>
            <rFont val="Arial"/>
            <family val="2"/>
          </rPr>
          <t>Temporal = 1
Permanente = 3</t>
        </r>
      </text>
    </comment>
    <comment ref="M10" authorId="0" shapeId="0" xr:uid="{BBD52F79-6F54-4048-8830-D18CC10E63B0}">
      <text>
        <r>
          <rPr>
            <sz val="10"/>
            <color rgb="FF000000"/>
            <rFont val="Arial"/>
            <family val="2"/>
          </rPr>
          <t xml:space="preserve">Reversible = 1
Irreversible = 3
</t>
        </r>
      </text>
    </comment>
    <comment ref="N10" authorId="0" shapeId="0" xr:uid="{C4133B36-E34E-4E3E-B786-5B3DB25074F4}">
      <text>
        <r>
          <rPr>
            <sz val="10"/>
            <color rgb="FF000000"/>
            <rFont val="Arial"/>
            <family val="2"/>
          </rPr>
          <t xml:space="preserve">Se puede mitigar = 1
No se puede mitigar = 3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<sst xmlns="http://schemas.openxmlformats.org/spreadsheetml/2006/main" count="7883" uniqueCount="464">
  <si>
    <t xml:space="preserve">MATRIZ  DE IDENTIFICACIÓN Y EVALUACIÓN DE ASPECTOS E IMPACTOS AMBIENTALES                                                                    </t>
  </si>
  <si>
    <t>ASPECTOS AMBIENTALES</t>
  </si>
  <si>
    <t>DESCRIPCION</t>
  </si>
  <si>
    <t>IMPACTO</t>
  </si>
  <si>
    <t>RESPONSABLE</t>
  </si>
  <si>
    <t>CONDICION 
DE 
OPERACIÓN</t>
  </si>
  <si>
    <t>CONTROL</t>
  </si>
  <si>
    <t>INFLUENCIA</t>
  </si>
  <si>
    <t>TIPO DE IMPACTO</t>
  </si>
  <si>
    <t>MAGNITUD</t>
  </si>
  <si>
    <t>TOTAL MAGNITUD</t>
  </si>
  <si>
    <t>OCURRENCIA</t>
  </si>
  <si>
    <t>REQUISITOS LEGALES</t>
  </si>
  <si>
    <t>REQUISITOS PARTES INTERESADAS (internas y externas)</t>
  </si>
  <si>
    <t>VALORACION TOTAL</t>
  </si>
  <si>
    <t>PRIORIZACION</t>
  </si>
  <si>
    <t>CONTROL OPERACIONAL</t>
  </si>
  <si>
    <t>IMPACTO SIGNIFICATIVO</t>
  </si>
  <si>
    <t>Escala</t>
  </si>
  <si>
    <t>Intensidad</t>
  </si>
  <si>
    <t>Duración</t>
  </si>
  <si>
    <t>Efecto del Impacto</t>
  </si>
  <si>
    <t>Capacidad de Intervención</t>
  </si>
  <si>
    <t>PROGRAMA DE GESTION Y/O PROCEDIMIENTO ASOCIADO</t>
  </si>
  <si>
    <t>REGISTRO</t>
  </si>
  <si>
    <t>SI</t>
  </si>
  <si>
    <t>NO</t>
  </si>
  <si>
    <t>Generación de residuos no peligrosos</t>
  </si>
  <si>
    <t>Aumento de residuos no peligrosos a disponer y contaminacion del suelo</t>
  </si>
  <si>
    <t>LIDERES DE PROCESO</t>
  </si>
  <si>
    <t>N</t>
  </si>
  <si>
    <t>X</t>
  </si>
  <si>
    <t>-</t>
  </si>
  <si>
    <t>INVENTARIO DE RESIDUOS
CAMPAÑAS DE SENSIBILIZACION</t>
  </si>
  <si>
    <t>Generación de residuos aprovechables</t>
  </si>
  <si>
    <t xml:space="preserve">Reutilización de papel, reciclaje de papel, buenas practicas para ahorro y uso de papel. </t>
  </si>
  <si>
    <t>Reducción de residuos a disponer, reduccion de la contaminacion del agua y/o suelo, reducción del consumo de recursos naturales</t>
  </si>
  <si>
    <t>+</t>
  </si>
  <si>
    <t>CAMPAÑAS DE SENSIBILIZACION</t>
  </si>
  <si>
    <t>Reducción de residuos a disponer y reduccion de la contaminacion del agua y/o suelo, disminución de la presión sobre los recursos naturales y aumento de la disponibilidad de recursos naturales.</t>
  </si>
  <si>
    <t>Agotamiento de recursos naturales</t>
  </si>
  <si>
    <t>CAMPAÑAS DE SENSIBILIZACION
MONITOREO DE CONSUMO</t>
  </si>
  <si>
    <t>Contaminacion del suelo y agua por generacion de Residuos peligrosos</t>
  </si>
  <si>
    <t>DISPOSICION FINAL DE RESPEL, SEGUIMIENTO AL GESTOR DE RESPEL</t>
  </si>
  <si>
    <t xml:space="preserve">Consumo de energía </t>
  </si>
  <si>
    <t xml:space="preserve">Agotamiento del recurso natural, modificación del paisaje, modificación y alteración de habitat </t>
  </si>
  <si>
    <t>Uso de iluminación en áreas de oficina</t>
  </si>
  <si>
    <t>Contaminación del aire y contribución al aumento del calentamiento global por emisiones indirectas de GEI, modificación del paisaje</t>
  </si>
  <si>
    <t>Generación de residuos peligrosos</t>
  </si>
  <si>
    <t>Aumento de residuos peligrosos a disponer y contaminacion del agua y/o suelo</t>
  </si>
  <si>
    <t xml:space="preserve">
CERTIFICADO DE DISPOSICIÓN FINAL DE RESPEL Y LICENCIA </t>
  </si>
  <si>
    <t>Consumo de energía</t>
  </si>
  <si>
    <t>Modificación del paisaje</t>
  </si>
  <si>
    <t>Transmisión de Publicidad</t>
  </si>
  <si>
    <t>Consumo de agua</t>
  </si>
  <si>
    <t>Agotamiento del recurso natural agua</t>
  </si>
  <si>
    <t>Uso de iluminación.</t>
  </si>
  <si>
    <t>Uso de elementos de aseo como limpiadores, jabones, ambientadores, etc.</t>
  </si>
  <si>
    <t>Agotamiento del recurso natural agua, presión sobre la flora (aceites vegetales)</t>
  </si>
  <si>
    <t>Contaminacion de agua y suelo</t>
  </si>
  <si>
    <t>E</t>
  </si>
  <si>
    <t>Aumento de residuos no peligrosos a disponer y contaminacion del agua y/o suelo</t>
  </si>
  <si>
    <t xml:space="preserve">SEGUIMIENTO A CONTRATISTA
CERTIFICADO DE DISPOSICIÓN FINAL DE RESPEL Y LICENCIA </t>
  </si>
  <si>
    <t>Generación de olores ofensivos</t>
  </si>
  <si>
    <t>Olores producidos por el uso de los servicios sanitarios</t>
  </si>
  <si>
    <t>A</t>
  </si>
  <si>
    <t>SEGUIMIENTO A CONTRATISTA</t>
  </si>
  <si>
    <t>Generación de aguas residuales domesticas</t>
  </si>
  <si>
    <t>Agua residual doméstica producida por el uso de los servicios sanitarios</t>
  </si>
  <si>
    <t>Contaminación del agua, contribución a la eutrofización, disminución de óxigeno en el agua</t>
  </si>
  <si>
    <t>CAMPAÑAS DE SENSIBILIZACIÓN</t>
  </si>
  <si>
    <t>EVALUACIÓN DE LA EMERGENCIA</t>
  </si>
  <si>
    <t>Mezcla o perdida de residuos peligrosos en el momento de la entrega o transporte para los sitios de acopio temporal</t>
  </si>
  <si>
    <t>PLAN DE EMERGENCIAS Y CONTINGENCIAS</t>
  </si>
  <si>
    <t xml:space="preserve">
CAMPAÑAS DE SENSIBILIZACION</t>
  </si>
  <si>
    <t xml:space="preserve">Proliferación  de vectores </t>
  </si>
  <si>
    <t>Debido al inadecuado almacenamiento de residuos</t>
  </si>
  <si>
    <t>Afectación a la comunidad</t>
  </si>
  <si>
    <t>SEGUIMIENTO A CONTRATISTAS</t>
  </si>
  <si>
    <t>Generación de residuos especiales</t>
  </si>
  <si>
    <t>Residuos de materiales básicamente inertes, constituidos por: tierras y áridos
mezclados, piedras, restos de hormigón, restos de pavimentos asfálticos, ladrillos, cristal, plásticos, yesos, maderas, etc.</t>
  </si>
  <si>
    <t>Aumento de residuos especiales a disponer y contaminacion del agua y/o suelo</t>
  </si>
  <si>
    <t xml:space="preserve">      CAMPAÑAS DE SENSIBILIZACIÓN</t>
  </si>
  <si>
    <t>Derrame de aguas residuales</t>
  </si>
  <si>
    <t>Aumento de residuos a disponer y contaminacion del agua y/o suelo</t>
  </si>
  <si>
    <t xml:space="preserve">HOJAS DE SEGURIDAD
CERTIFICADO DE DISPOSICIÓN FINAL </t>
  </si>
  <si>
    <t>Consumo de Agua</t>
  </si>
  <si>
    <t>Agua requerida para la mitigación del incendio</t>
  </si>
  <si>
    <t>Disminución del recurso hídrico disponible</t>
  </si>
  <si>
    <t xml:space="preserve">PLAN DE EMERGENCIAS Y CONTINGENCIAS 
</t>
  </si>
  <si>
    <t>Generación de aguas residuales industriales</t>
  </si>
  <si>
    <t>Agua residual industrial producida por el uso del agua en emergencias ambientales</t>
  </si>
  <si>
    <t>Alteración de las propiedades físicas del agua</t>
  </si>
  <si>
    <t>Emisión de material particulado, generado por el levantamiento de partículas en un incendio</t>
  </si>
  <si>
    <t>Contaminación del aire</t>
  </si>
  <si>
    <t xml:space="preserve">Derrame de aceites y/o combustibles </t>
  </si>
  <si>
    <t>Generados por el escape de aceites y/o combustibles de los tanques de almacenamiento temporal</t>
  </si>
  <si>
    <t>Generación de ruido</t>
  </si>
  <si>
    <t>Causado por las fuentes móviles usadas en la mitigación de un incendio (vehículos, carro de bomberos, ambulancias, etc.)</t>
  </si>
  <si>
    <t xml:space="preserve">PLAN DE EMERGENCIAS Y CONTINGENCIAS                     </t>
  </si>
  <si>
    <t>Uso de elementos para atender la emergencia ( extintores, estopas, material absorbente, etc.)</t>
  </si>
  <si>
    <t>Agotamiento del recurso natural</t>
  </si>
  <si>
    <t>CAMPAÑAS DE SENSIBILIZACION
INSTALACIÓN DE AHORRADORES
MONITOREO DE CONSUMO</t>
  </si>
  <si>
    <t>Consumo de insumos</t>
  </si>
  <si>
    <t>Contaminación del agua</t>
  </si>
  <si>
    <t>Contaminación del suelo</t>
  </si>
  <si>
    <t xml:space="preserve">Consumo de Agua </t>
  </si>
  <si>
    <t>Residuos generados de la preparación y consumo de bebidas y alimentos (cubiertos de plástico e icopor)</t>
  </si>
  <si>
    <t>Vertimiento de residuos liquidos</t>
  </si>
  <si>
    <t xml:space="preserve"> 
REGISTROS DE ENTREGA A GESTORES Y SU DOCUMENTACION</t>
  </si>
  <si>
    <t>Generación de Escombros</t>
  </si>
  <si>
    <t>Escombros generados por el mantenimiento y adecuación de las instalaciones</t>
  </si>
  <si>
    <t>VERIFICAR CUMPLIMIENTO LEGAL</t>
  </si>
  <si>
    <t>Residuos generados de las actividades de mantenimiento de la infraestructura tales como: cintas, retazos de metal, madera, carton</t>
  </si>
  <si>
    <t>Residuos generados de las actividades de mantenimento y adecuación de las instalaciones tales como: elementos impregnados de  productos quimicos, luminarias, envases de pinturas, balastros)</t>
  </si>
  <si>
    <t>CERTIFICADOS DE ENTREGA A GESTOR</t>
  </si>
  <si>
    <t>Residuos generados de las actividades de mantenimiento de equipos tales como: cintas, retazos plasticos, carton.</t>
  </si>
  <si>
    <t xml:space="preserve">ESTUDIOS PREVIOS Y PLIEGOS </t>
  </si>
  <si>
    <t>Insumos utilizados durante las actividades de mantenimiento de equipos</t>
  </si>
  <si>
    <t>Aumento de residuos peligrosos a disponer y contaminacion del agua y/o suelo
Contaminación del aire</t>
  </si>
  <si>
    <t>Afectación a la comunidad (estrés, incomodidad)</t>
  </si>
  <si>
    <t>PLAN ESTRATÉGICO DE SEGURIDAD VIAL</t>
  </si>
  <si>
    <t>INSPECCION DE VEHÍCULOS</t>
  </si>
  <si>
    <t>Generación de emisiones atmosféricas</t>
  </si>
  <si>
    <t>REVISION TECNICO MECANICA
CERTIFICADO DE EMISION DE GASES</t>
  </si>
  <si>
    <t>Consumo de combustible</t>
  </si>
  <si>
    <t>Combustible necesario para el funcionamiento de los vehiculos</t>
  </si>
  <si>
    <t>Agotamiento del recurso natural no renovable</t>
  </si>
  <si>
    <t xml:space="preserve">REVISION TECNICO MECANICA. MANTENIMIENTO PREVENTIVO
</t>
  </si>
  <si>
    <t>Llantas usadas generadas por los vehiculos</t>
  </si>
  <si>
    <t>MANTENIMIENTOS PREVENTIVOS</t>
  </si>
  <si>
    <t>Generación de aceites usados</t>
  </si>
  <si>
    <t xml:space="preserve">Generados por el cambio de aceite de los vehiculos utilizados </t>
  </si>
  <si>
    <t xml:space="preserve">VERIFICACION LICENCIA DE LA ESTACION DE SERVICIOS DONDE SE REALIZA EL CAMBIO DE ACEITE </t>
  </si>
  <si>
    <t>Contaminación del suelo
Aumento de residuos a disponer</t>
  </si>
  <si>
    <t>CRITERIO</t>
  </si>
  <si>
    <t>CALIFICACION</t>
  </si>
  <si>
    <t>EVALUACION</t>
  </si>
  <si>
    <t>VALORACION</t>
  </si>
  <si>
    <t>&lt; 59</t>
  </si>
  <si>
    <t>Bajo</t>
  </si>
  <si>
    <t>CAUSA</t>
  </si>
  <si>
    <t>Normal</t>
  </si>
  <si>
    <t>INTENSIDAD</t>
  </si>
  <si>
    <t>Cambios leves</t>
  </si>
  <si>
    <t>Baja</t>
  </si>
  <si>
    <t>&gt;60&lt;189</t>
  </si>
  <si>
    <t>Medio</t>
  </si>
  <si>
    <t>Anormal</t>
  </si>
  <si>
    <t>Cambios intensos</t>
  </si>
  <si>
    <t>Media</t>
  </si>
  <si>
    <t>&gt;189&lt;405</t>
  </si>
  <si>
    <t>Alto</t>
  </si>
  <si>
    <t>Emergencia</t>
  </si>
  <si>
    <t>Cambios drásticos</t>
  </si>
  <si>
    <t>Alta</t>
  </si>
  <si>
    <t>DURACION</t>
  </si>
  <si>
    <t>Temporal</t>
  </si>
  <si>
    <t>No Regulado</t>
  </si>
  <si>
    <t>TIPO IMPACTO</t>
  </si>
  <si>
    <t>Benéfico</t>
  </si>
  <si>
    <t>Permanente</t>
  </si>
  <si>
    <t>Regulado</t>
  </si>
  <si>
    <t>Adverso</t>
  </si>
  <si>
    <t>EFECTO</t>
  </si>
  <si>
    <t>Reversible</t>
  </si>
  <si>
    <t>Cumplimiento</t>
  </si>
  <si>
    <t>ESCALA</t>
  </si>
  <si>
    <t>Contenido en la empresa</t>
  </si>
  <si>
    <t>Irreversible</t>
  </si>
  <si>
    <t>PARTES INTERESADAS</t>
  </si>
  <si>
    <t>No tiene requerimiento</t>
  </si>
  <si>
    <t>Trasciende limites empresa</t>
  </si>
  <si>
    <t>CAPACIDAD INTERVENCION</t>
  </si>
  <si>
    <t>Se puede mitigar o prevenir</t>
  </si>
  <si>
    <t>Si tiene requerimiento</t>
  </si>
  <si>
    <t>Impacto regional, local, etc</t>
  </si>
  <si>
    <t>No se puede mitigar o prevenir</t>
  </si>
  <si>
    <t>VERSIÓN 01</t>
  </si>
  <si>
    <t>COMUNICACIONES</t>
  </si>
  <si>
    <t>PROGRAMA GESTIÓN INTEGRAL DE RESIDUOS SÓLIDOS</t>
  </si>
  <si>
    <t xml:space="preserve"> PROGRAMA DE CONTROL AL CONSUMO DE PAPEL
PROGRAMA GESTIÓN INTEGRAL DE RESIDUOS SÓLIDOS</t>
  </si>
  <si>
    <t>PROGRAMA AHORRO Y USO EFICIENTE DEL AGUA</t>
  </si>
  <si>
    <t>PROGRAMA AHORRO Y USO EFICIENTE DE LA ENERGÍA</t>
  </si>
  <si>
    <t>PROGRAMA CRITERIOS AMBIENTALES EN LOS BIENES Y SERVICIOS</t>
  </si>
  <si>
    <t xml:space="preserve">PROGRAMA GESTIÓN INTEGRAL DE RESIDUOS SÓLIDOS
CRITERIOS AMBIENTALES EN LOS BIENES Y SERVICIOS. </t>
  </si>
  <si>
    <t>ACTA DE ENTREGA DE RESIDUOS</t>
  </si>
  <si>
    <t>Uso de lápices, papel y otros insumos necesarios para el desarrollo de las actividades</t>
  </si>
  <si>
    <t>Uso de marcadores, lapiceros, correctores</t>
  </si>
  <si>
    <t>Debido a la construcción y/o adecuación de la infraestructura se generan residuos como: concreto, cerámicos, ladrillos, acero, aluminio, PVC, entre otros.</t>
  </si>
  <si>
    <t>Residuos de productos químicos, emulsiones, pinturas, disolventes, aceites, tintas, entre otros.</t>
  </si>
  <si>
    <t>Generación de RCD</t>
  </si>
  <si>
    <t>Consumo de materiales peligrosos</t>
  </si>
  <si>
    <t xml:space="preserve">Consumo de materiales para construcción y adecuación </t>
  </si>
  <si>
    <t>Materiales necesarios para la adecuación de la infraestructura física (productos químicos, emulsiones, pinturas, disolventes, aceites, tintas, entre otros.).</t>
  </si>
  <si>
    <t>Uso del recurso hídrico para la preparación de mezclas necesarias</t>
  </si>
  <si>
    <t>Aumento de residuos a disponer
Contaminación del suelo
Contaminación del agua</t>
  </si>
  <si>
    <t>Agotamiento de recursos no renovables</t>
  </si>
  <si>
    <t>Agotamiento del recurso hídrico</t>
  </si>
  <si>
    <t>Aguas descargadas con residuos orgánicos</t>
  </si>
  <si>
    <t>Insumos utilizados en el mantenimiento y adecuación de las instalaciones (pintura, productos químicos, entre otros.).</t>
  </si>
  <si>
    <t>Uso de insumos quimicos como insecticidas</t>
  </si>
  <si>
    <t>Residuos generados por las actividades de fumigación en las instalaciones (químico y envases)</t>
  </si>
  <si>
    <t>El ruido generado por el uso de los pitos en lo vehiculos usados por la organzación</t>
  </si>
  <si>
    <t>Emisiones por el uso de combustible en los vehículos</t>
  </si>
  <si>
    <t>Generación de vertimientos</t>
  </si>
  <si>
    <t>Vertimientos generados por el lavado de vehículos institucionales</t>
  </si>
  <si>
    <t>Contaminación del agua y suelo</t>
  </si>
  <si>
    <t>Residuos líquidos debido al lavado del tanque de suministro de agua</t>
  </si>
  <si>
    <t>Clips, ganchos, cosedora, perforadora, entre otros.</t>
  </si>
  <si>
    <t xml:space="preserve">Uso de equipos eléctricos como computadores, impresoras y sistema de ventilación etc. </t>
  </si>
  <si>
    <t>RAEE's por uso de Computadores, UPS, Tv, Impresora, Scanner, Fotocopiadora, Teléfono, entre otros</t>
  </si>
  <si>
    <t>Tonners, cartuchos de impresión y luminarias.</t>
  </si>
  <si>
    <t>Agua requerida para el uso  de sanitarios y lavamanos</t>
  </si>
  <si>
    <t>Causado por la planta eléctrica en casos de requerir su uso en emergencia</t>
  </si>
  <si>
    <t>PLAN DE COMUNICACIONES, APROBACION PARA SU PUBLICACIÓN</t>
  </si>
  <si>
    <t>MANUAL DE COMPRAS SOSTENIBLES</t>
  </si>
  <si>
    <t>FACTURA DE COMPRA Y ESPECIFICACIONES</t>
  </si>
  <si>
    <t>FACTURA DEL AGUA, FOTOGRAFÍA TECNOLOGÍA USADA</t>
  </si>
  <si>
    <t>Generación de material particulado</t>
  </si>
  <si>
    <t>Emisión de gas refrigerante</t>
  </si>
  <si>
    <t>Escape de gas refrigerante durante el mantenimiento de aire acondicionado y/o nevera, o por daño del almacenamiento</t>
  </si>
  <si>
    <t xml:space="preserve">Para el lavado de áreas como gradería externa y anden </t>
  </si>
  <si>
    <t>FACTURA CONSUMO DE AGUA</t>
  </si>
  <si>
    <t xml:space="preserve">Exceso de información e inadecuada presentación de la misma </t>
  </si>
  <si>
    <t>Materiales necesarios para la adecuación de la infraestructura física (concreto, cerámicos, ladrillos, acero, aluminio, PVC, entre otros).</t>
  </si>
  <si>
    <t>Entrega de residuos aprovechables a la fundación</t>
  </si>
  <si>
    <t>Contribución al trabajo de la fundación ...
Contribución al proceso de reciclaje
Aumento de la disponibilidad los recursos naturales</t>
  </si>
  <si>
    <t>ELABORÓ
ADMINISTRADOR AMBIENTAL</t>
  </si>
  <si>
    <t>Segregación en la fuente. (Papel, cartón, plástico)</t>
  </si>
  <si>
    <t xml:space="preserve">Contaminación del suelo, aire y recurso hídrico </t>
  </si>
  <si>
    <t>CARGO:  profesional Sistema de Gestión Ambiental</t>
  </si>
  <si>
    <t>Uso de elementos de enfermería (Jeringas, gasas, apósitos, equipos de venoclisis, guantes, tapabocas, bolsas de suero contaminadas, electrodos, sondas nasogástricas, tubos orotraqueales, sondas de nélaton, bolsas para transfusiones sanguíneas, LC-5000, sonda de tórax, batas desechables, isopañin, Agujas, lancetas, cuchillas de bisturí)</t>
  </si>
  <si>
    <t>Residuos generados por el uso de los servicios sanitarios (Envoltura de alimentos, bolsas de gasas, toallas de papel, servilletas, empaque de medicamentos y papel higiénico)</t>
  </si>
  <si>
    <t>Incomodidad a usuarios ycolaboradores</t>
  </si>
  <si>
    <t>Residuos de baterías de vehículos</t>
  </si>
  <si>
    <t>Consumo de energía por funcionamiento de equipos electricos tales como microondas, neveras</t>
  </si>
  <si>
    <t>Residuos de aparatos eléctricos provenientes de electrodomésticos ( microondas, neveras, estufas)</t>
  </si>
  <si>
    <t xml:space="preserve">Contaminación visual
</t>
  </si>
  <si>
    <t>FUMIGACIÓN</t>
  </si>
  <si>
    <t>Residuos generados de las actividades de mantenimiento de equipos tales como: baterias de UPS, unidades de aire acondicionado y de ventilación, tubos fluorescentes, materiales impregnados por aceites usados, baterías, ácido, tonners.</t>
  </si>
  <si>
    <t xml:space="preserve">Contaminación del aire y contribución al aumento del calentamiento global </t>
  </si>
  <si>
    <t xml:space="preserve">Derrame producido por malos procedimientos </t>
  </si>
  <si>
    <t>SEDES: Megacentro, Cuba, Oval Médica, PH e Ícono</t>
  </si>
  <si>
    <t>ES</t>
  </si>
  <si>
    <t xml:space="preserve">Mantenimiento de equipos e infraestructura
</t>
  </si>
  <si>
    <t>GASTRONOMÍA</t>
  </si>
  <si>
    <t xml:space="preserve">LIDER MANTENIMIENTO Y CONTRATISTA </t>
  </si>
  <si>
    <t>ADMINISTRATIVOS  OFICINAS (Dirección médica, científica, administrativa,  financiera, gestión humana y mercadeo ), líder de ( hospitalización, UCI, urgencias, oncología, facturación, consulta externa, calidad, aseguramiento de calidad, sistemas, biotecnología y mantenimiento)       RECEPCIONES</t>
  </si>
  <si>
    <t>Servicios de cafetería y alimentación (gastronomía)</t>
  </si>
  <si>
    <t xml:space="preserve">Elaboró: Esteban Arango Cadavid </t>
  </si>
  <si>
    <t>FECHA 01/07/2019</t>
  </si>
  <si>
    <t>RECIBOS DE ENTREGA A LA FUNDACIÓN</t>
  </si>
  <si>
    <t>RECIBOS DE ENTREGA A EMDEPSA</t>
  </si>
  <si>
    <t>PGIRASA</t>
  </si>
  <si>
    <t>CARACTERIZACIÓN DE VERTIMIENTOS</t>
  </si>
  <si>
    <t>m</t>
  </si>
  <si>
    <t>ADMINISTRATIVO  OFICINA: MERCADEO Y SIAU</t>
  </si>
  <si>
    <t>Información presentada por medios audiovisuales</t>
  </si>
  <si>
    <t xml:space="preserve">Reducción en el consumo de papel y recursos naturales
</t>
  </si>
  <si>
    <t xml:space="preserve">CAMPAÑAS AUDIOVISUALES DE PUBLICIDAD E INFORMACIÓN </t>
  </si>
  <si>
    <t>Consumo de Insumos de aseo</t>
  </si>
  <si>
    <t>ADMINISTRATIVO  OFICINA: GESTIÓN HUMANA</t>
  </si>
  <si>
    <t>Transmisión de información</t>
  </si>
  <si>
    <t xml:space="preserve">Información presentada de manera física </t>
  </si>
  <si>
    <t xml:space="preserve">Uso irracional y contaminación de los recursos naturales
</t>
  </si>
  <si>
    <t>ADMINISTRATIVO  OFICINA: DIRECCIÓN CIENTÍFICA Y DIRECCIÓN MÉDICA</t>
  </si>
  <si>
    <t>ADMINISTRATIVO  OFICINA: FINANCIERA</t>
  </si>
  <si>
    <t>ADMINISTRATIVO  OFICINA: GERENCIA</t>
  </si>
  <si>
    <t>GERENTE DE LA INSTITUCIÓN (CAROLINA PÉREZ)</t>
  </si>
  <si>
    <t>DIRECTORA DEL PROCESO (OMAIRA ZAPATA)</t>
  </si>
  <si>
    <t>ADMINISTRATIVO  OFICINA: ADMINISTRATIVO</t>
  </si>
  <si>
    <t>DIRECTORA DEL PROCESO (GREICY JOHANA MARÍN)</t>
  </si>
  <si>
    <t>MISIONAL (ONCOLOGÍA)</t>
  </si>
  <si>
    <t>LIDER DE PROCESO (LISSETE AGUDELO)</t>
  </si>
  <si>
    <t>MISIONAL (HOSPITALIZACIÓN)</t>
  </si>
  <si>
    <t>LIDER DEL PROCESO (MONICA ZULUAGA)</t>
  </si>
  <si>
    <t>MISIONAL (UNIDAD DE CUIDADOS INTENSIVOS)</t>
  </si>
  <si>
    <t>LIDER DEL PROCESO (JENNY CARDONA)</t>
  </si>
  <si>
    <t>MISIONAL (CIRUGÍA)</t>
  </si>
  <si>
    <t>LIDER DEL PROCESO (DIEGO LOPEZ )</t>
  </si>
  <si>
    <t>Generación de residuos peligrosos (RIESGO BIOLÓGICO)</t>
  </si>
  <si>
    <t>Generación de residuos peligrosos (CORTOPUNZANTES)</t>
  </si>
  <si>
    <t>Generación de residuos peligrosos (CITOTÓXICOS)</t>
  </si>
  <si>
    <t>MISIONAL (CENTRAL DE ESTERILIZACIÓN)</t>
  </si>
  <si>
    <t>LIDER DE PROCESO (DIEGO LOPEZ)</t>
  </si>
  <si>
    <t>ADMINISTRATIVO  OFICINA: CALIDAD</t>
  </si>
  <si>
    <t>DIRECTORA DEL PROCESO (JORGE ESTRADA)</t>
  </si>
  <si>
    <t>Uso de elementos de enfermería (Compresa, guantes, gasas, micropore, jeringas, gorros desechables, bolsas de soluciones, material contaminado con fluidos, bolsas para transfusiones sanguíneas, toallas higiénicas, pañales o cualquier otro elemento desechable que haya tenido contacto con riesgo biológico, bolsas para transfusiones sanguíneas, sistemas cerrados y sellados de drenajes, apósitos, batas desechables, residuos de comida contaminada, papel higiénico de baños pacientes aislados y tapabocas)</t>
  </si>
  <si>
    <t>Uso de elementos de enfermería (Ampollas rotas, ampollas compuestas, cuchillas de bisturí, alambres, agujas hipodérmicas)</t>
  </si>
  <si>
    <t>Residuos generados por el uso de los servicios sanitarios (Servilletas, toallas de mano, papel carbón, empaques de agujas, empaques de Isopañín, empaque de curas, empaque de jeringas, vasos desechables, envoltura de alimentos, bolsas transparentes, papel higiénico)</t>
  </si>
  <si>
    <t>Uso de elementos de enfermería (Isopañín (untado de sangre), guantes, batas desechables, gorros desechables, gasas, jeringas untadas, tapabocas)</t>
  </si>
  <si>
    <t>Uso de elementos de enfermería (Polainas, gorros desechables, tapabocas, máscaras languias y compresión)</t>
  </si>
  <si>
    <t>LIDER DEL PROCESO (ERIKA CORTES)</t>
  </si>
  <si>
    <t>OUTSOURCING (IDIME)</t>
  </si>
  <si>
    <t>ENCARGADO (IDIME)</t>
  </si>
  <si>
    <t>MISIONAL (SERVICIO TRANSFUSIONAL)</t>
  </si>
  <si>
    <t>LIDER DEL PROCESO (ERIKA CORTEZ)</t>
  </si>
  <si>
    <t>MISIONAL (PATOLOGÍA)</t>
  </si>
  <si>
    <t>MISIONAL (TERAPIA FÍSICA)</t>
  </si>
  <si>
    <t>MISIONAL (CARDIOLOGÍA)</t>
  </si>
  <si>
    <t>APOYO (CONSULTA EXTERNA)</t>
  </si>
  <si>
    <t>DIRECTORA DEL PROCESO (ERIKA CORTEZ)</t>
  </si>
  <si>
    <t>MISIONAL (URGENCIAS)</t>
  </si>
  <si>
    <t>LIDER DEL PROCESO (FERNANDO RONDON)</t>
  </si>
  <si>
    <t>OUTSOURCING (RADIOLOGÍA)</t>
  </si>
  <si>
    <t>ENCARGADO (RADIOLÓGOS)</t>
  </si>
  <si>
    <t>Residuos generados por el uso de los servicios sanitarios (toallas de papel, servilletas, papel higiénico, envoltura de alimentos)</t>
  </si>
  <si>
    <t>MISIONAL (UNIDAD GINECOOBSTETRICIA)</t>
  </si>
  <si>
    <t>APOYO (SISTEMAS)</t>
  </si>
  <si>
    <t>LIDER DEL PROCESO (CESAR CASTRO)</t>
  </si>
  <si>
    <t>APOYO (BIOTECNOLOGÍA)</t>
  </si>
  <si>
    <t>LIDER DEL PROCESO (ENGELA LOAIZA)</t>
  </si>
  <si>
    <t xml:space="preserve">Generación de residuos peligrosos </t>
  </si>
  <si>
    <t>RAEE's por uso de equipos médicos</t>
  </si>
  <si>
    <t>COCINA Y CAFETERIA</t>
  </si>
  <si>
    <t xml:space="preserve">GASTRONOMÍA 33 (PAOLA) </t>
  </si>
  <si>
    <t>APOYO (MANTENIMIENTO)</t>
  </si>
  <si>
    <t>LIDER DEL PROCESO (JUAN MIGUEL SILVA)</t>
  </si>
  <si>
    <t xml:space="preserve">Uso de equipos eléctricos como computadores, impresoras, máquinas para procedimientos, sistema de ventilación etc. </t>
  </si>
  <si>
    <t>Generación de residuos no aprovechables</t>
  </si>
  <si>
    <t>Aumento de residuos no aprovechables a disponer y contaminacion del agua y/o suelo</t>
  </si>
  <si>
    <t>LINEAMIENTO  PARA EL MANEJO DE LOS RESIDUOS SÓLIDOS no aprovechables, ANALISIS DE AGUA</t>
  </si>
  <si>
    <t xml:space="preserve"> Contaminación del suelo y cuerpos de agua, proliferación de vectores, disminución de cobertura vegetal, alteración del paisaje, generación de lixiviados, generación de gases </t>
  </si>
  <si>
    <t>Reducción de residuos a disponer y reducción de la contaminacion del agua y/o suelo, disminución de la presión sobre los recursos naturales y aumento de la disponibilidad de recursos naturales.</t>
  </si>
  <si>
    <t>Contribución al trabajo de la fundación  Santa María de Veracruz
Contribución al proceso de reciclaje
Aumento de la disponibilidad los recursos naturales</t>
  </si>
  <si>
    <t xml:space="preserve">Agotamiento del recurso natural no renovable, generación de emisiones atmosféricas, daño en la capa de ozono, generación de smog, aumento de enfermedades cardiopulmonares </t>
  </si>
  <si>
    <t>Residuos generados por el uso de los servicios sanitarios , envoltura de alimentos, bolsas de gasas, toallas de papel, servilletas, empaque de medicamentos y papel higiénico</t>
  </si>
  <si>
    <t>Aumento de residuos no aprovechables a disponer :clips, ganchos, cosedora, perforadora, alimentos, envolturas.</t>
  </si>
  <si>
    <t>Uso de equipos eléctricos como computadores, impresoras, sistema de ventilación, cargadores</t>
  </si>
  <si>
    <t xml:space="preserve"> Modificación del paisaje, modificación y alteración de hábitat, consumo de fuentes fósiles no renovables </t>
  </si>
  <si>
    <t>Contaminación del aire y contribución al aumento del calentamiento global por emisiones indirectas de GEI debido a que algunas luminarias no son leed</t>
  </si>
  <si>
    <t>Aumento de residuos peligrosos a disponer, contaminacion del agua, suelo y aire.</t>
  </si>
  <si>
    <t>Uso de lapiceros, marcadores, correctores, lapiz</t>
  </si>
  <si>
    <t>Contaminación del recurso hídrico</t>
  </si>
  <si>
    <t>Lavado de manos, dientes, objetos como cocas o termos (vertimientos)</t>
  </si>
  <si>
    <t>Agua requerida para el uso  de sanitarios y lavamanos (vertimimientos)</t>
  </si>
  <si>
    <t>Procesos misionales  (Urgencias, Cardiolgía, Ginecobtetricia, cirugía, UCI, hospitalización, maternas y pediatría, oncología, patología)</t>
  </si>
  <si>
    <t>Vertimientos generados por el lavado de vehículos institucionales ( Hospicasa)</t>
  </si>
  <si>
    <t>Lavado de manos, dientes, traperos, trapos</t>
  </si>
  <si>
    <t xml:space="preserve">Anatomopatológicos </t>
  </si>
  <si>
    <t xml:space="preserve">Citotóxicos </t>
  </si>
  <si>
    <t xml:space="preserve">Riesgo biológico Uso de elementos de enfermería (Jeringas, gasas, apósitos, equipos de venoclisis, guantes, tapabocas, bolsas de suero contaminadas, electrodos, sondas nasogástricas, tubos orotraqueales, sondas de nélaton, bolsas para transfusiones sanguíneas, LC-5000, sonda de tórax, batas desechables, isopañin, </t>
  </si>
  <si>
    <t>Aumento de residuos peligrosos a disponer, contaminación del agua, suelo y aire</t>
  </si>
  <si>
    <t xml:space="preserve">Uso de agua para preparación de bebidas y lavado de vajilla </t>
  </si>
  <si>
    <t>Residuos generados por el uso de los servicios sanitarios , envoltura de alimentos, empaque de alimentos, restos de comida</t>
  </si>
  <si>
    <t>DIRECTORES Y LIDERES DE PROCESO</t>
  </si>
  <si>
    <t>Residuos generados por el desarrollo de  emergencias ambientales (combustible, aceite, ACPM, sustancias químicas de limpieza, Materiales necesarios para la adecuación de la infraestructura física (productos químicos, emulsiones, pinturas, disolventes, aceites, tintas, entre otros.).</t>
  </si>
  <si>
    <t>AN</t>
  </si>
  <si>
    <t xml:space="preserve">segregación en la fuente </t>
  </si>
  <si>
    <t xml:space="preserve">Correcta segregación en la fuente en cada uno de los tipos de residuos generados en la prestación del servicio </t>
  </si>
  <si>
    <t>USO EFICIENTE DEL AGUA</t>
  </si>
  <si>
    <t>0 DEMANDAS O QUEJAS</t>
  </si>
  <si>
    <t xml:space="preserve">Generación de residuos aprovechables </t>
  </si>
  <si>
    <t>CAMPAÑAS DE SENSIBILIZACION, INDICADORES</t>
  </si>
  <si>
    <t>CAMPAÑAS DE SENSIBILIZACIÓN. INDICADORES, RH1</t>
  </si>
  <si>
    <t>PROGRAMA USO EFICIENTE DE ENERGÍA</t>
  </si>
  <si>
    <t>PROGRAMA USO EFICIENTE DE L AGUA</t>
  </si>
  <si>
    <t xml:space="preserve">INDICADOR AMBIENTAL, CAMPAÑAS DE SENSIBILIZACIÓN, CAPACITACIONES </t>
  </si>
  <si>
    <t>LÍDERES DE APOYO (Mantenimiento, Biotecnología, Sistemas)</t>
  </si>
  <si>
    <t>Máquinaria necesaria para la ejecución de las modificaciones, adecuaciones y/o construcción de infraestructura, mantenimiento de equipos</t>
  </si>
  <si>
    <t xml:space="preserve">Contaminación del suelo, aire y recurso hídrico, Agotamiento del recurso natural </t>
  </si>
  <si>
    <t xml:space="preserve">Afectación a la salud del paciente y comunidad </t>
  </si>
  <si>
    <t>Consumo de insumos para ejecución de labores</t>
  </si>
  <si>
    <t>Uso de marcadores, lapiceros, correctores,  lápices, papel y otros insumos necesarios para el desarrollo de las actividades</t>
  </si>
  <si>
    <t xml:space="preserve">PEDIDOS POR EL ÁREA DE  COMPRAS </t>
  </si>
  <si>
    <t xml:space="preserve">Uso de equipos médicos, camas, </t>
  </si>
  <si>
    <t>Uso de equipos médicos, quirófanos</t>
  </si>
  <si>
    <t>Incomodidad a usuarios y colaboradores</t>
  </si>
  <si>
    <t>Generación de residuos cortopunzantes : Agujas, lancetas, cuchillas de bisturí,alambres, agujas hipodermicas.</t>
  </si>
  <si>
    <t>Generación de Reactivo</t>
  </si>
  <si>
    <t>Químicos</t>
  </si>
  <si>
    <t>Consumo de Insumos( EMERGENCIA,MANTENIMIENTO,EQUIPOS,QUÍMICOS)</t>
  </si>
  <si>
    <t>Generación de residuos especiales (VEHÍCULOS)</t>
  </si>
  <si>
    <t>Agotamiento del recurso de natural</t>
  </si>
  <si>
    <t>Generación de residuos peligrosos (EQUIPOS)</t>
  </si>
  <si>
    <t xml:space="preserve">Generación de residuos farmacéuticos a disponer </t>
  </si>
  <si>
    <t>FECHA ULTIMA ACTUALIZACION: Enero de 2021</t>
  </si>
  <si>
    <t>CARGO:  Profesional Sistema de Gestión Ambiental</t>
  </si>
  <si>
    <t>Consumo de Insumos</t>
  </si>
  <si>
    <t>Generación de residuos ordinarios</t>
  </si>
  <si>
    <t>RH1</t>
  </si>
  <si>
    <t>Consumo de energía eléctrica</t>
  </si>
  <si>
    <t>Para el funcionamiento de equipos necesarios para llevar acabo las adecuaciones de infraestructura</t>
  </si>
  <si>
    <t>Modificación del paisaje
Alteración del habitat</t>
  </si>
  <si>
    <t>FACTURA CONSUMO DE ENERGÍA</t>
  </si>
  <si>
    <t>Máquinaria necesaria para la ejecución de las modificaciones, adecuaciones y/o construcción de infraestructura</t>
  </si>
  <si>
    <t>FACTURA DE SERVICIO</t>
  </si>
  <si>
    <t>PROGRAMA GESTIÓN INTEGRAL DE RESIDUOS SÓLIDOS
CRITERIOS AMBIENTALES EN LOS BIENES Y SERVICIOS (LINEAMIENTO COMPRAS VERDES)</t>
  </si>
  <si>
    <t xml:space="preserve">INVENTARIO DE RESIDUOS
</t>
  </si>
  <si>
    <t>Residuos generados por el desarrollo de  emergencias ambientales (combustible, aceite, ACPM, sustancias químicas de limpieza, plaguicidas)</t>
  </si>
  <si>
    <t>LINEAMIENTO  PARA EL MANEJO DE LOS RESIDUOS SÓLIDOS NO PELIGROSOS, ANALISIS DE AGUA</t>
  </si>
  <si>
    <t>EMERGENCIAS</t>
  </si>
  <si>
    <t>Presencia de inundaciones</t>
  </si>
  <si>
    <t>Daño de tuberás, activación de sensores contra incendios, fuertes precipitaciones</t>
  </si>
  <si>
    <t>Contaminación de fuentes hídricas</t>
  </si>
  <si>
    <t>PLAN PARA LA PREVENCIÓN, PREPARACIÓN Y RESPUESTA ANTE EMERGENCIAS</t>
  </si>
  <si>
    <t>REGISTRO DE SOCIALIZACIÓN</t>
  </si>
  <si>
    <t>Presencia de incendios</t>
  </si>
  <si>
    <t>Chispas generadas por equipos eléctrónicos</t>
  </si>
  <si>
    <t xml:space="preserve">Contaminación atmosférica, fuentes hídricas, suelo, </t>
  </si>
  <si>
    <t>Movimientos de tierra</t>
  </si>
  <si>
    <t>sismos, movimientos en masa</t>
  </si>
  <si>
    <t>Contaminación del suelo, agotamiento de los recursos naturales</t>
  </si>
  <si>
    <t>CÓDIGO
11-1-OD-001</t>
  </si>
  <si>
    <t>Residuos generados por el uso de los servicios sanitarios (Envoltura de alimentos, toallas de papel, servilletas y papel higiénico)</t>
  </si>
  <si>
    <t>IMPACTO BAJO</t>
  </si>
  <si>
    <t>IMPACTO MEDIO</t>
  </si>
  <si>
    <t>Generación de residuos peligrosos (ANATOMOPATOLÓGICOS)</t>
  </si>
  <si>
    <t>Generación de residuos como: Amputaciones, muestras para análisis, restos humanos, residuos de biopsias, partes y fluidos corporales, Hemo componentes.</t>
  </si>
  <si>
    <t>Presencia de derrames</t>
  </si>
  <si>
    <t>Sangre, orina, medicamentos, etc</t>
  </si>
  <si>
    <t>Contaminación de fuentes hídricas, suelo</t>
  </si>
  <si>
    <t>Uso de agua para preparación de bebidas</t>
  </si>
  <si>
    <t>Generación de residuos ordinarios y reciclables</t>
  </si>
  <si>
    <t>alimentos, grasas, aceites</t>
  </si>
  <si>
    <r>
      <rPr>
        <sz val="20"/>
        <color theme="1"/>
        <rFont val="Times New Roman"/>
        <family val="1"/>
      </rPr>
      <t xml:space="preserve">MATRIZ  DE IDENTIFICACIÓN Y EVALUACIÓN DE ASPECTOS E IMPACTOS AMBIENTALES           </t>
    </r>
    <r>
      <rPr>
        <sz val="20"/>
        <color rgb="FFFFFFFF"/>
        <rFont val="Times New Roman"/>
        <family val="1"/>
      </rPr>
      <t xml:space="preserve">                                                         </t>
    </r>
  </si>
  <si>
    <r>
      <rPr>
        <sz val="20"/>
        <color theme="1"/>
        <rFont val="Times New Roman"/>
        <family val="1"/>
      </rPr>
      <t xml:space="preserve">MATRIZ  DE IDENTIFICACIÓN Y EVALUACIÓN DE ASPECTOS E IMPACTOS AMBIENTALES     </t>
    </r>
    <r>
      <rPr>
        <sz val="20"/>
        <color rgb="FFFFFFFF"/>
        <rFont val="Times New Roman"/>
        <family val="1"/>
      </rPr>
      <t xml:space="preserve">                                                               </t>
    </r>
  </si>
  <si>
    <t>CONDICIÓN 
DE 
OPERACIÓN</t>
  </si>
  <si>
    <t>medicamentos</t>
  </si>
  <si>
    <t>Uso de elementos de enfermería (Guantes, gorros desechables, batas desechables, tapabocas, jeringas)</t>
  </si>
  <si>
    <t>Uso de elementos de enfermería (Compresa, guantes, gasas, micropore, jeringas, gorros desechables, batas desechables, residuos de comida contaminada)</t>
  </si>
  <si>
    <t>Uso de elementos de enfermería (Ampollas rotas  compuestas, cuchillas de bisturí)</t>
  </si>
  <si>
    <t>SEDES: Megacentro</t>
  </si>
  <si>
    <t>Uso de elementos de enfermería (Jeringas, gasas, apósitos, equipos de venoclisis, guantes, tapabocas, bolsas de suero contaminadas, electrodos, sondas nasogástricas, tubos orotraqueales, sondas de nélaton, bolsas para transfusiones sanguíneas, residuos de comida contaminada, papel higiénico de baños pacientes aislados, LC-5000, sonda de tórax, batas desechables)</t>
  </si>
  <si>
    <t>Uso de elementos de enfermería (Agujas hipodérmicas, catéter intra venoso, lancetas, bisturís, jeringas con agujas no móvil, ampollas rotas, ampollas compuestas)</t>
  </si>
  <si>
    <t xml:space="preserve">             FECHA 01/07/2019</t>
  </si>
  <si>
    <t>Uso de elementos de enfermería (Guantes, tapabocas, batas desechables, servilletas)</t>
  </si>
  <si>
    <t>Generación de residuos peligrosos (QUÍMICOS)</t>
  </si>
  <si>
    <t>Uso de sustancias químicas como: Formol, etanol, n -propanol.</t>
  </si>
  <si>
    <t>Uso de elementos de enfermería (Jeringas, gasas, frascos de medicamentos, catéter, viaflex contaminado)</t>
  </si>
  <si>
    <t>Residuos generados por el uso de los servicios sanitarios (Desechables, servilletas, envolvederas, papel higiénico, respaldo de electrodos, bolsas)</t>
  </si>
  <si>
    <r>
      <rPr>
        <sz val="20"/>
        <color theme="1"/>
        <rFont val="Times New Roman"/>
        <family val="1"/>
      </rPr>
      <t xml:space="preserve">MATRIZ  DE IDENTIFICACIÓN Y EVALUACIÓN DE ASPECTOS E IMPACTOS AMBIENTALES      </t>
    </r>
    <r>
      <rPr>
        <sz val="20"/>
        <color rgb="FFFFFFFF"/>
        <rFont val="Times New Roman"/>
        <family val="1"/>
      </rPr>
      <t xml:space="preserve">                                                              </t>
    </r>
  </si>
  <si>
    <t>CÓDIGO
11-1--OD-001</t>
  </si>
  <si>
    <t>CÓDIGO
11-1-OD-007</t>
  </si>
  <si>
    <t>SEDES: ICONO</t>
  </si>
  <si>
    <t>CÓDIGO
11-1-OD-01</t>
  </si>
  <si>
    <t>SEDES: Oval médica P9</t>
  </si>
  <si>
    <t>Contaminación atmosférica, fuentes hídricas, suelo</t>
  </si>
  <si>
    <t>SEDES: Megacentro PH</t>
  </si>
  <si>
    <t>Residuos generados por el uso de los servicios sanitarios (Desechables, servilletas y papel higiénico)</t>
  </si>
  <si>
    <t>SEDES: Megacentro, Cuba</t>
  </si>
  <si>
    <t>FECHA ULTIMA ACTUALIZACION:Enero de 2021</t>
  </si>
  <si>
    <t>Uso de elementos de enfermería (Agujas, lancetas, guías de caréter, cuchillas de bisturí)</t>
  </si>
  <si>
    <t>DIRECTORES DE LOS PROCESOS (JUAN CARLOS COBO Y FRANCISCO ALEJANDRO ARIAS)</t>
  </si>
  <si>
    <t>LIDER DEL PROCESO (DANIEL MAURICIO CHARRY)</t>
  </si>
  <si>
    <t>DIRECTORA DEL PROCESO (LUISA FERNANDA AVELLA)</t>
  </si>
  <si>
    <t>Transmisión de la información</t>
  </si>
  <si>
    <t xml:space="preserve">Intercambio de información por medio </t>
  </si>
  <si>
    <t>CÓDIGO 
11-1-OD-OO1</t>
  </si>
  <si>
    <t>SEDES: Megacentro, Cuba, Ícono</t>
  </si>
  <si>
    <t>Oficinas administrativas (ICONO), Zona de expansión COVID-19 y Radioterapia (Megacentro), Call center y programación de cirugía (Cuba)</t>
  </si>
  <si>
    <t>Uso de elementos de aseo como limpiadores, jabones, ambientadores, etc. Insumos utilizados en el mantenimiento y adecuación de las instalaciones (pintura, productos químicos, entre otros.).</t>
  </si>
  <si>
    <t>Residuos generados por el uso de materiales de construcción</t>
  </si>
  <si>
    <t xml:space="preserve">El ruido generado por las demoliciones realizadas </t>
  </si>
  <si>
    <t>Residuos de productos químicos, emulsiones, pinturas, disolventes, aceites, tintas, entre otros, elementos impregnados de productos quimicos, luminarias, envases de pinturas, balastros)</t>
  </si>
  <si>
    <t>Uso del recurso hídrico para la preparación de mezclas necesarias y lavado de herramienta</t>
  </si>
  <si>
    <t>MISIONAL (RADIOTERAPIA)</t>
  </si>
  <si>
    <t>SEDES: CUBA</t>
  </si>
  <si>
    <t>(LIDER DEL PROCESO (CAROLINA LOAIZA)</t>
  </si>
  <si>
    <t>CÓDIGO
11-1-OD-011</t>
  </si>
  <si>
    <t>Residuos generados por el uso de los servicios sanitarios (Vinipel, toallas de mano, servilletas, envoltura de alimentos, papel grado médico, papel crepado)</t>
  </si>
  <si>
    <t>Contaminación atmosférica, fuentes hídricas, suelo.</t>
  </si>
  <si>
    <t>LIDER DEL PROCESO (CAROLINA LOAIZA)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</si>
</sst>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x14ac:knownFonts="1">
    <font>
      <sz val="10"/>
      <color rgb="FF000000"/>
      <name val="Arial"/>
    </font>
    <font>
      <sz val="10"/>
      <name val="Arial"/>
      <family val="2"/>
    </font>
    <font>
      <sz val="9"/>
      <name val="Arial"/>
      <family val="2"/>
    </font>
    <font>
      <sz val="9"/>
      <color rgb="FF000000"/>
      <name val="Arial"/>
      <family val="2"/>
    </font>
    <font>
      <sz val="10"/>
      <color rgb="FF000000"/>
      <name val="Arial"/>
      <family val="2"/>
    </font>
    <font>
      <b/>
      <sz val="14"/>
      <color rgb="FF000000"/>
      <name val="Times New Roman"/>
      <family val="1"/>
    </font>
    <font>
      <sz val="10"/>
      <name val="Times New Roman"/>
      <family val="1"/>
    </font>
    <font>
      <b/>
      <sz val="14"/>
      <name val="Times New Roman"/>
      <family val="1"/>
    </font>
    <font>
      <sz val="14"/>
      <name val="Times New Roman"/>
      <family val="1"/>
    </font>
    <font>
      <b/>
      <sz val="10"/>
      <name val="Times New Roman"/>
      <family val="1"/>
    </font>
    <font>
      <b/>
      <sz val="9"/>
      <name val="Times New Roman"/>
      <family val="1"/>
    </font>
    <font>
      <sz val="10"/>
      <color rgb="FF000000"/>
      <name val="Times New Roman"/>
      <family val="1"/>
    </font>
    <font>
      <b/>
      <sz val="8"/>
      <name val="Times New Roman"/>
      <family val="1"/>
    </font>
    <font>
      <b/>
      <sz val="7"/>
      <name val="Times New Roman"/>
      <family val="1"/>
    </font>
    <font>
      <sz val="7"/>
      <name val="Times New Roman"/>
      <family val="1"/>
    </font>
    <font>
      <sz val="8"/>
      <name val="Times New Roman"/>
      <family val="1"/>
    </font>
    <font>
      <sz val="9"/>
      <name val="Times New Roman"/>
      <family val="1"/>
    </font>
    <font>
      <sz val="10"/>
      <color theme="1"/>
      <name val="Times New Roman"/>
      <family val="1"/>
    </font>
    <font>
      <b/>
      <sz val="10"/>
      <name val="Arial"/>
      <family val="2"/>
    </font>
    <font>
      <b/>
      <sz val="10"/>
      <color rgb="FF000000"/>
      <name val="Arial"/>
      <family val="2"/>
    </font>
    <font>
      <b/>
      <sz val="11"/>
      <name val="Times New Roman"/>
      <family val="1"/>
    </font>
    <font>
      <sz val="20"/>
      <color theme="1"/>
      <name val="Times New Roman"/>
      <family val="1"/>
    </font>
    <font>
      <sz val="12"/>
      <name val="Times New Roman"/>
      <family val="1"/>
    </font>
    <font>
      <sz val="12"/>
      <color rgb="FF000000"/>
      <name val="Times New Roman"/>
      <family val="1"/>
    </font>
    <font>
      <sz val="12"/>
      <color theme="1"/>
      <name val="Times New Roman"/>
      <family val="1"/>
    </font>
    <font>
      <sz val="20"/>
      <name val="Times New Roman"/>
      <family val="1"/>
    </font>
    <font>
      <sz val="12"/>
      <color rgb="FF000000"/>
      <name val="Arial"/>
      <family val="2"/>
    </font>
    <font>
      <b/>
      <sz val="12"/>
      <name val="Times New Roman"/>
      <family val="1"/>
    </font>
    <font>
      <sz val="20"/>
      <color rgb="FFFFFFFF"/>
      <name val="Times New Roman"/>
      <family val="1"/>
    </font>
    <font>
      <sz val="11"/>
      <color rgb="FF000000"/>
      <name val="Arial"/>
      <family val="2"/>
    </font>
    <font>
      <sz val="11"/>
      <name val="Arial"/>
      <family val="2"/>
    </font>
    <font>
      <sz val="11"/>
      <name val="Times New Roman"/>
      <family val="1"/>
    </font>
    <font>
      <sz val="11"/>
      <color theme="1"/>
      <name val="Times New Roman"/>
      <family val="1"/>
    </font>
    <font>
      <sz val="20"/>
      <name val="Arial"/>
      <family val="2"/>
    </font>
    <font>
      <b/>
      <sz val="20"/>
      <color theme="1"/>
      <name val="Times New Roman"/>
      <family val="1"/>
    </font>
    <font>
      <b/>
      <sz val="12"/>
      <color rgb="FF000000"/>
      <name val="Arial"/>
      <family val="2"/>
    </font>
    <font>
      <sz val="11"/>
      <color rgb="FF000000"/>
      <name val="Times New Roman"/>
      <family val="1"/>
    </font>
    <font>
      <b/>
      <sz val="9"/>
      <color theme="0"/>
      <name val="Arial"/>
      <family val="2"/>
    </font>
    <font>
      <sz val="22"/>
      <color theme="1"/>
      <name val="Times New Roman"/>
      <family val="1"/>
    </font>
    <font>
      <sz val="12"/>
      <name val="Arial"/>
      <family val="2"/>
    </font>
    <font>
      <b/>
      <sz val="12"/>
      <name val="Arial"/>
      <family val="2"/>
    </font>
  </fonts>
  <fills count="15">
    <fill>
      <patternFill patternType="none"/>
    </fill>
    <fill>
      <patternFill patternType="gray125"/>
    </fill>
    <fill>
      <patternFill patternType="solid">
        <fgColor rgb="FFC0C0C0"/>
        <bgColor rgb="FFC0C0C0"/>
      </patternFill>
    </fill>
    <fill>
      <patternFill patternType="solid">
        <fgColor theme="0"/>
        <bgColor indexed="64"/>
      </patternFill>
    </fill>
    <fill>
      <patternFill patternType="solid">
        <fgColor theme="3" tint="0.39997558519241921"/>
        <bgColor rgb="FFC0C0C0"/>
      </patternFill>
    </fill>
    <fill>
      <patternFill patternType="solid">
        <fgColor theme="3" tint="0.399975585192419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4" tint="0.59999389629810485"/>
        <bgColor rgb="FF0070C0"/>
      </patternFill>
    </fill>
    <fill>
      <patternFill patternType="solid">
        <fgColor theme="4" tint="0.59999389629810485"/>
        <bgColor rgb="FFC0C0C0"/>
      </patternFill>
    </fill>
    <fill>
      <patternFill patternType="solid">
        <fgColor theme="4" tint="0.59999389629810485"/>
        <bgColor indexed="64"/>
      </patternFill>
    </fill>
    <fill>
      <patternFill patternType="solid">
        <fgColor theme="2"/>
        <bgColor indexed="64"/>
      </patternFill>
    </fill>
    <fill>
      <patternFill patternType="solid">
        <fgColor theme="0" tint="-4.9989318521683403E-2"/>
        <bgColor indexed="64"/>
      </patternFill>
    </fill>
    <fill>
      <patternFill patternType="solid">
        <fgColor rgb="FF00B050"/>
        <bgColor indexed="64"/>
      </patternFill>
    </fill>
  </fills>
  <borders count="93">
    <border>
      <left/>
      <right/>
      <top/>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diagonal/>
    </border>
    <border>
      <left/>
      <right style="medium">
        <color rgb="FF000000"/>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style="medium">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bottom/>
      <diagonal/>
    </border>
    <border>
      <left style="medium">
        <color rgb="FF000000"/>
      </left>
      <right style="thin">
        <color rgb="FF000000"/>
      </right>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rgb="FF000000"/>
      </left>
      <right/>
      <top/>
      <bottom/>
      <diagonal/>
    </border>
    <border>
      <left/>
      <right style="medium">
        <color rgb="FF000000"/>
      </right>
      <top/>
      <bottom style="thin">
        <color rgb="FF000000"/>
      </bottom>
      <diagonal/>
    </border>
    <border>
      <left/>
      <right/>
      <top/>
      <bottom style="medium">
        <color indexed="64"/>
      </bottom>
      <diagonal/>
    </border>
    <border>
      <left style="thin">
        <color rgb="FF000000"/>
      </left>
      <right/>
      <top style="medium">
        <color indexed="64"/>
      </top>
      <bottom style="medium">
        <color rgb="FF000000"/>
      </bottom>
      <diagonal/>
    </border>
    <border>
      <left/>
      <right style="thin">
        <color rgb="FF000000"/>
      </right>
      <top style="medium">
        <color indexed="64"/>
      </top>
      <bottom style="medium">
        <color rgb="FF000000"/>
      </bottom>
      <diagonal/>
    </border>
    <border>
      <left style="medium">
        <color rgb="FF000000"/>
      </left>
      <right style="medium">
        <color rgb="FF000000"/>
      </right>
      <top/>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bottom style="medium">
        <color rgb="FF000000"/>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thin">
        <color indexed="64"/>
      </right>
      <top style="medium">
        <color indexed="64"/>
      </top>
      <bottom/>
      <diagonal/>
    </border>
    <border>
      <left style="thin">
        <color indexed="64"/>
      </left>
      <right/>
      <top/>
      <bottom/>
      <diagonal/>
    </border>
    <border>
      <left style="thin">
        <color indexed="64"/>
      </left>
      <right/>
      <top/>
      <bottom style="thin">
        <color rgb="FF000000"/>
      </bottom>
      <diagonal/>
    </border>
    <border>
      <left/>
      <right style="thin">
        <color indexed="64"/>
      </right>
      <top/>
      <bottom style="thin">
        <color rgb="FF000000"/>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indexed="64"/>
      </bottom>
      <diagonal/>
    </border>
    <border>
      <left style="medium">
        <color rgb="FF000000"/>
      </left>
      <right style="medium">
        <color rgb="FF000000"/>
      </right>
      <top/>
      <bottom style="medium">
        <color indexed="64"/>
      </bottom>
      <diagonal/>
    </border>
    <border>
      <left style="medium">
        <color rgb="FF000000"/>
      </left>
      <right style="medium">
        <color rgb="FF000000"/>
      </right>
      <top style="medium">
        <color rgb="FF000000"/>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style="medium">
        <color indexed="64"/>
      </bottom>
      <diagonal/>
    </border>
  </borders>
  <cellStyleXfs count="1">
    <xf numFmtId="0" fontId="0" fillId="0" borderId="0"/>
  </cellStyleXfs>
  <cellXfs count="503">
    <xf numFmtId="0" fontId="0" fillId="0" borderId="0" xfId="0" applyFont="1" applyAlignment="1"/>
    <xf numFmtId="0" fontId="8" fillId="0" borderId="10" xfId="0" applyFont="1" applyBorder="1" applyAlignment="1">
      <alignment vertical="center"/>
    </xf>
    <xf numFmtId="0" fontId="8" fillId="0" borderId="11" xfId="0" applyFont="1" applyBorder="1" applyAlignment="1">
      <alignment vertical="center"/>
    </xf>
    <xf numFmtId="0" fontId="7" fillId="0" borderId="9" xfId="0" applyFont="1" applyBorder="1" applyAlignment="1">
      <alignment vertical="center"/>
    </xf>
    <xf numFmtId="0" fontId="7" fillId="0" borderId="10" xfId="0" applyFont="1" applyBorder="1" applyAlignment="1">
      <alignment vertical="center"/>
    </xf>
    <xf numFmtId="0" fontId="13" fillId="0" borderId="22" xfId="0" applyFont="1" applyBorder="1" applyAlignment="1">
      <alignment horizontal="left"/>
    </xf>
    <xf numFmtId="0" fontId="10" fillId="0" borderId="50" xfId="0" applyFont="1" applyBorder="1" applyAlignment="1">
      <alignment horizontal="center"/>
    </xf>
    <xf numFmtId="0" fontId="14" fillId="0" borderId="25" xfId="0" applyFont="1" applyBorder="1" applyAlignment="1">
      <alignment horizontal="center" vertical="center"/>
    </xf>
    <xf numFmtId="0" fontId="12" fillId="0" borderId="23" xfId="0" applyFont="1" applyBorder="1" applyAlignment="1">
      <alignment horizontal="center"/>
    </xf>
    <xf numFmtId="0" fontId="15" fillId="0" borderId="26" xfId="0" applyFont="1" applyBorder="1" applyAlignment="1">
      <alignment horizontal="center" vertical="center" wrapText="1"/>
    </xf>
    <xf numFmtId="0" fontId="15" fillId="0" borderId="20" xfId="0" applyFont="1" applyBorder="1" applyAlignment="1">
      <alignment horizontal="center" vertical="center" wrapText="1"/>
    </xf>
    <xf numFmtId="0" fontId="15" fillId="0" borderId="20" xfId="0" applyFont="1" applyBorder="1" applyAlignment="1">
      <alignment horizontal="center"/>
    </xf>
    <xf numFmtId="0" fontId="15" fillId="0" borderId="26" xfId="0" applyFont="1" applyBorder="1" applyAlignment="1">
      <alignment horizontal="center" vertical="center"/>
    </xf>
    <xf numFmtId="0" fontId="16" fillId="0" borderId="31" xfId="0" applyFont="1" applyBorder="1" applyAlignment="1">
      <alignment horizontal="left"/>
    </xf>
    <xf numFmtId="0" fontId="14" fillId="0" borderId="32" xfId="0" applyFont="1" applyBorder="1" applyAlignment="1">
      <alignment horizontal="center" vertical="center"/>
    </xf>
    <xf numFmtId="0" fontId="12" fillId="0" borderId="19" xfId="0" applyFont="1" applyBorder="1" applyAlignment="1">
      <alignment horizontal="center"/>
    </xf>
    <xf numFmtId="0" fontId="15" fillId="0" borderId="32" xfId="0" applyFont="1" applyBorder="1" applyAlignment="1">
      <alignment horizontal="center" vertical="center" wrapText="1"/>
    </xf>
    <xf numFmtId="0" fontId="15" fillId="0" borderId="19" xfId="0" applyFont="1" applyBorder="1" applyAlignment="1">
      <alignment horizontal="center" vertical="center" wrapText="1"/>
    </xf>
    <xf numFmtId="0" fontId="15" fillId="0" borderId="19" xfId="0" applyFont="1" applyBorder="1" applyAlignment="1">
      <alignment horizontal="center"/>
    </xf>
    <xf numFmtId="0" fontId="15" fillId="0" borderId="32" xfId="0" applyFont="1" applyBorder="1" applyAlignment="1">
      <alignment horizontal="center" vertical="center"/>
    </xf>
    <xf numFmtId="0" fontId="16" fillId="0" borderId="21" xfId="0" applyFont="1" applyBorder="1" applyAlignment="1">
      <alignment horizontal="left"/>
    </xf>
    <xf numFmtId="0" fontId="14" fillId="0" borderId="34" xfId="0" applyFont="1" applyBorder="1" applyAlignment="1">
      <alignment horizontal="center" vertical="center"/>
    </xf>
    <xf numFmtId="0" fontId="12" fillId="0" borderId="35" xfId="0" applyFont="1" applyBorder="1" applyAlignment="1">
      <alignment horizontal="center"/>
    </xf>
    <xf numFmtId="0" fontId="15" fillId="0" borderId="34" xfId="0" applyFont="1" applyBorder="1" applyAlignment="1">
      <alignment horizontal="center" vertical="center"/>
    </xf>
    <xf numFmtId="0" fontId="16" fillId="0" borderId="40" xfId="0" applyFont="1" applyBorder="1" applyAlignment="1">
      <alignment horizontal="left"/>
    </xf>
    <xf numFmtId="0" fontId="11" fillId="0" borderId="26"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31" xfId="0" applyFont="1" applyBorder="1" applyAlignment="1">
      <alignment horizontal="center" vertical="center" wrapText="1"/>
    </xf>
    <xf numFmtId="0" fontId="15" fillId="0" borderId="34" xfId="0" applyFont="1" applyBorder="1" applyAlignment="1">
      <alignment horizontal="center" vertical="center" wrapText="1"/>
    </xf>
    <xf numFmtId="0" fontId="15" fillId="0" borderId="35" xfId="0" applyFont="1" applyBorder="1" applyAlignment="1">
      <alignment horizontal="center" vertical="center" wrapText="1"/>
    </xf>
    <xf numFmtId="0" fontId="11" fillId="0" borderId="32"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21" xfId="0" applyFont="1" applyBorder="1" applyAlignment="1">
      <alignment horizontal="center" vertical="center" wrapText="1"/>
    </xf>
    <xf numFmtId="0" fontId="15" fillId="0" borderId="35" xfId="0" applyFont="1" applyBorder="1" applyAlignment="1">
      <alignment horizontal="center"/>
    </xf>
    <xf numFmtId="0" fontId="11" fillId="0" borderId="34" xfId="0" applyFont="1" applyBorder="1" applyAlignment="1">
      <alignment horizontal="center" vertical="center" wrapText="1"/>
    </xf>
    <xf numFmtId="0" fontId="11" fillId="0" borderId="35" xfId="0" applyFont="1" applyBorder="1" applyAlignment="1">
      <alignment horizontal="center" vertical="center" wrapText="1"/>
    </xf>
    <xf numFmtId="0" fontId="11" fillId="0" borderId="40" xfId="0" applyFont="1" applyBorder="1" applyAlignment="1">
      <alignment horizontal="center" vertical="center" wrapText="1"/>
    </xf>
    <xf numFmtId="0" fontId="12" fillId="0" borderId="50" xfId="0" applyFont="1" applyBorder="1" applyAlignment="1">
      <alignment horizontal="center"/>
    </xf>
    <xf numFmtId="0" fontId="9" fillId="0" borderId="42" xfId="0" applyFont="1" applyBorder="1" applyAlignment="1">
      <alignment horizontal="center" vertical="center" wrapText="1"/>
    </xf>
    <xf numFmtId="0" fontId="6" fillId="0" borderId="42" xfId="0" applyFont="1" applyBorder="1" applyAlignment="1">
      <alignment wrapText="1"/>
    </xf>
    <xf numFmtId="0" fontId="6" fillId="0" borderId="42" xfId="0" applyFont="1" applyBorder="1" applyAlignment="1">
      <alignment horizontal="center" vertical="center" wrapText="1"/>
    </xf>
    <xf numFmtId="0" fontId="4" fillId="0" borderId="19" xfId="0" applyFont="1" applyBorder="1" applyAlignment="1">
      <alignment wrapText="1"/>
    </xf>
    <xf numFmtId="0" fontId="19" fillId="0" borderId="42" xfId="0" applyFont="1" applyBorder="1" applyAlignment="1">
      <alignment horizontal="center" vertical="center"/>
    </xf>
    <xf numFmtId="0" fontId="3" fillId="0" borderId="0" xfId="0" applyFont="1"/>
    <xf numFmtId="0" fontId="2" fillId="0" borderId="0" xfId="0" applyFont="1" applyAlignment="1">
      <alignment horizontal="center"/>
    </xf>
    <xf numFmtId="0" fontId="2" fillId="0" borderId="0" xfId="0" applyFont="1"/>
    <xf numFmtId="0" fontId="0" fillId="0" borderId="0" xfId="0" applyProtection="1">
      <protection hidden="1"/>
    </xf>
    <xf numFmtId="0" fontId="8" fillId="0" borderId="10" xfId="0" applyFont="1" applyBorder="1" applyAlignment="1" applyProtection="1">
      <alignment vertical="center"/>
      <protection hidden="1"/>
    </xf>
    <xf numFmtId="0" fontId="8" fillId="0" borderId="10" xfId="0" applyFont="1" applyBorder="1" applyAlignment="1" applyProtection="1">
      <alignment horizontal="center" vertical="center"/>
      <protection hidden="1"/>
    </xf>
    <xf numFmtId="0" fontId="8" fillId="0" borderId="11" xfId="0" applyFont="1" applyBorder="1" applyAlignment="1" applyProtection="1">
      <alignment vertical="center"/>
      <protection hidden="1"/>
    </xf>
    <xf numFmtId="0" fontId="7" fillId="0" borderId="9" xfId="0" applyFont="1" applyBorder="1" applyAlignment="1" applyProtection="1">
      <alignment vertical="center"/>
      <protection hidden="1"/>
    </xf>
    <xf numFmtId="0" fontId="7" fillId="0" borderId="10" xfId="0" applyFont="1" applyBorder="1" applyAlignment="1" applyProtection="1">
      <alignment vertical="center"/>
      <protection hidden="1"/>
    </xf>
    <xf numFmtId="0" fontId="9" fillId="10" borderId="12" xfId="0" applyFont="1" applyFill="1" applyBorder="1" applyAlignment="1" applyProtection="1">
      <alignment horizontal="center" vertical="center" wrapText="1"/>
      <protection hidden="1"/>
    </xf>
    <xf numFmtId="0" fontId="9" fillId="10" borderId="0" xfId="0" applyFont="1" applyFill="1" applyAlignment="1" applyProtection="1">
      <alignment horizontal="center" vertical="center" wrapText="1"/>
      <protection hidden="1"/>
    </xf>
    <xf numFmtId="0" fontId="9" fillId="10" borderId="4" xfId="0" applyFont="1" applyFill="1" applyBorder="1" applyAlignment="1" applyProtection="1">
      <alignment horizontal="center" vertical="center" wrapText="1"/>
      <protection hidden="1"/>
    </xf>
    <xf numFmtId="0" fontId="22" fillId="12" borderId="42" xfId="0" applyFont="1" applyFill="1" applyBorder="1" applyAlignment="1" applyProtection="1">
      <alignment horizontal="center" vertical="center" wrapText="1"/>
      <protection hidden="1"/>
    </xf>
    <xf numFmtId="0" fontId="6" fillId="0" borderId="42" xfId="0" applyFont="1" applyBorder="1" applyAlignment="1" applyProtection="1">
      <alignment horizontal="center" vertical="center" wrapText="1"/>
      <protection hidden="1"/>
    </xf>
    <xf numFmtId="0" fontId="9" fillId="0" borderId="42" xfId="0" applyFont="1" applyBorder="1" applyAlignment="1" applyProtection="1">
      <alignment horizontal="center" vertical="center" wrapText="1"/>
      <protection hidden="1"/>
    </xf>
    <xf numFmtId="0" fontId="6" fillId="0" borderId="42" xfId="0" applyFont="1" applyBorder="1" applyAlignment="1" applyProtection="1">
      <alignment wrapText="1"/>
      <protection hidden="1"/>
    </xf>
    <xf numFmtId="0" fontId="22" fillId="12" borderId="42" xfId="0" applyFont="1" applyFill="1" applyBorder="1" applyAlignment="1" applyProtection="1">
      <alignment horizontal="center" vertical="center" wrapText="1"/>
      <protection hidden="1"/>
    </xf>
    <xf numFmtId="0" fontId="23" fillId="12" borderId="42" xfId="0" applyFont="1" applyFill="1" applyBorder="1" applyAlignment="1" applyProtection="1">
      <alignment horizontal="left" vertical="center" wrapText="1"/>
      <protection hidden="1"/>
    </xf>
    <xf numFmtId="0" fontId="11" fillId="0" borderId="42" xfId="0" applyFont="1" applyBorder="1" applyAlignment="1" applyProtection="1">
      <alignment horizontal="center" vertical="center" wrapText="1"/>
      <protection hidden="1"/>
    </xf>
    <xf numFmtId="0" fontId="23" fillId="12" borderId="42" xfId="0" applyFont="1" applyFill="1" applyBorder="1" applyAlignment="1" applyProtection="1">
      <alignment horizontal="center" wrapText="1"/>
      <protection hidden="1"/>
    </xf>
    <xf numFmtId="0" fontId="23" fillId="12" borderId="42" xfId="0" applyFont="1" applyFill="1" applyBorder="1" applyAlignment="1" applyProtection="1">
      <alignment horizontal="center" vertical="center" wrapText="1"/>
      <protection hidden="1"/>
    </xf>
    <xf numFmtId="0" fontId="11" fillId="0" borderId="42" xfId="0" applyFont="1" applyBorder="1" applyAlignment="1" applyProtection="1">
      <alignment horizontal="center" wrapText="1"/>
      <protection hidden="1"/>
    </xf>
    <xf numFmtId="0" fontId="0" fillId="0" borderId="42" xfId="0" applyBorder="1" applyProtection="1">
      <protection hidden="1"/>
    </xf>
    <xf numFmtId="0" fontId="9" fillId="0" borderId="42" xfId="0" applyFont="1" applyBorder="1" applyAlignment="1" applyProtection="1">
      <alignment horizontal="center" vertical="center" wrapText="1"/>
      <protection hidden="1"/>
    </xf>
    <xf numFmtId="0" fontId="22" fillId="0" borderId="42" xfId="0" applyFont="1" applyBorder="1" applyAlignment="1" applyProtection="1">
      <alignment horizontal="center" vertical="center" wrapText="1"/>
      <protection hidden="1"/>
    </xf>
    <xf numFmtId="0" fontId="24" fillId="0" borderId="42" xfId="0" applyFont="1" applyBorder="1" applyAlignment="1" applyProtection="1">
      <alignment horizontal="center" vertical="center" wrapText="1"/>
      <protection hidden="1"/>
    </xf>
    <xf numFmtId="0" fontId="0" fillId="0" borderId="42" xfId="0" applyBorder="1" applyAlignment="1" applyProtection="1">
      <alignment horizontal="center" vertical="center"/>
      <protection hidden="1"/>
    </xf>
    <xf numFmtId="0" fontId="19" fillId="0" borderId="42" xfId="0" applyFont="1" applyBorder="1" applyAlignment="1" applyProtection="1">
      <alignment horizontal="center" vertical="center"/>
      <protection hidden="1"/>
    </xf>
    <xf numFmtId="0" fontId="0" fillId="0" borderId="0" xfId="0" applyAlignment="1" applyProtection="1">
      <alignment horizontal="center"/>
      <protection hidden="1"/>
    </xf>
    <xf numFmtId="0" fontId="3" fillId="0" borderId="0" xfId="0" applyFont="1" applyProtection="1">
      <protection hidden="1"/>
    </xf>
    <xf numFmtId="0" fontId="3" fillId="0" borderId="19" xfId="0" applyFont="1" applyBorder="1" applyAlignment="1" applyProtection="1">
      <alignment horizontal="left" wrapText="1"/>
      <protection hidden="1"/>
    </xf>
    <xf numFmtId="0" fontId="2" fillId="0" borderId="0" xfId="0" applyFont="1" applyProtection="1">
      <protection hidden="1"/>
    </xf>
    <xf numFmtId="0" fontId="2" fillId="0" borderId="0" xfId="0" applyFont="1" applyAlignment="1" applyProtection="1">
      <alignment horizontal="center"/>
      <protection hidden="1"/>
    </xf>
    <xf numFmtId="0" fontId="17" fillId="0" borderId="42" xfId="0" applyFont="1" applyBorder="1" applyAlignment="1" applyProtection="1">
      <alignment horizontal="center" vertical="center" wrapText="1"/>
      <protection hidden="1"/>
    </xf>
    <xf numFmtId="0" fontId="4" fillId="0" borderId="19" xfId="0" applyFont="1" applyBorder="1" applyAlignment="1" applyProtection="1">
      <alignment wrapText="1"/>
      <protection hidden="1"/>
    </xf>
    <xf numFmtId="0" fontId="26" fillId="12" borderId="42" xfId="0" applyFont="1" applyFill="1" applyBorder="1" applyAlignment="1" applyProtection="1">
      <alignment horizontal="center" vertical="center" wrapText="1"/>
      <protection hidden="1"/>
    </xf>
    <xf numFmtId="0" fontId="26" fillId="12" borderId="42" xfId="0" applyFont="1" applyFill="1" applyBorder="1" applyProtection="1">
      <protection hidden="1"/>
    </xf>
    <xf numFmtId="0" fontId="3" fillId="0" borderId="0" xfId="0" applyFont="1" applyAlignment="1" applyProtection="1">
      <alignment horizontal="center"/>
      <protection hidden="1"/>
    </xf>
    <xf numFmtId="0" fontId="9" fillId="0" borderId="45" xfId="0" applyFont="1" applyBorder="1" applyAlignment="1" applyProtection="1">
      <alignment horizontal="center" vertical="center" wrapText="1"/>
      <protection hidden="1"/>
    </xf>
    <xf numFmtId="0" fontId="22" fillId="12" borderId="43" xfId="0" applyFont="1" applyFill="1" applyBorder="1" applyAlignment="1" applyProtection="1">
      <alignment horizontal="center" vertical="center" wrapText="1"/>
      <protection hidden="1"/>
    </xf>
    <xf numFmtId="0" fontId="6" fillId="0" borderId="43" xfId="0" applyFont="1" applyBorder="1" applyAlignment="1" applyProtection="1">
      <alignment horizontal="center" vertical="center" wrapText="1"/>
      <protection hidden="1"/>
    </xf>
    <xf numFmtId="0" fontId="9" fillId="0" borderId="43" xfId="0" applyFont="1" applyBorder="1" applyAlignment="1" applyProtection="1">
      <alignment horizontal="center" vertical="center" wrapText="1"/>
      <protection hidden="1"/>
    </xf>
    <xf numFmtId="0" fontId="9" fillId="0" borderId="44" xfId="0" applyFont="1" applyBorder="1" applyAlignment="1" applyProtection="1">
      <alignment horizontal="center" vertical="center" wrapText="1"/>
      <protection hidden="1"/>
    </xf>
    <xf numFmtId="0" fontId="22" fillId="12" borderId="59" xfId="0" applyFont="1" applyFill="1" applyBorder="1" applyAlignment="1" applyProtection="1">
      <alignment horizontal="center" vertical="center" wrapText="1"/>
      <protection hidden="1"/>
    </xf>
    <xf numFmtId="0" fontId="22" fillId="12" borderId="67" xfId="0" applyFont="1" applyFill="1" applyBorder="1" applyAlignment="1" applyProtection="1">
      <alignment horizontal="center" vertical="center" wrapText="1"/>
      <protection hidden="1"/>
    </xf>
    <xf numFmtId="0" fontId="22" fillId="12" borderId="68" xfId="0" applyFont="1" applyFill="1" applyBorder="1" applyAlignment="1" applyProtection="1">
      <alignment horizontal="center" vertical="center" wrapText="1"/>
      <protection hidden="1"/>
    </xf>
    <xf numFmtId="0" fontId="6" fillId="0" borderId="68" xfId="0" applyFont="1" applyBorder="1" applyAlignment="1" applyProtection="1">
      <alignment horizontal="center" vertical="center" wrapText="1"/>
      <protection hidden="1"/>
    </xf>
    <xf numFmtId="0" fontId="9" fillId="0" borderId="68" xfId="0" applyFont="1" applyBorder="1" applyAlignment="1" applyProtection="1">
      <alignment horizontal="center" vertical="center" wrapText="1"/>
      <protection hidden="1"/>
    </xf>
    <xf numFmtId="0" fontId="9" fillId="0" borderId="69" xfId="0" applyFont="1" applyBorder="1" applyAlignment="1" applyProtection="1">
      <alignment horizontal="center" vertical="center" wrapText="1"/>
      <protection hidden="1"/>
    </xf>
    <xf numFmtId="0" fontId="6" fillId="0" borderId="69" xfId="0" applyFont="1" applyBorder="1" applyAlignment="1" applyProtection="1">
      <alignment horizontal="center" vertical="center" wrapText="1"/>
      <protection hidden="1"/>
    </xf>
    <xf numFmtId="0" fontId="6" fillId="0" borderId="70" xfId="0" applyFont="1" applyBorder="1" applyAlignment="1" applyProtection="1">
      <alignment horizontal="center" vertical="center" wrapText="1"/>
      <protection hidden="1"/>
    </xf>
    <xf numFmtId="0" fontId="9" fillId="0" borderId="71" xfId="0" applyFont="1" applyBorder="1" applyAlignment="1" applyProtection="1">
      <alignment horizontal="center" vertical="center" wrapText="1"/>
      <protection hidden="1"/>
    </xf>
    <xf numFmtId="0" fontId="3" fillId="0" borderId="19" xfId="0" applyFont="1" applyBorder="1" applyAlignment="1" applyProtection="1">
      <alignment wrapText="1"/>
      <protection hidden="1"/>
    </xf>
    <xf numFmtId="0" fontId="20" fillId="10" borderId="12" xfId="0" applyFont="1" applyFill="1" applyBorder="1" applyAlignment="1" applyProtection="1">
      <alignment horizontal="center" vertical="center" wrapText="1"/>
      <protection hidden="1"/>
    </xf>
    <xf numFmtId="0" fontId="20" fillId="10" borderId="0" xfId="0" applyFont="1" applyFill="1" applyAlignment="1" applyProtection="1">
      <alignment horizontal="center" vertical="center" wrapText="1"/>
      <protection hidden="1"/>
    </xf>
    <xf numFmtId="0" fontId="9" fillId="0" borderId="52" xfId="0" applyFont="1" applyBorder="1" applyAlignment="1" applyProtection="1">
      <alignment vertical="center" wrapText="1"/>
      <protection hidden="1"/>
    </xf>
    <xf numFmtId="0" fontId="6" fillId="0" borderId="52" xfId="0" applyFont="1" applyBorder="1" applyAlignment="1" applyProtection="1">
      <alignment horizontal="center" vertical="center" wrapText="1"/>
      <protection hidden="1"/>
    </xf>
    <xf numFmtId="0" fontId="9" fillId="0" borderId="52" xfId="0" applyFont="1" applyBorder="1" applyAlignment="1" applyProtection="1">
      <alignment horizontal="center" vertical="center" wrapText="1"/>
      <protection hidden="1"/>
    </xf>
    <xf numFmtId="0" fontId="0" fillId="0" borderId="0" xfId="0"/>
    <xf numFmtId="0" fontId="9" fillId="10" borderId="12" xfId="0" applyFont="1" applyFill="1" applyBorder="1" applyAlignment="1">
      <alignment horizontal="center" vertical="center" wrapText="1"/>
    </xf>
    <xf numFmtId="0" fontId="9" fillId="10" borderId="0" xfId="0" applyFont="1" applyFill="1" applyAlignment="1">
      <alignment horizontal="center" vertical="center" wrapText="1"/>
    </xf>
    <xf numFmtId="0" fontId="9" fillId="10" borderId="4" xfId="0" applyFont="1" applyFill="1" applyBorder="1" applyAlignment="1">
      <alignment horizontal="center" vertical="center" wrapText="1"/>
    </xf>
    <xf numFmtId="0" fontId="22" fillId="12" borderId="42" xfId="0" applyFont="1" applyFill="1" applyBorder="1" applyAlignment="1">
      <alignment horizontal="center" vertical="center" wrapText="1"/>
    </xf>
    <xf numFmtId="0" fontId="22" fillId="0" borderId="42" xfId="0" applyFont="1" applyBorder="1" applyAlignment="1">
      <alignment horizontal="center" vertical="center" wrapText="1"/>
    </xf>
    <xf numFmtId="0" fontId="24" fillId="0" borderId="42" xfId="0" applyFont="1" applyBorder="1" applyAlignment="1">
      <alignment horizontal="center" vertical="center" wrapText="1"/>
    </xf>
    <xf numFmtId="0" fontId="26" fillId="0" borderId="42" xfId="0" applyFont="1" applyBorder="1"/>
    <xf numFmtId="0" fontId="0" fillId="0" borderId="42" xfId="0" applyBorder="1" applyAlignment="1">
      <alignment horizontal="center" vertical="center"/>
    </xf>
    <xf numFmtId="0" fontId="6" fillId="0" borderId="43" xfId="0" applyFont="1" applyBorder="1" applyAlignment="1" applyProtection="1">
      <alignment wrapText="1"/>
      <protection hidden="1"/>
    </xf>
    <xf numFmtId="0" fontId="9" fillId="0" borderId="5" xfId="0" applyFont="1" applyBorder="1" applyAlignment="1" applyProtection="1">
      <alignment vertical="center" wrapText="1"/>
      <protection hidden="1"/>
    </xf>
    <xf numFmtId="0" fontId="6" fillId="0" borderId="5" xfId="0" applyFont="1" applyBorder="1" applyAlignment="1" applyProtection="1">
      <alignment horizontal="center" vertical="center" wrapText="1"/>
      <protection hidden="1"/>
    </xf>
    <xf numFmtId="0" fontId="9" fillId="0" borderId="5" xfId="0" applyFont="1" applyBorder="1" applyAlignment="1" applyProtection="1">
      <alignment horizontal="center" vertical="center" wrapText="1"/>
      <protection hidden="1"/>
    </xf>
    <xf numFmtId="0" fontId="6" fillId="0" borderId="59" xfId="0" applyFont="1" applyBorder="1" applyAlignment="1" applyProtection="1">
      <alignment horizontal="center" vertical="center" wrapText="1"/>
      <protection hidden="1"/>
    </xf>
    <xf numFmtId="0" fontId="0" fillId="0" borderId="42" xfId="0" applyBorder="1" applyAlignment="1" applyProtection="1">
      <alignment horizontal="center" vertical="center" wrapText="1"/>
      <protection hidden="1"/>
    </xf>
    <xf numFmtId="0" fontId="29" fillId="0" borderId="19" xfId="0" applyFont="1" applyBorder="1" applyAlignment="1" applyProtection="1">
      <alignment wrapText="1"/>
      <protection hidden="1"/>
    </xf>
    <xf numFmtId="0" fontId="22" fillId="12" borderId="48" xfId="0" applyFont="1" applyFill="1" applyBorder="1" applyAlignment="1" applyProtection="1">
      <alignment horizontal="center" vertical="center" wrapText="1"/>
      <protection hidden="1"/>
    </xf>
    <xf numFmtId="0" fontId="26" fillId="0" borderId="42" xfId="0" applyFont="1" applyBorder="1" applyProtection="1">
      <protection hidden="1"/>
    </xf>
    <xf numFmtId="0" fontId="31" fillId="12" borderId="42" xfId="0" applyFont="1" applyFill="1" applyBorder="1" applyAlignment="1" applyProtection="1">
      <alignment horizontal="center" vertical="center" wrapText="1"/>
      <protection hidden="1"/>
    </xf>
    <xf numFmtId="0" fontId="31" fillId="12" borderId="42" xfId="0" applyFont="1" applyFill="1" applyBorder="1" applyAlignment="1" applyProtection="1">
      <alignment horizontal="center" vertical="center" wrapText="1"/>
      <protection hidden="1"/>
    </xf>
    <xf numFmtId="0" fontId="8" fillId="0" borderId="42" xfId="0" applyFont="1" applyBorder="1" applyAlignment="1" applyProtection="1">
      <alignment horizontal="center" vertical="center" wrapText="1"/>
      <protection hidden="1"/>
    </xf>
    <xf numFmtId="0" fontId="22" fillId="12" borderId="42" xfId="0" applyFont="1" applyFill="1" applyBorder="1" applyAlignment="1" applyProtection="1">
      <alignment vertical="center" wrapText="1"/>
      <protection hidden="1"/>
    </xf>
    <xf numFmtId="0" fontId="31" fillId="0" borderId="42" xfId="0" applyFont="1" applyBorder="1" applyAlignment="1" applyProtection="1">
      <alignment horizontal="center" vertical="center" wrapText="1"/>
      <protection hidden="1"/>
    </xf>
    <xf numFmtId="0" fontId="32" fillId="0" borderId="42" xfId="0" applyFont="1" applyBorder="1" applyAlignment="1" applyProtection="1">
      <alignment horizontal="center" vertical="center" wrapText="1"/>
      <protection hidden="1"/>
    </xf>
    <xf numFmtId="0" fontId="22" fillId="12" borderId="75" xfId="0" applyFont="1" applyFill="1" applyBorder="1" applyAlignment="1" applyProtection="1">
      <alignment horizontal="center" vertical="center" wrapText="1"/>
      <protection hidden="1"/>
    </xf>
    <xf numFmtId="0" fontId="29" fillId="0" borderId="19" xfId="0" applyFont="1" applyBorder="1" applyAlignment="1" applyProtection="1">
      <alignment horizontal="left" vertical="top" wrapText="1"/>
      <protection hidden="1"/>
    </xf>
    <xf numFmtId="0" fontId="29" fillId="0" borderId="19" xfId="0" applyFont="1" applyBorder="1" applyAlignment="1" applyProtection="1">
      <alignment horizontal="left" vertical="center" wrapText="1"/>
      <protection hidden="1"/>
    </xf>
    <xf numFmtId="0" fontId="29" fillId="0" borderId="6" xfId="0" applyFont="1" applyBorder="1" applyAlignment="1" applyProtection="1">
      <alignment horizontal="right" vertical="center" wrapText="1"/>
      <protection hidden="1"/>
    </xf>
    <xf numFmtId="0" fontId="30" fillId="0" borderId="8" xfId="0" applyFont="1" applyBorder="1" applyAlignment="1" applyProtection="1">
      <alignment horizontal="center" vertical="center"/>
      <protection hidden="1"/>
    </xf>
    <xf numFmtId="0" fontId="22" fillId="0" borderId="42" xfId="0" applyFont="1" applyBorder="1" applyAlignment="1" applyProtection="1">
      <alignment horizontal="center" vertical="center"/>
      <protection hidden="1"/>
    </xf>
    <xf numFmtId="0" fontId="6" fillId="0" borderId="42" xfId="0" applyFont="1" applyBorder="1" applyAlignment="1" applyProtection="1">
      <alignment horizontal="center" vertical="center"/>
      <protection hidden="1"/>
    </xf>
    <xf numFmtId="0" fontId="9" fillId="0" borderId="42" xfId="0" applyFont="1" applyBorder="1" applyAlignment="1" applyProtection="1">
      <alignment horizontal="center" vertical="center"/>
      <protection hidden="1"/>
    </xf>
    <xf numFmtId="0" fontId="23" fillId="0" borderId="42" xfId="0" applyFont="1" applyBorder="1" applyAlignment="1" applyProtection="1">
      <alignment horizontal="center" vertical="center" wrapText="1"/>
      <protection hidden="1"/>
    </xf>
    <xf numFmtId="0" fontId="8" fillId="0" borderId="5" xfId="0" applyFont="1" applyBorder="1" applyAlignment="1" applyProtection="1">
      <alignment vertical="center"/>
      <protection hidden="1"/>
    </xf>
    <xf numFmtId="0" fontId="8" fillId="0" borderId="24" xfId="0" applyFont="1" applyBorder="1" applyAlignment="1" applyProtection="1">
      <alignment vertical="center"/>
      <protection hidden="1"/>
    </xf>
    <xf numFmtId="0" fontId="7" fillId="0" borderId="50" xfId="0" applyFont="1" applyBorder="1" applyAlignment="1" applyProtection="1">
      <alignment vertical="center"/>
      <protection hidden="1"/>
    </xf>
    <xf numFmtId="0" fontId="7" fillId="0" borderId="5" xfId="0" applyFont="1" applyBorder="1" applyAlignment="1" applyProtection="1">
      <alignment vertical="center"/>
      <protection hidden="1"/>
    </xf>
    <xf numFmtId="0" fontId="6" fillId="0" borderId="48" xfId="0" applyFont="1" applyBorder="1" applyAlignment="1" applyProtection="1">
      <alignment horizontal="center" vertical="center" wrapText="1"/>
      <protection hidden="1"/>
    </xf>
    <xf numFmtId="0" fontId="9" fillId="0" borderId="48" xfId="0" applyFont="1" applyBorder="1" applyAlignment="1" applyProtection="1">
      <alignment horizontal="center" vertical="center" wrapText="1"/>
      <protection hidden="1"/>
    </xf>
    <xf numFmtId="0" fontId="6" fillId="0" borderId="48" xfId="0" applyFont="1" applyBorder="1" applyAlignment="1" applyProtection="1">
      <alignment wrapText="1"/>
      <protection hidden="1"/>
    </xf>
    <xf numFmtId="0" fontId="29" fillId="0" borderId="42" xfId="0" applyFont="1" applyBorder="1" applyProtection="1">
      <protection hidden="1"/>
    </xf>
    <xf numFmtId="0" fontId="22" fillId="8" borderId="42" xfId="0" applyFont="1" applyFill="1" applyBorder="1" applyAlignment="1" applyProtection="1">
      <alignment horizontal="center" vertical="center" wrapText="1"/>
      <protection hidden="1"/>
    </xf>
    <xf numFmtId="0" fontId="24" fillId="8" borderId="42" xfId="0" applyFont="1" applyFill="1" applyBorder="1" applyAlignment="1" applyProtection="1">
      <alignment horizontal="center" vertical="center" wrapText="1"/>
      <protection hidden="1"/>
    </xf>
    <xf numFmtId="0" fontId="26" fillId="8" borderId="42" xfId="0" applyFont="1" applyFill="1" applyBorder="1" applyProtection="1">
      <protection hidden="1"/>
    </xf>
    <xf numFmtId="0" fontId="24" fillId="12" borderId="42" xfId="0" applyFont="1" applyFill="1" applyBorder="1" applyAlignment="1" applyProtection="1">
      <alignment vertical="center" wrapText="1"/>
      <protection hidden="1"/>
    </xf>
    <xf numFmtId="0" fontId="9" fillId="4" borderId="0" xfId="0" applyFont="1" applyFill="1" applyAlignment="1" applyProtection="1">
      <alignment horizontal="center" vertical="center" wrapText="1"/>
      <protection hidden="1"/>
    </xf>
    <xf numFmtId="0" fontId="9" fillId="4" borderId="12" xfId="0" applyFont="1" applyFill="1" applyBorder="1" applyAlignment="1" applyProtection="1">
      <alignment horizontal="center" vertical="center" wrapText="1"/>
      <protection hidden="1"/>
    </xf>
    <xf numFmtId="0" fontId="9" fillId="4" borderId="4" xfId="0" applyFont="1" applyFill="1" applyBorder="1" applyAlignment="1" applyProtection="1">
      <alignment horizontal="center" vertical="center" wrapText="1"/>
      <protection hidden="1"/>
    </xf>
    <xf numFmtId="0" fontId="29" fillId="0" borderId="42" xfId="0" applyFont="1" applyBorder="1" applyAlignment="1" applyProtection="1">
      <alignment horizontal="center" vertical="center" wrapText="1"/>
      <protection hidden="1"/>
    </xf>
    <xf numFmtId="0" fontId="22" fillId="7" borderId="42" xfId="0" applyFont="1" applyFill="1" applyBorder="1" applyAlignment="1" applyProtection="1">
      <alignment horizontal="center" vertical="center" wrapText="1"/>
      <protection hidden="1"/>
    </xf>
    <xf numFmtId="0" fontId="20" fillId="10" borderId="85" xfId="0" applyFont="1" applyFill="1" applyBorder="1" applyAlignment="1" applyProtection="1">
      <alignment horizontal="center" vertical="center" wrapText="1"/>
      <protection hidden="1"/>
    </xf>
    <xf numFmtId="0" fontId="20" fillId="10" borderId="52" xfId="0" applyFont="1" applyFill="1" applyBorder="1" applyAlignment="1" applyProtection="1">
      <alignment horizontal="center" vertical="center" wrapText="1"/>
      <protection hidden="1"/>
    </xf>
    <xf numFmtId="0" fontId="9" fillId="10" borderId="52" xfId="0" applyFont="1" applyFill="1" applyBorder="1" applyAlignment="1" applyProtection="1">
      <alignment horizontal="center" vertical="center" wrapText="1"/>
      <protection hidden="1"/>
    </xf>
    <xf numFmtId="0" fontId="9" fillId="10" borderId="85" xfId="0" applyFont="1" applyFill="1" applyBorder="1" applyAlignment="1" applyProtection="1">
      <alignment horizontal="center" vertical="center" wrapText="1"/>
      <protection hidden="1"/>
    </xf>
    <xf numFmtId="0" fontId="9" fillId="10" borderId="86" xfId="0" applyFont="1" applyFill="1" applyBorder="1" applyAlignment="1" applyProtection="1">
      <alignment horizontal="center" vertical="center" wrapText="1"/>
      <protection hidden="1"/>
    </xf>
    <xf numFmtId="0" fontId="0" fillId="0" borderId="0" xfId="0" applyAlignment="1" applyProtection="1">
      <alignment wrapText="1"/>
      <protection hidden="1"/>
    </xf>
    <xf numFmtId="0" fontId="36" fillId="0" borderId="42" xfId="0" applyFont="1" applyBorder="1" applyAlignment="1" applyProtection="1">
      <alignment horizontal="center" vertical="center" wrapText="1"/>
      <protection hidden="1"/>
    </xf>
    <xf numFmtId="0" fontId="36" fillId="0" borderId="42" xfId="0" applyFont="1" applyBorder="1" applyAlignment="1" applyProtection="1">
      <alignment horizontal="center" vertical="center"/>
      <protection hidden="1"/>
    </xf>
    <xf numFmtId="0" fontId="37" fillId="14" borderId="42" xfId="0" applyFont="1" applyFill="1" applyBorder="1" applyAlignment="1" applyProtection="1">
      <alignment horizontal="center" vertical="center"/>
      <protection hidden="1"/>
    </xf>
    <xf numFmtId="0" fontId="0" fillId="0" borderId="5" xfId="0" applyBorder="1" applyProtection="1">
      <protection hidden="1"/>
    </xf>
    <xf numFmtId="0" fontId="3" fillId="0" borderId="5" xfId="0" applyFont="1" applyBorder="1" applyProtection="1">
      <protection hidden="1"/>
    </xf>
    <xf numFmtId="0" fontId="3" fillId="0" borderId="42" xfId="0" applyFont="1" applyBorder="1" applyAlignment="1" applyProtection="1">
      <alignment wrapText="1"/>
      <protection hidden="1"/>
    </xf>
    <xf numFmtId="0" fontId="3" fillId="0" borderId="23" xfId="0" applyFont="1" applyBorder="1" applyAlignment="1" applyProtection="1">
      <alignment wrapText="1"/>
      <protection hidden="1"/>
    </xf>
    <xf numFmtId="0" fontId="22" fillId="3" borderId="42" xfId="0" applyFont="1" applyFill="1" applyBorder="1" applyAlignment="1" applyProtection="1">
      <alignment horizontal="center" vertical="center" wrapText="1"/>
      <protection hidden="1"/>
    </xf>
    <xf numFmtId="0" fontId="23" fillId="3" borderId="42" xfId="0" applyFont="1" applyFill="1" applyBorder="1" applyAlignment="1" applyProtection="1">
      <alignment horizontal="left" vertical="center" wrapText="1"/>
      <protection hidden="1"/>
    </xf>
    <xf numFmtId="0" fontId="23" fillId="3" borderId="42" xfId="0" applyFont="1" applyFill="1" applyBorder="1" applyAlignment="1" applyProtection="1">
      <alignment horizontal="center" wrapText="1"/>
      <protection hidden="1"/>
    </xf>
    <xf numFmtId="0" fontId="23" fillId="3" borderId="42" xfId="0" applyFont="1" applyFill="1" applyBorder="1" applyAlignment="1" applyProtection="1">
      <alignment horizontal="center" vertical="center" wrapText="1"/>
      <protection hidden="1"/>
    </xf>
    <xf numFmtId="0" fontId="4" fillId="0" borderId="19" xfId="0" applyFont="1" applyBorder="1" applyAlignment="1" applyProtection="1">
      <alignment horizontal="center" wrapText="1"/>
      <protection hidden="1"/>
    </xf>
    <xf numFmtId="0" fontId="31" fillId="12" borderId="42" xfId="0" applyFont="1" applyFill="1" applyBorder="1" applyAlignment="1" applyProtection="1">
      <alignment vertical="center" wrapText="1"/>
      <protection hidden="1"/>
    </xf>
    <xf numFmtId="0" fontId="24" fillId="12" borderId="42" xfId="0" applyFont="1" applyFill="1" applyBorder="1" applyAlignment="1" applyProtection="1">
      <alignment horizontal="center" vertical="center" wrapText="1"/>
      <protection hidden="1"/>
    </xf>
    <xf numFmtId="0" fontId="32" fillId="12" borderId="42" xfId="0" applyFont="1" applyFill="1" applyBorder="1" applyAlignment="1" applyProtection="1">
      <alignment vertical="center" wrapText="1"/>
      <protection hidden="1"/>
    </xf>
    <xf numFmtId="0" fontId="26" fillId="0" borderId="42" xfId="0" applyFont="1" applyBorder="1" applyAlignment="1" applyProtection="1">
      <alignment horizontal="center" vertical="center" wrapText="1"/>
      <protection hidden="1"/>
    </xf>
    <xf numFmtId="0" fontId="9" fillId="0" borderId="42" xfId="0" applyFont="1" applyBorder="1" applyAlignment="1" applyProtection="1">
      <alignment horizontal="center" vertical="center" wrapText="1"/>
      <protection hidden="1"/>
    </xf>
    <xf numFmtId="0" fontId="22" fillId="12" borderId="42" xfId="0" applyFont="1" applyFill="1" applyBorder="1" applyAlignment="1" applyProtection="1">
      <alignment horizontal="center" vertical="center" wrapText="1"/>
      <protection hidden="1"/>
    </xf>
    <xf numFmtId="0" fontId="9" fillId="10" borderId="12" xfId="0" applyFont="1" applyFill="1" applyBorder="1" applyAlignment="1" applyProtection="1">
      <alignment horizontal="center" vertical="center" wrapText="1"/>
      <protection hidden="1"/>
    </xf>
    <xf numFmtId="0" fontId="39" fillId="13" borderId="43" xfId="0" applyFont="1" applyFill="1" applyBorder="1" applyAlignment="1" applyProtection="1">
      <alignment horizontal="center" vertical="top" wrapText="1"/>
      <protection hidden="1"/>
    </xf>
    <xf numFmtId="0" fontId="39" fillId="13" borderId="48" xfId="0" applyFont="1" applyFill="1" applyBorder="1" applyAlignment="1" applyProtection="1">
      <alignment horizontal="center" vertical="top" wrapText="1"/>
      <protection hidden="1"/>
    </xf>
    <xf numFmtId="0" fontId="39" fillId="13" borderId="42" xfId="0" applyFont="1" applyFill="1" applyBorder="1" applyAlignment="1" applyProtection="1">
      <alignment horizontal="center" vertical="top" wrapText="1"/>
      <protection hidden="1"/>
    </xf>
    <xf numFmtId="0" fontId="1" fillId="13" borderId="59" xfId="0" applyFont="1" applyFill="1" applyBorder="1" applyAlignment="1" applyProtection="1">
      <alignment horizontal="center" vertical="center" wrapText="1"/>
      <protection hidden="1"/>
    </xf>
    <xf numFmtId="0" fontId="39" fillId="13" borderId="62" xfId="0" applyFont="1" applyFill="1" applyBorder="1" applyAlignment="1" applyProtection="1">
      <alignment horizontal="center" vertical="center" wrapText="1"/>
      <protection hidden="1"/>
    </xf>
    <xf numFmtId="0" fontId="39" fillId="13" borderId="60" xfId="0" applyFont="1" applyFill="1" applyBorder="1" applyAlignment="1" applyProtection="1">
      <alignment horizontal="center" vertical="center" wrapText="1"/>
      <protection hidden="1"/>
    </xf>
    <xf numFmtId="0" fontId="39" fillId="13" borderId="59" xfId="0" applyFont="1" applyFill="1" applyBorder="1" applyAlignment="1" applyProtection="1">
      <alignment horizontal="center" vertical="center" wrapText="1"/>
      <protection hidden="1"/>
    </xf>
    <xf numFmtId="0" fontId="1" fillId="13" borderId="47" xfId="0" applyFont="1" applyFill="1" applyBorder="1" applyAlignment="1" applyProtection="1">
      <alignment horizontal="center" vertical="center" wrapText="1"/>
      <protection hidden="1"/>
    </xf>
    <xf numFmtId="0" fontId="39" fillId="13" borderId="42" xfId="0" applyFont="1" applyFill="1" applyBorder="1" applyAlignment="1" applyProtection="1">
      <alignment horizontal="center" vertical="center" wrapText="1"/>
      <protection hidden="1"/>
    </xf>
    <xf numFmtId="0" fontId="9" fillId="0" borderId="42" xfId="0" applyFont="1" applyBorder="1" applyAlignment="1" applyProtection="1">
      <alignment horizontal="center" vertical="center" wrapText="1"/>
      <protection hidden="1"/>
    </xf>
    <xf numFmtId="0" fontId="22" fillId="7" borderId="42" xfId="0" applyFont="1" applyFill="1" applyBorder="1" applyAlignment="1" applyProtection="1">
      <alignment horizontal="center" vertical="center" wrapText="1"/>
      <protection hidden="1"/>
    </xf>
    <xf numFmtId="0" fontId="12" fillId="0" borderId="9" xfId="0" applyFont="1" applyBorder="1" applyAlignment="1">
      <alignment horizontal="center"/>
    </xf>
    <xf numFmtId="0" fontId="6" fillId="0" borderId="51" xfId="0" applyFont="1" applyBorder="1"/>
    <xf numFmtId="0" fontId="12" fillId="0" borderId="50" xfId="0" applyFont="1" applyBorder="1" applyAlignment="1">
      <alignment horizontal="center"/>
    </xf>
    <xf numFmtId="0" fontId="6" fillId="0" borderId="5" xfId="0" applyFont="1" applyBorder="1"/>
    <xf numFmtId="0" fontId="6" fillId="0" borderId="24" xfId="0" applyFont="1" applyBorder="1"/>
    <xf numFmtId="0" fontId="12" fillId="0" borderId="36" xfId="0" applyFont="1" applyBorder="1" applyAlignment="1">
      <alignment horizontal="center"/>
    </xf>
    <xf numFmtId="0" fontId="6" fillId="0" borderId="37" xfId="0" applyFont="1" applyBorder="1"/>
    <xf numFmtId="0" fontId="15" fillId="0" borderId="27" xfId="0" applyFont="1" applyBorder="1" applyAlignment="1">
      <alignment horizontal="center"/>
    </xf>
    <xf numFmtId="0" fontId="6" fillId="0" borderId="29" xfId="0" applyFont="1" applyBorder="1"/>
    <xf numFmtId="0" fontId="15" fillId="0" borderId="27" xfId="0" applyFont="1" applyBorder="1" applyAlignment="1">
      <alignment horizontal="left"/>
    </xf>
    <xf numFmtId="0" fontId="6" fillId="0" borderId="30" xfId="0" applyFont="1" applyBorder="1"/>
    <xf numFmtId="0" fontId="6" fillId="0" borderId="28" xfId="0" applyFont="1" applyBorder="1"/>
    <xf numFmtId="0" fontId="15" fillId="0" borderId="36" xfId="0" applyFont="1" applyBorder="1" applyAlignment="1">
      <alignment horizontal="left"/>
    </xf>
    <xf numFmtId="0" fontId="6" fillId="0" borderId="39" xfId="0" applyFont="1" applyBorder="1"/>
    <xf numFmtId="0" fontId="12" fillId="0" borderId="6" xfId="0" applyFont="1" applyBorder="1" applyAlignment="1">
      <alignment horizontal="center"/>
    </xf>
    <xf numFmtId="0" fontId="6" fillId="0" borderId="33" xfId="0" applyFont="1" applyBorder="1"/>
    <xf numFmtId="0" fontId="15" fillId="0" borderId="6" xfId="0" applyFont="1" applyBorder="1" applyAlignment="1" applyProtection="1">
      <alignment horizontal="left"/>
      <protection hidden="1"/>
    </xf>
    <xf numFmtId="0" fontId="6" fillId="0" borderId="7" xfId="0" applyFont="1" applyBorder="1" applyProtection="1">
      <protection hidden="1"/>
    </xf>
    <xf numFmtId="0" fontId="6" fillId="0" borderId="33" xfId="0" applyFont="1" applyBorder="1" applyProtection="1">
      <protection hidden="1"/>
    </xf>
    <xf numFmtId="0" fontId="15" fillId="0" borderId="36" xfId="0" applyFont="1" applyBorder="1" applyAlignment="1">
      <alignment horizontal="center"/>
    </xf>
    <xf numFmtId="0" fontId="6" fillId="0" borderId="38" xfId="0" applyFont="1" applyBorder="1"/>
    <xf numFmtId="0" fontId="15" fillId="0" borderId="36" xfId="0" applyFont="1" applyBorder="1" applyAlignment="1">
      <alignment horizontal="left" vertical="center"/>
    </xf>
    <xf numFmtId="0" fontId="15" fillId="0" borderId="37" xfId="0" applyFont="1" applyBorder="1" applyAlignment="1">
      <alignment horizontal="left" vertical="center"/>
    </xf>
    <xf numFmtId="0" fontId="12" fillId="0" borderId="3" xfId="0" applyFont="1" applyBorder="1" applyAlignment="1">
      <alignment horizontal="center"/>
    </xf>
    <xf numFmtId="0" fontId="15" fillId="0" borderId="6" xfId="0" applyFont="1" applyBorder="1" applyAlignment="1">
      <alignment horizontal="center"/>
    </xf>
    <xf numFmtId="0" fontId="6" fillId="0" borderId="8" xfId="0" applyFont="1" applyBorder="1"/>
    <xf numFmtId="0" fontId="15" fillId="0" borderId="6" xfId="0" applyFont="1" applyBorder="1" applyAlignment="1">
      <alignment horizontal="left" vertical="center"/>
    </xf>
    <xf numFmtId="0" fontId="15" fillId="0" borderId="33" xfId="0" applyFont="1" applyBorder="1" applyAlignment="1">
      <alignment horizontal="left" vertical="center"/>
    </xf>
    <xf numFmtId="0" fontId="15" fillId="0" borderId="27" xfId="0" applyFont="1" applyBorder="1" applyAlignment="1">
      <alignment horizontal="left" vertical="center"/>
    </xf>
    <xf numFmtId="0" fontId="15" fillId="0" borderId="28" xfId="0" applyFont="1" applyBorder="1" applyAlignment="1">
      <alignment horizontal="left" vertical="center"/>
    </xf>
    <xf numFmtId="0" fontId="12" fillId="0" borderId="53" xfId="0" applyFont="1" applyBorder="1" applyAlignment="1">
      <alignment horizontal="center"/>
    </xf>
    <xf numFmtId="0" fontId="12" fillId="0" borderId="54" xfId="0" applyFont="1" applyBorder="1" applyAlignment="1">
      <alignment horizontal="center"/>
    </xf>
    <xf numFmtId="0" fontId="12" fillId="2" borderId="36" xfId="0" applyFont="1" applyFill="1" applyBorder="1" applyAlignment="1">
      <alignment horizontal="center"/>
    </xf>
    <xf numFmtId="0" fontId="15" fillId="0" borderId="57" xfId="0" applyFont="1" applyBorder="1" applyAlignment="1">
      <alignment horizontal="center" vertical="center"/>
    </xf>
    <xf numFmtId="0" fontId="15" fillId="0" borderId="58" xfId="0" applyFont="1" applyBorder="1" applyAlignment="1">
      <alignment horizontal="center" vertical="center"/>
    </xf>
    <xf numFmtId="0" fontId="26" fillId="13" borderId="63" xfId="0" applyFont="1" applyFill="1" applyBorder="1" applyAlignment="1" applyProtection="1">
      <alignment horizontal="center" vertical="center" wrapText="1"/>
      <protection hidden="1"/>
    </xf>
    <xf numFmtId="0" fontId="26" fillId="13" borderId="62" xfId="0" applyFont="1" applyFill="1" applyBorder="1" applyAlignment="1" applyProtection="1">
      <alignment horizontal="center" vertical="center" wrapText="1"/>
      <protection hidden="1"/>
    </xf>
    <xf numFmtId="0" fontId="26" fillId="13" borderId="61" xfId="0" applyFont="1" applyFill="1" applyBorder="1" applyAlignment="1" applyProtection="1">
      <alignment horizontal="center" vertical="center" wrapText="1"/>
      <protection hidden="1"/>
    </xf>
    <xf numFmtId="0" fontId="39" fillId="13" borderId="49" xfId="0" applyFont="1" applyFill="1" applyBorder="1" applyAlignment="1" applyProtection="1">
      <alignment horizontal="center" vertical="center" wrapText="1"/>
      <protection hidden="1"/>
    </xf>
    <xf numFmtId="0" fontId="39" fillId="13" borderId="47" xfId="0" applyFont="1" applyFill="1" applyBorder="1" applyAlignment="1" applyProtection="1">
      <alignment horizontal="center" vertical="center" wrapText="1"/>
      <protection hidden="1"/>
    </xf>
    <xf numFmtId="0" fontId="39" fillId="13" borderId="48" xfId="0" applyFont="1" applyFill="1" applyBorder="1" applyAlignment="1" applyProtection="1">
      <alignment horizontal="center" vertical="center" wrapText="1"/>
      <protection hidden="1"/>
    </xf>
    <xf numFmtId="0" fontId="39" fillId="13" borderId="46" xfId="0" applyFont="1" applyFill="1" applyBorder="1" applyAlignment="1" applyProtection="1">
      <alignment horizontal="center" vertical="center" wrapText="1"/>
      <protection hidden="1"/>
    </xf>
    <xf numFmtId="0" fontId="39" fillId="13" borderId="59" xfId="0" applyFont="1" applyFill="1" applyBorder="1" applyAlignment="1" applyProtection="1">
      <alignment horizontal="center" vertical="center" wrapText="1"/>
      <protection hidden="1"/>
    </xf>
    <xf numFmtId="0" fontId="1" fillId="13" borderId="46" xfId="0" applyFont="1" applyFill="1" applyBorder="1" applyAlignment="1" applyProtection="1">
      <alignment horizontal="center" vertical="center" wrapText="1"/>
      <protection hidden="1"/>
    </xf>
    <xf numFmtId="0" fontId="1" fillId="13" borderId="47" xfId="0" applyFont="1" applyFill="1" applyBorder="1" applyAlignment="1" applyProtection="1">
      <alignment horizontal="center" vertical="center" wrapText="1"/>
      <protection hidden="1"/>
    </xf>
    <xf numFmtId="0" fontId="1" fillId="13" borderId="48" xfId="0" applyFont="1" applyFill="1" applyBorder="1" applyAlignment="1" applyProtection="1">
      <alignment horizontal="center" vertical="center" wrapText="1"/>
      <protection hidden="1"/>
    </xf>
    <xf numFmtId="0" fontId="39" fillId="13" borderId="63" xfId="0" applyFont="1" applyFill="1" applyBorder="1" applyAlignment="1" applyProtection="1">
      <alignment horizontal="center" vertical="center" wrapText="1"/>
      <protection hidden="1"/>
    </xf>
    <xf numFmtId="0" fontId="39" fillId="13" borderId="61" xfId="0" applyFont="1" applyFill="1" applyBorder="1" applyAlignment="1" applyProtection="1">
      <alignment horizontal="center" vertical="center" wrapText="1"/>
      <protection hidden="1"/>
    </xf>
    <xf numFmtId="0" fontId="39" fillId="13" borderId="42" xfId="0" applyFont="1" applyFill="1" applyBorder="1" applyAlignment="1" applyProtection="1">
      <alignment horizontal="center" vertical="center" wrapText="1"/>
      <protection hidden="1"/>
    </xf>
    <xf numFmtId="0" fontId="4" fillId="0" borderId="6" xfId="0" applyFont="1" applyBorder="1" applyAlignment="1">
      <alignment horizontal="center"/>
    </xf>
    <xf numFmtId="0" fontId="1" fillId="0" borderId="8" xfId="0" applyFont="1" applyBorder="1"/>
    <xf numFmtId="0" fontId="1" fillId="0" borderId="6" xfId="0" applyFont="1" applyBorder="1" applyAlignment="1">
      <alignment horizontal="center" wrapText="1"/>
    </xf>
    <xf numFmtId="0" fontId="1" fillId="3" borderId="42" xfId="0" applyFont="1" applyFill="1" applyBorder="1" applyAlignment="1">
      <alignment horizontal="center"/>
    </xf>
    <xf numFmtId="0" fontId="7" fillId="0" borderId="6" xfId="0" applyFont="1" applyBorder="1" applyAlignment="1">
      <alignment horizontal="left" vertical="center"/>
    </xf>
    <xf numFmtId="0" fontId="5" fillId="0" borderId="6" xfId="0" applyFont="1" applyBorder="1" applyAlignment="1">
      <alignment horizontal="left" vertical="center"/>
    </xf>
    <xf numFmtId="0" fontId="9" fillId="0" borderId="42" xfId="0" applyFont="1" applyBorder="1" applyAlignment="1" applyProtection="1">
      <alignment horizontal="center" vertical="center" wrapText="1"/>
      <protection hidden="1"/>
    </xf>
    <xf numFmtId="0" fontId="0" fillId="12" borderId="42" xfId="0" applyFill="1" applyBorder="1" applyAlignment="1" applyProtection="1">
      <alignment horizontal="center" vertical="center" wrapText="1"/>
      <protection hidden="1"/>
    </xf>
    <xf numFmtId="0" fontId="6" fillId="12" borderId="42" xfId="0" applyFont="1" applyFill="1" applyBorder="1" applyAlignment="1" applyProtection="1">
      <alignment horizontal="center" vertical="center" wrapText="1"/>
      <protection hidden="1"/>
    </xf>
    <xf numFmtId="0" fontId="22" fillId="12" borderId="42" xfId="0" applyFont="1" applyFill="1" applyBorder="1" applyAlignment="1" applyProtection="1">
      <alignment horizontal="center" vertical="center" wrapText="1"/>
      <protection hidden="1"/>
    </xf>
    <xf numFmtId="0" fontId="9" fillId="10" borderId="41" xfId="0" applyFont="1" applyFill="1" applyBorder="1" applyAlignment="1" applyProtection="1">
      <alignment horizontal="center" vertical="center" wrapText="1"/>
      <protection hidden="1"/>
    </xf>
    <xf numFmtId="0" fontId="9" fillId="10" borderId="55" xfId="0" applyFont="1" applyFill="1" applyBorder="1" applyAlignment="1" applyProtection="1">
      <alignment horizontal="center" vertical="center" wrapText="1"/>
      <protection hidden="1"/>
    </xf>
    <xf numFmtId="0" fontId="9" fillId="10" borderId="12" xfId="0" applyFont="1" applyFill="1" applyBorder="1" applyAlignment="1" applyProtection="1">
      <alignment horizontal="center" vertical="center" wrapText="1"/>
      <protection hidden="1"/>
    </xf>
    <xf numFmtId="0" fontId="9" fillId="10" borderId="13" xfId="0" applyFont="1" applyFill="1" applyBorder="1" applyAlignment="1" applyProtection="1">
      <alignment horizontal="center" vertical="center" wrapText="1"/>
      <protection hidden="1"/>
    </xf>
    <xf numFmtId="0" fontId="6" fillId="11" borderId="15" xfId="0" applyFont="1" applyFill="1" applyBorder="1" applyProtection="1">
      <protection hidden="1"/>
    </xf>
    <xf numFmtId="0" fontId="2" fillId="0" borderId="6" xfId="0" applyFont="1" applyBorder="1" applyAlignment="1" applyProtection="1">
      <alignment horizontal="center" wrapText="1"/>
      <protection hidden="1"/>
    </xf>
    <xf numFmtId="0" fontId="1" fillId="0" borderId="8" xfId="0" applyFont="1" applyBorder="1" applyProtection="1">
      <protection hidden="1"/>
    </xf>
    <xf numFmtId="0" fontId="3" fillId="0" borderId="6" xfId="0" applyFont="1" applyBorder="1" applyAlignment="1" applyProtection="1">
      <alignment horizontal="center"/>
      <protection hidden="1"/>
    </xf>
    <xf numFmtId="0" fontId="7" fillId="0" borderId="6" xfId="0" applyFont="1" applyBorder="1" applyAlignment="1" applyProtection="1">
      <alignment horizontal="left" vertical="center"/>
      <protection hidden="1"/>
    </xf>
    <xf numFmtId="0" fontId="6" fillId="0" borderId="8" xfId="0" applyFont="1" applyBorder="1" applyProtection="1">
      <protection hidden="1"/>
    </xf>
    <xf numFmtId="0" fontId="0" fillId="0" borderId="1" xfId="0" applyBorder="1" applyAlignment="1" applyProtection="1">
      <alignment horizontal="center"/>
      <protection hidden="1"/>
    </xf>
    <xf numFmtId="0" fontId="0" fillId="0" borderId="2" xfId="0" applyBorder="1" applyAlignment="1" applyProtection="1">
      <alignment horizontal="center"/>
      <protection hidden="1"/>
    </xf>
    <xf numFmtId="0" fontId="0" fillId="0" borderId="3" xfId="0" applyBorder="1" applyAlignment="1" applyProtection="1">
      <alignment horizontal="center"/>
      <protection hidden="1"/>
    </xf>
    <xf numFmtId="0" fontId="0" fillId="0" borderId="0" xfId="0" applyAlignment="1" applyProtection="1">
      <alignment horizontal="center"/>
      <protection hidden="1"/>
    </xf>
    <xf numFmtId="0" fontId="0" fillId="0" borderId="56" xfId="0" applyBorder="1" applyAlignment="1" applyProtection="1">
      <alignment horizontal="center"/>
      <protection hidden="1"/>
    </xf>
    <xf numFmtId="0" fontId="0" fillId="0" borderId="10" xfId="0" applyBorder="1" applyAlignment="1" applyProtection="1">
      <alignment horizontal="center"/>
      <protection hidden="1"/>
    </xf>
    <xf numFmtId="0" fontId="21" fillId="9" borderId="64" xfId="0" applyFont="1" applyFill="1" applyBorder="1" applyAlignment="1" applyProtection="1">
      <alignment horizontal="center" vertical="center" wrapText="1"/>
      <protection hidden="1"/>
    </xf>
    <xf numFmtId="0" fontId="21" fillId="9" borderId="5" xfId="0" applyFont="1" applyFill="1" applyBorder="1" applyAlignment="1" applyProtection="1">
      <alignment horizontal="center" vertical="center" wrapText="1"/>
      <protection hidden="1"/>
    </xf>
    <xf numFmtId="0" fontId="21" fillId="9" borderId="62" xfId="0" applyFont="1" applyFill="1" applyBorder="1" applyAlignment="1" applyProtection="1">
      <alignment horizontal="center" vertical="center" wrapText="1"/>
      <protection hidden="1"/>
    </xf>
    <xf numFmtId="0" fontId="21" fillId="9" borderId="65" xfId="0" applyFont="1" applyFill="1" applyBorder="1" applyAlignment="1" applyProtection="1">
      <alignment horizontal="center" vertical="center" wrapText="1"/>
      <protection hidden="1"/>
    </xf>
    <xf numFmtId="0" fontId="21" fillId="9" borderId="10" xfId="0" applyFont="1" applyFill="1" applyBorder="1" applyAlignment="1" applyProtection="1">
      <alignment horizontal="center" vertical="center" wrapText="1"/>
      <protection hidden="1"/>
    </xf>
    <xf numFmtId="0" fontId="21" fillId="9" borderId="66" xfId="0" applyFont="1" applyFill="1" applyBorder="1" applyAlignment="1" applyProtection="1">
      <alignment horizontal="center" vertical="center" wrapText="1"/>
      <protection hidden="1"/>
    </xf>
    <xf numFmtId="0" fontId="1" fillId="3" borderId="42" xfId="0" applyFont="1" applyFill="1" applyBorder="1" applyAlignment="1" applyProtection="1">
      <alignment horizontal="center"/>
      <protection hidden="1"/>
    </xf>
    <xf numFmtId="0" fontId="5" fillId="0" borderId="6" xfId="0" applyFont="1" applyBorder="1" applyAlignment="1" applyProtection="1">
      <alignment horizontal="left" vertical="center"/>
      <protection hidden="1"/>
    </xf>
    <xf numFmtId="0" fontId="6" fillId="0" borderId="10" xfId="0" applyFont="1" applyBorder="1" applyProtection="1">
      <protection hidden="1"/>
    </xf>
    <xf numFmtId="0" fontId="6" fillId="0" borderId="11" xfId="0" applyFont="1" applyBorder="1" applyProtection="1">
      <protection hidden="1"/>
    </xf>
    <xf numFmtId="0" fontId="9" fillId="10" borderId="16" xfId="0" applyFont="1" applyFill="1" applyBorder="1" applyAlignment="1" applyProtection="1">
      <alignment horizontal="center" vertical="center" wrapText="1"/>
      <protection hidden="1"/>
    </xf>
    <xf numFmtId="0" fontId="6" fillId="11" borderId="17" xfId="0" applyFont="1" applyFill="1" applyBorder="1" applyProtection="1">
      <protection hidden="1"/>
    </xf>
    <xf numFmtId="0" fontId="9" fillId="10" borderId="18" xfId="0" applyFont="1" applyFill="1" applyBorder="1" applyAlignment="1" applyProtection="1">
      <alignment horizontal="center" vertical="center" wrapText="1"/>
      <protection hidden="1"/>
    </xf>
    <xf numFmtId="0" fontId="26" fillId="12" borderId="42" xfId="0" applyFont="1" applyFill="1" applyBorder="1" applyAlignment="1" applyProtection="1">
      <alignment horizontal="center" vertical="center" wrapText="1"/>
      <protection hidden="1"/>
    </xf>
    <xf numFmtId="0" fontId="1" fillId="0" borderId="6" xfId="0" applyFont="1" applyBorder="1" applyAlignment="1" applyProtection="1">
      <alignment horizontal="center" wrapText="1"/>
      <protection hidden="1"/>
    </xf>
    <xf numFmtId="0" fontId="4" fillId="0" borderId="6" xfId="0" applyFont="1" applyBorder="1" applyAlignment="1" applyProtection="1">
      <alignment horizontal="center"/>
      <protection hidden="1"/>
    </xf>
    <xf numFmtId="0" fontId="25" fillId="9" borderId="64" xfId="0" applyFont="1" applyFill="1" applyBorder="1" applyAlignment="1" applyProtection="1">
      <alignment horizontal="center" vertical="center" wrapText="1"/>
      <protection hidden="1"/>
    </xf>
    <xf numFmtId="0" fontId="25" fillId="9" borderId="5" xfId="0" applyFont="1" applyFill="1" applyBorder="1" applyAlignment="1" applyProtection="1">
      <alignment horizontal="center" vertical="center" wrapText="1"/>
      <protection hidden="1"/>
    </xf>
    <xf numFmtId="0" fontId="25" fillId="9" borderId="62" xfId="0" applyFont="1" applyFill="1" applyBorder="1" applyAlignment="1" applyProtection="1">
      <alignment horizontal="center" vertical="center" wrapText="1"/>
      <protection hidden="1"/>
    </xf>
    <xf numFmtId="0" fontId="25" fillId="9" borderId="65" xfId="0" applyFont="1" applyFill="1" applyBorder="1" applyAlignment="1" applyProtection="1">
      <alignment horizontal="center" vertical="center" wrapText="1"/>
      <protection hidden="1"/>
    </xf>
    <xf numFmtId="0" fontId="25" fillId="9" borderId="10" xfId="0" applyFont="1" applyFill="1" applyBorder="1" applyAlignment="1" applyProtection="1">
      <alignment horizontal="center" vertical="center" wrapText="1"/>
      <protection hidden="1"/>
    </xf>
    <xf numFmtId="0" fontId="25" fillId="9" borderId="66" xfId="0" applyFont="1" applyFill="1" applyBorder="1" applyAlignment="1" applyProtection="1">
      <alignment horizontal="center" vertical="center" wrapText="1"/>
      <protection hidden="1"/>
    </xf>
    <xf numFmtId="0" fontId="27" fillId="12" borderId="42" xfId="0" applyFont="1" applyFill="1" applyBorder="1" applyAlignment="1" applyProtection="1">
      <alignment horizontal="center" vertical="center" wrapText="1"/>
      <protection hidden="1"/>
    </xf>
    <xf numFmtId="0" fontId="22" fillId="12" borderId="47" xfId="0" applyFont="1" applyFill="1" applyBorder="1" applyAlignment="1" applyProtection="1">
      <alignment horizontal="center" vertical="center" wrapText="1"/>
      <protection hidden="1"/>
    </xf>
    <xf numFmtId="0" fontId="27" fillId="0" borderId="42" xfId="0" applyFont="1" applyBorder="1" applyAlignment="1" applyProtection="1">
      <alignment horizontal="center" vertical="center" wrapText="1"/>
      <protection hidden="1"/>
    </xf>
    <xf numFmtId="0" fontId="22" fillId="12" borderId="60" xfId="0" applyFont="1" applyFill="1" applyBorder="1" applyAlignment="1" applyProtection="1">
      <alignment horizontal="center" vertical="center" wrapText="1"/>
      <protection hidden="1"/>
    </xf>
    <xf numFmtId="0" fontId="22" fillId="12" borderId="62" xfId="0" applyFont="1" applyFill="1" applyBorder="1" applyAlignment="1" applyProtection="1">
      <alignment horizontal="center" vertical="center" wrapText="1"/>
      <protection hidden="1"/>
    </xf>
    <xf numFmtId="0" fontId="22" fillId="12" borderId="61" xfId="0" applyFont="1" applyFill="1" applyBorder="1" applyAlignment="1" applyProtection="1">
      <alignment horizontal="center" vertical="center" wrapText="1"/>
      <protection hidden="1"/>
    </xf>
    <xf numFmtId="0" fontId="28" fillId="9" borderId="64" xfId="0" applyFont="1" applyFill="1" applyBorder="1" applyAlignment="1" applyProtection="1">
      <alignment horizontal="center" vertical="center" wrapText="1"/>
      <protection hidden="1"/>
    </xf>
    <xf numFmtId="0" fontId="28" fillId="9" borderId="5" xfId="0" applyFont="1" applyFill="1" applyBorder="1" applyAlignment="1" applyProtection="1">
      <alignment horizontal="center" vertical="center" wrapText="1"/>
      <protection hidden="1"/>
    </xf>
    <xf numFmtId="0" fontId="28" fillId="9" borderId="62" xfId="0" applyFont="1" applyFill="1" applyBorder="1" applyAlignment="1" applyProtection="1">
      <alignment horizontal="center" vertical="center" wrapText="1"/>
      <protection hidden="1"/>
    </xf>
    <xf numFmtId="0" fontId="28" fillId="9" borderId="65" xfId="0" applyFont="1" applyFill="1" applyBorder="1" applyAlignment="1" applyProtection="1">
      <alignment horizontal="center" vertical="center" wrapText="1"/>
      <protection hidden="1"/>
    </xf>
    <xf numFmtId="0" fontId="28" fillId="9" borderId="10" xfId="0" applyFont="1" applyFill="1" applyBorder="1" applyAlignment="1" applyProtection="1">
      <alignment horizontal="center" vertical="center" wrapText="1"/>
      <protection hidden="1"/>
    </xf>
    <xf numFmtId="0" fontId="28" fillId="9" borderId="66" xfId="0" applyFont="1" applyFill="1" applyBorder="1" applyAlignment="1" applyProtection="1">
      <alignment horizontal="center" vertical="center" wrapText="1"/>
      <protection hidden="1"/>
    </xf>
    <xf numFmtId="0" fontId="0" fillId="12" borderId="49" xfId="0" applyFill="1" applyBorder="1" applyAlignment="1" applyProtection="1">
      <alignment horizontal="center" vertical="center" wrapText="1"/>
      <protection hidden="1"/>
    </xf>
    <xf numFmtId="0" fontId="0" fillId="12" borderId="47" xfId="0" applyFill="1" applyBorder="1" applyAlignment="1" applyProtection="1">
      <alignment horizontal="center" vertical="center" wrapText="1"/>
      <protection hidden="1"/>
    </xf>
    <xf numFmtId="0" fontId="0" fillId="12" borderId="48" xfId="0" applyFill="1" applyBorder="1" applyAlignment="1" applyProtection="1">
      <alignment horizontal="center" vertical="center" wrapText="1"/>
      <protection hidden="1"/>
    </xf>
    <xf numFmtId="0" fontId="6" fillId="3" borderId="49" xfId="0" applyFont="1" applyFill="1" applyBorder="1" applyAlignment="1" applyProtection="1">
      <alignment horizontal="center" vertical="center" wrapText="1"/>
      <protection hidden="1"/>
    </xf>
    <xf numFmtId="0" fontId="6" fillId="3" borderId="47" xfId="0" applyFont="1" applyFill="1" applyBorder="1" applyAlignment="1" applyProtection="1">
      <alignment horizontal="center" vertical="center" wrapText="1"/>
      <protection hidden="1"/>
    </xf>
    <xf numFmtId="0" fontId="6" fillId="3" borderId="48" xfId="0" applyFont="1" applyFill="1" applyBorder="1" applyAlignment="1" applyProtection="1">
      <alignment horizontal="center" vertical="center" wrapText="1"/>
      <protection hidden="1"/>
    </xf>
    <xf numFmtId="0" fontId="9" fillId="10" borderId="41" xfId="0" applyFont="1" applyFill="1" applyBorder="1" applyAlignment="1">
      <alignment horizontal="center" vertical="center" wrapText="1"/>
    </xf>
    <xf numFmtId="0" fontId="9" fillId="10" borderId="55" xfId="0" applyFont="1" applyFill="1" applyBorder="1" applyAlignment="1">
      <alignment horizontal="center" vertical="center" wrapText="1"/>
    </xf>
    <xf numFmtId="0" fontId="9" fillId="10" borderId="16" xfId="0" applyFont="1" applyFill="1" applyBorder="1" applyAlignment="1">
      <alignment horizontal="center" vertical="center" wrapText="1"/>
    </xf>
    <xf numFmtId="0" fontId="6" fillId="11" borderId="17" xfId="0" applyFont="1" applyFill="1" applyBorder="1"/>
    <xf numFmtId="0" fontId="9" fillId="10" borderId="18" xfId="0" applyFont="1" applyFill="1" applyBorder="1" applyAlignment="1">
      <alignment horizontal="center" vertical="center" wrapText="1"/>
    </xf>
    <xf numFmtId="0" fontId="9" fillId="10" borderId="12" xfId="0" applyFont="1" applyFill="1" applyBorder="1" applyAlignment="1">
      <alignment horizontal="center" vertical="center" wrapText="1"/>
    </xf>
    <xf numFmtId="0" fontId="9" fillId="10" borderId="13" xfId="0" applyFont="1" applyFill="1" applyBorder="1" applyAlignment="1">
      <alignment horizontal="center" vertical="center" wrapText="1"/>
    </xf>
    <xf numFmtId="0" fontId="6" fillId="11" borderId="15" xfId="0" applyFont="1" applyFill="1" applyBorder="1"/>
    <xf numFmtId="0" fontId="6" fillId="0" borderId="7" xfId="0" applyFont="1" applyBorder="1"/>
    <xf numFmtId="0" fontId="21" fillId="9" borderId="64" xfId="0" applyFont="1" applyFill="1" applyBorder="1" applyAlignment="1">
      <alignment horizontal="center" vertical="center" wrapText="1"/>
    </xf>
    <xf numFmtId="0" fontId="21" fillId="9" borderId="5" xfId="0" applyFont="1" applyFill="1" applyBorder="1" applyAlignment="1">
      <alignment horizontal="center" vertical="center" wrapText="1"/>
    </xf>
    <xf numFmtId="0" fontId="21" fillId="9" borderId="62" xfId="0" applyFont="1" applyFill="1" applyBorder="1" applyAlignment="1">
      <alignment horizontal="center" vertical="center" wrapText="1"/>
    </xf>
    <xf numFmtId="0" fontId="21" fillId="9" borderId="65" xfId="0" applyFont="1" applyFill="1" applyBorder="1" applyAlignment="1">
      <alignment horizontal="center" vertical="center" wrapText="1"/>
    </xf>
    <xf numFmtId="0" fontId="21" fillId="9" borderId="10" xfId="0" applyFont="1" applyFill="1" applyBorder="1" applyAlignment="1">
      <alignment horizontal="center" vertical="center" wrapText="1"/>
    </xf>
    <xf numFmtId="0" fontId="21" fillId="9" borderId="66" xfId="0" applyFont="1" applyFill="1" applyBorder="1" applyAlignment="1">
      <alignment horizontal="center" vertical="center" wrapText="1"/>
    </xf>
    <xf numFmtId="0" fontId="6" fillId="0" borderId="10" xfId="0" applyFont="1" applyBorder="1"/>
    <xf numFmtId="0" fontId="6" fillId="0" borderId="11" xfId="0" applyFont="1" applyBorder="1"/>
    <xf numFmtId="0" fontId="26" fillId="12" borderId="42" xfId="0" applyFont="1" applyFill="1" applyBorder="1" applyAlignment="1">
      <alignment horizontal="center" vertical="center" wrapText="1"/>
    </xf>
    <xf numFmtId="0" fontId="22" fillId="12" borderId="42" xfId="0" applyFont="1" applyFill="1" applyBorder="1" applyAlignment="1">
      <alignment horizontal="center" vertical="center" wrapText="1"/>
    </xf>
    <xf numFmtId="0" fontId="27" fillId="0" borderId="42" xfId="0" applyFont="1" applyBorder="1" applyAlignment="1">
      <alignment horizontal="center" vertical="center" wrapText="1"/>
    </xf>
    <xf numFmtId="0" fontId="28" fillId="9" borderId="42" xfId="0" applyFont="1" applyFill="1" applyBorder="1" applyAlignment="1" applyProtection="1">
      <alignment horizontal="center" vertical="center" wrapText="1"/>
      <protection hidden="1"/>
    </xf>
    <xf numFmtId="0" fontId="7" fillId="0" borderId="9" xfId="0" applyFont="1" applyBorder="1" applyAlignment="1" applyProtection="1">
      <alignment horizontal="left" vertical="center"/>
      <protection hidden="1"/>
    </xf>
    <xf numFmtId="0" fontId="9" fillId="11" borderId="17" xfId="0" applyFont="1" applyFill="1" applyBorder="1" applyProtection="1">
      <protection hidden="1"/>
    </xf>
    <xf numFmtId="0" fontId="30" fillId="0" borderId="6" xfId="0" applyFont="1" applyBorder="1" applyAlignment="1" applyProtection="1">
      <alignment horizontal="center" wrapText="1"/>
      <protection hidden="1"/>
    </xf>
    <xf numFmtId="0" fontId="30" fillId="0" borderId="8" xfId="0" applyFont="1" applyBorder="1" applyProtection="1">
      <protection hidden="1"/>
    </xf>
    <xf numFmtId="0" fontId="29" fillId="0" borderId="6" xfId="0" applyFont="1" applyBorder="1" applyAlignment="1" applyProtection="1">
      <alignment horizontal="center"/>
      <protection hidden="1"/>
    </xf>
    <xf numFmtId="0" fontId="0" fillId="12" borderId="72" xfId="0" applyFill="1" applyBorder="1" applyAlignment="1" applyProtection="1">
      <alignment horizontal="center" vertical="center" wrapText="1"/>
      <protection hidden="1"/>
    </xf>
    <xf numFmtId="0" fontId="0" fillId="12" borderId="73" xfId="0" applyFill="1" applyBorder="1" applyAlignment="1" applyProtection="1">
      <alignment horizontal="center" vertical="center" wrapText="1"/>
      <protection hidden="1"/>
    </xf>
    <xf numFmtId="0" fontId="0" fillId="12" borderId="74" xfId="0" applyFill="1" applyBorder="1" applyAlignment="1" applyProtection="1">
      <alignment horizontal="center" vertical="center" wrapText="1"/>
      <protection hidden="1"/>
    </xf>
    <xf numFmtId="0" fontId="6" fillId="12" borderId="43" xfId="0" applyFont="1" applyFill="1" applyBorder="1" applyAlignment="1" applyProtection="1">
      <alignment horizontal="center" vertical="center" wrapText="1"/>
      <protection hidden="1"/>
    </xf>
    <xf numFmtId="0" fontId="6" fillId="12" borderId="68" xfId="0" applyFont="1" applyFill="1" applyBorder="1" applyAlignment="1" applyProtection="1">
      <alignment horizontal="center" vertical="center" wrapText="1"/>
      <protection hidden="1"/>
    </xf>
    <xf numFmtId="0" fontId="9" fillId="11" borderId="15" xfId="0" applyFont="1" applyFill="1" applyBorder="1" applyProtection="1">
      <protection hidden="1"/>
    </xf>
    <xf numFmtId="0" fontId="26" fillId="12" borderId="49" xfId="0" applyFont="1" applyFill="1" applyBorder="1" applyAlignment="1" applyProtection="1">
      <alignment horizontal="center" vertical="center" wrapText="1"/>
      <protection hidden="1"/>
    </xf>
    <xf numFmtId="0" fontId="26" fillId="12" borderId="47" xfId="0" applyFont="1" applyFill="1" applyBorder="1" applyAlignment="1" applyProtection="1">
      <alignment horizontal="center" vertical="center" wrapText="1"/>
      <protection hidden="1"/>
    </xf>
    <xf numFmtId="0" fontId="26" fillId="12" borderId="48" xfId="0" applyFont="1" applyFill="1" applyBorder="1" applyAlignment="1" applyProtection="1">
      <alignment horizontal="center" vertical="center" wrapText="1"/>
      <protection hidden="1"/>
    </xf>
    <xf numFmtId="0" fontId="22" fillId="12" borderId="49" xfId="0" applyFont="1" applyFill="1" applyBorder="1" applyAlignment="1" applyProtection="1">
      <alignment horizontal="center" vertical="center" wrapText="1"/>
      <protection hidden="1"/>
    </xf>
    <xf numFmtId="0" fontId="22" fillId="12" borderId="48" xfId="0" applyFont="1" applyFill="1" applyBorder="1" applyAlignment="1" applyProtection="1">
      <alignment horizontal="center" vertical="center" wrapText="1"/>
      <protection hidden="1"/>
    </xf>
    <xf numFmtId="0" fontId="31" fillId="12" borderId="42" xfId="0" applyFont="1" applyFill="1" applyBorder="1" applyAlignment="1" applyProtection="1">
      <alignment horizontal="center" vertical="center" wrapText="1"/>
      <protection hidden="1"/>
    </xf>
    <xf numFmtId="0" fontId="29" fillId="12" borderId="42" xfId="0" applyFont="1" applyFill="1" applyBorder="1" applyAlignment="1" applyProtection="1">
      <alignment horizontal="center" vertical="center" wrapText="1"/>
      <protection hidden="1"/>
    </xf>
    <xf numFmtId="0" fontId="30" fillId="0" borderId="6" xfId="0" applyFont="1" applyBorder="1" applyAlignment="1" applyProtection="1">
      <alignment horizontal="center" vertical="center" wrapText="1"/>
      <protection hidden="1"/>
    </xf>
    <xf numFmtId="0" fontId="30" fillId="0" borderId="8" xfId="0" applyFont="1" applyBorder="1" applyAlignment="1" applyProtection="1">
      <alignment horizontal="center" vertical="center" wrapText="1"/>
      <protection hidden="1"/>
    </xf>
    <xf numFmtId="0" fontId="22" fillId="12" borderId="59" xfId="0" applyFont="1" applyFill="1" applyBorder="1" applyAlignment="1" applyProtection="1">
      <alignment horizontal="center" vertical="center" wrapText="1"/>
      <protection hidden="1"/>
    </xf>
    <xf numFmtId="0" fontId="4" fillId="12" borderId="42" xfId="0" applyFont="1" applyFill="1" applyBorder="1" applyAlignment="1" applyProtection="1">
      <alignment horizontal="center" vertical="center" wrapText="1"/>
      <protection hidden="1"/>
    </xf>
    <xf numFmtId="0" fontId="22" fillId="8" borderId="49" xfId="0" applyFont="1" applyFill="1" applyBorder="1" applyAlignment="1" applyProtection="1">
      <alignment horizontal="center" vertical="center" wrapText="1"/>
      <protection hidden="1"/>
    </xf>
    <xf numFmtId="0" fontId="22" fillId="8" borderId="47" xfId="0" applyFont="1" applyFill="1" applyBorder="1" applyAlignment="1" applyProtection="1">
      <alignment horizontal="center" vertical="center" wrapText="1"/>
      <protection hidden="1"/>
    </xf>
    <xf numFmtId="0" fontId="1" fillId="0" borderId="8" xfId="0" applyFont="1" applyBorder="1" applyAlignment="1" applyProtection="1">
      <alignment horizontal="center" wrapText="1"/>
      <protection hidden="1"/>
    </xf>
    <xf numFmtId="0" fontId="9" fillId="0" borderId="42" xfId="0" applyFont="1" applyBorder="1" applyAlignment="1" applyProtection="1">
      <alignment horizontal="center" vertical="center"/>
      <protection hidden="1"/>
    </xf>
    <xf numFmtId="0" fontId="10" fillId="10" borderId="12" xfId="0" applyFont="1" applyFill="1" applyBorder="1" applyAlignment="1" applyProtection="1">
      <alignment horizontal="center" vertical="center" wrapText="1"/>
      <protection hidden="1"/>
    </xf>
    <xf numFmtId="0" fontId="10" fillId="10" borderId="55" xfId="0" applyFont="1" applyFill="1" applyBorder="1" applyAlignment="1" applyProtection="1">
      <alignment horizontal="center" vertical="center" wrapText="1"/>
      <protection hidden="1"/>
    </xf>
    <xf numFmtId="0" fontId="27" fillId="8" borderId="42" xfId="0" applyFont="1" applyFill="1" applyBorder="1" applyAlignment="1" applyProtection="1">
      <alignment horizontal="center" vertical="center" wrapText="1"/>
      <protection hidden="1"/>
    </xf>
    <xf numFmtId="0" fontId="34" fillId="9" borderId="64" xfId="0" applyFont="1" applyFill="1" applyBorder="1" applyAlignment="1" applyProtection="1">
      <alignment horizontal="center" vertical="center" wrapText="1"/>
      <protection hidden="1"/>
    </xf>
    <xf numFmtId="0" fontId="34" fillId="9" borderId="5" xfId="0" applyFont="1" applyFill="1" applyBorder="1" applyAlignment="1" applyProtection="1">
      <alignment horizontal="center" vertical="center" wrapText="1"/>
      <protection hidden="1"/>
    </xf>
    <xf numFmtId="0" fontId="34" fillId="9" borderId="62" xfId="0" applyFont="1" applyFill="1" applyBorder="1" applyAlignment="1" applyProtection="1">
      <alignment horizontal="center" vertical="center" wrapText="1"/>
      <protection hidden="1"/>
    </xf>
    <xf numFmtId="0" fontId="34" fillId="9" borderId="65" xfId="0" applyFont="1" applyFill="1" applyBorder="1" applyAlignment="1" applyProtection="1">
      <alignment horizontal="center" vertical="center" wrapText="1"/>
      <protection hidden="1"/>
    </xf>
    <xf numFmtId="0" fontId="34" fillId="9" borderId="10" xfId="0" applyFont="1" applyFill="1" applyBorder="1" applyAlignment="1" applyProtection="1">
      <alignment horizontal="center" vertical="center" wrapText="1"/>
      <protection hidden="1"/>
    </xf>
    <xf numFmtId="0" fontId="34" fillId="9" borderId="66" xfId="0" applyFont="1" applyFill="1" applyBorder="1" applyAlignment="1" applyProtection="1">
      <alignment horizontal="center" vertical="center" wrapText="1"/>
      <protection hidden="1"/>
    </xf>
    <xf numFmtId="0" fontId="20" fillId="0" borderId="42" xfId="0" applyFont="1" applyBorder="1" applyAlignment="1" applyProtection="1">
      <alignment horizontal="center" vertical="center" wrapText="1"/>
      <protection hidden="1"/>
    </xf>
    <xf numFmtId="0" fontId="9" fillId="4" borderId="18" xfId="0" applyFont="1" applyFill="1" applyBorder="1" applyAlignment="1" applyProtection="1">
      <alignment horizontal="center" vertical="center" wrapText="1"/>
      <protection hidden="1"/>
    </xf>
    <xf numFmtId="0" fontId="6" fillId="5" borderId="17" xfId="0" applyFont="1" applyFill="1" applyBorder="1" applyProtection="1">
      <protection hidden="1"/>
    </xf>
    <xf numFmtId="0" fontId="9" fillId="4" borderId="16" xfId="0" applyFont="1" applyFill="1" applyBorder="1" applyAlignment="1" applyProtection="1">
      <alignment horizontal="center" vertical="center" wrapText="1"/>
      <protection hidden="1"/>
    </xf>
    <xf numFmtId="0" fontId="22" fillId="7" borderId="42" xfId="0" applyFont="1" applyFill="1" applyBorder="1" applyAlignment="1" applyProtection="1">
      <alignment horizontal="center" vertical="center" wrapText="1"/>
      <protection hidden="1"/>
    </xf>
    <xf numFmtId="0" fontId="35" fillId="0" borderId="42" xfId="0" applyFont="1" applyBorder="1" applyAlignment="1" applyProtection="1">
      <alignment horizontal="center" vertical="center" wrapText="1"/>
      <protection hidden="1"/>
    </xf>
    <xf numFmtId="0" fontId="3" fillId="0" borderId="9" xfId="0" applyFont="1" applyBorder="1" applyAlignment="1" applyProtection="1">
      <alignment horizontal="center"/>
      <protection hidden="1"/>
    </xf>
    <xf numFmtId="0" fontId="1" fillId="0" borderId="11" xfId="0" applyFont="1" applyBorder="1" applyProtection="1">
      <protection hidden="1"/>
    </xf>
    <xf numFmtId="0" fontId="2" fillId="0" borderId="42" xfId="0" applyFont="1" applyBorder="1" applyAlignment="1" applyProtection="1">
      <alignment horizontal="center" wrapText="1"/>
      <protection hidden="1"/>
    </xf>
    <xf numFmtId="0" fontId="1" fillId="0" borderId="42" xfId="0" applyFont="1" applyBorder="1" applyProtection="1">
      <protection hidden="1"/>
    </xf>
    <xf numFmtId="0" fontId="9" fillId="10" borderId="78" xfId="0" applyFont="1" applyFill="1" applyBorder="1" applyAlignment="1" applyProtection="1">
      <alignment horizontal="center" vertical="center" wrapText="1"/>
      <protection hidden="1"/>
    </xf>
    <xf numFmtId="0" fontId="9" fillId="10" borderId="84" xfId="0" applyFont="1" applyFill="1" applyBorder="1" applyAlignment="1" applyProtection="1">
      <alignment horizontal="center" vertical="center" wrapText="1"/>
      <protection hidden="1"/>
    </xf>
    <xf numFmtId="0" fontId="9" fillId="10" borderId="80" xfId="0" applyFont="1" applyFill="1" applyBorder="1" applyAlignment="1" applyProtection="1">
      <alignment horizontal="center" vertical="center" wrapText="1"/>
      <protection hidden="1"/>
    </xf>
    <xf numFmtId="0" fontId="6" fillId="11" borderId="81" xfId="0" applyFont="1" applyFill="1" applyBorder="1" applyProtection="1">
      <protection hidden="1"/>
    </xf>
    <xf numFmtId="0" fontId="9" fillId="10" borderId="79" xfId="0" applyFont="1" applyFill="1" applyBorder="1" applyAlignment="1" applyProtection="1">
      <alignment horizontal="center" vertical="center" wrapText="1"/>
      <protection hidden="1"/>
    </xf>
    <xf numFmtId="0" fontId="6" fillId="11" borderId="82" xfId="0" applyFont="1" applyFill="1" applyBorder="1" applyProtection="1">
      <protection hidden="1"/>
    </xf>
    <xf numFmtId="0" fontId="35" fillId="12" borderId="42" xfId="0" applyFont="1" applyFill="1" applyBorder="1" applyAlignment="1" applyProtection="1">
      <alignment horizontal="center" vertical="center" wrapText="1"/>
      <protection hidden="1"/>
    </xf>
    <xf numFmtId="0" fontId="19" fillId="0" borderId="49" xfId="0" applyFont="1" applyBorder="1" applyAlignment="1" applyProtection="1">
      <alignment horizontal="center" vertical="center" wrapText="1"/>
      <protection hidden="1"/>
    </xf>
    <xf numFmtId="0" fontId="19" fillId="0" borderId="47" xfId="0" applyFont="1" applyBorder="1" applyAlignment="1" applyProtection="1">
      <alignment horizontal="center" vertical="center" wrapText="1"/>
      <protection hidden="1"/>
    </xf>
    <xf numFmtId="0" fontId="19" fillId="0" borderId="48" xfId="0" applyFont="1" applyBorder="1" applyAlignment="1" applyProtection="1">
      <alignment horizontal="center" vertical="center" wrapText="1"/>
      <protection hidden="1"/>
    </xf>
    <xf numFmtId="0" fontId="9" fillId="10" borderId="90" xfId="0" applyFont="1" applyFill="1" applyBorder="1" applyAlignment="1" applyProtection="1">
      <alignment horizontal="center" vertical="center" wrapText="1"/>
      <protection hidden="1"/>
    </xf>
    <xf numFmtId="0" fontId="9" fillId="10" borderId="92" xfId="0" applyFont="1" applyFill="1" applyBorder="1" applyAlignment="1" applyProtection="1">
      <alignment horizontal="center" vertical="center" wrapText="1"/>
      <protection hidden="1"/>
    </xf>
    <xf numFmtId="0" fontId="9" fillId="10" borderId="77" xfId="0" applyFont="1" applyFill="1" applyBorder="1" applyAlignment="1" applyProtection="1">
      <alignment horizontal="center" vertical="center" wrapText="1"/>
      <protection hidden="1"/>
    </xf>
    <xf numFmtId="0" fontId="9" fillId="10" borderId="83" xfId="0" applyFont="1" applyFill="1" applyBorder="1" applyAlignment="1" applyProtection="1">
      <alignment horizontal="center" vertical="center" wrapText="1"/>
      <protection hidden="1"/>
    </xf>
    <xf numFmtId="0" fontId="6" fillId="11" borderId="80" xfId="0" applyFont="1" applyFill="1" applyBorder="1" applyProtection="1">
      <protection hidden="1"/>
    </xf>
    <xf numFmtId="0" fontId="7" fillId="0" borderId="42" xfId="0" applyFont="1" applyBorder="1" applyAlignment="1" applyProtection="1">
      <alignment horizontal="left" vertical="center"/>
      <protection hidden="1"/>
    </xf>
    <xf numFmtId="0" fontId="6" fillId="0" borderId="42" xfId="0" applyFont="1" applyBorder="1" applyProtection="1">
      <protection hidden="1"/>
    </xf>
    <xf numFmtId="0" fontId="0" fillId="0" borderId="5" xfId="0" applyBorder="1" applyAlignment="1" applyProtection="1">
      <alignment horizontal="center"/>
      <protection hidden="1"/>
    </xf>
    <xf numFmtId="0" fontId="21" fillId="9" borderId="87" xfId="0" applyFont="1" applyFill="1" applyBorder="1" applyAlignment="1" applyProtection="1">
      <alignment horizontal="center" vertical="center" wrapText="1"/>
      <protection hidden="1"/>
    </xf>
    <xf numFmtId="0" fontId="21" fillId="9" borderId="76" xfId="0" applyFont="1" applyFill="1" applyBorder="1" applyAlignment="1" applyProtection="1">
      <alignment horizontal="center" vertical="center" wrapText="1"/>
      <protection hidden="1"/>
    </xf>
    <xf numFmtId="0" fontId="21" fillId="9" borderId="88" xfId="0" applyFont="1" applyFill="1" applyBorder="1" applyAlignment="1" applyProtection="1">
      <alignment horizontal="center" vertical="center" wrapText="1"/>
      <protection hidden="1"/>
    </xf>
    <xf numFmtId="0" fontId="21" fillId="9" borderId="89" xfId="0" applyFont="1" applyFill="1" applyBorder="1" applyAlignment="1" applyProtection="1">
      <alignment horizontal="center" vertical="center" wrapText="1"/>
      <protection hidden="1"/>
    </xf>
    <xf numFmtId="0" fontId="21" fillId="9" borderId="90" xfId="0" applyFont="1" applyFill="1" applyBorder="1" applyAlignment="1" applyProtection="1">
      <alignment horizontal="center" vertical="center" wrapText="1"/>
      <protection hidden="1"/>
    </xf>
    <xf numFmtId="0" fontId="21" fillId="9" borderId="91" xfId="0" applyFont="1" applyFill="1" applyBorder="1" applyAlignment="1" applyProtection="1">
      <alignment horizontal="center" vertical="center" wrapText="1"/>
      <protection hidden="1"/>
    </xf>
    <xf numFmtId="0" fontId="1" fillId="3" borderId="59" xfId="0" applyFont="1" applyFill="1" applyBorder="1" applyAlignment="1" applyProtection="1">
      <alignment horizontal="center"/>
      <protection hidden="1"/>
    </xf>
    <xf numFmtId="0" fontId="1" fillId="3" borderId="60" xfId="0" applyFont="1" applyFill="1" applyBorder="1" applyAlignment="1" applyProtection="1">
      <alignment horizontal="center"/>
      <protection hidden="1"/>
    </xf>
    <xf numFmtId="0" fontId="1" fillId="3" borderId="49" xfId="0" applyFont="1" applyFill="1" applyBorder="1" applyAlignment="1" applyProtection="1">
      <alignment horizontal="center"/>
      <protection hidden="1"/>
    </xf>
    <xf numFmtId="0" fontId="5" fillId="0" borderId="42" xfId="0" applyFont="1" applyBorder="1" applyAlignment="1" applyProtection="1">
      <alignment horizontal="left" vertical="center"/>
      <protection hidden="1"/>
    </xf>
    <xf numFmtId="0" fontId="29" fillId="3" borderId="42" xfId="0" applyFont="1" applyFill="1" applyBorder="1" applyAlignment="1" applyProtection="1">
      <alignment horizontal="center" vertical="center" wrapText="1"/>
      <protection hidden="1"/>
    </xf>
    <xf numFmtId="0" fontId="6" fillId="3" borderId="42" xfId="0" applyFont="1" applyFill="1" applyBorder="1" applyAlignment="1" applyProtection="1">
      <alignment horizontal="center" vertical="center" wrapText="1"/>
      <protection hidden="1"/>
    </xf>
    <xf numFmtId="0" fontId="38" fillId="9" borderId="64" xfId="0" applyFont="1" applyFill="1" applyBorder="1" applyAlignment="1" applyProtection="1">
      <alignment horizontal="center" vertical="center" wrapText="1"/>
      <protection hidden="1"/>
    </xf>
    <xf numFmtId="0" fontId="38" fillId="9" borderId="5" xfId="0" applyFont="1" applyFill="1" applyBorder="1" applyAlignment="1" applyProtection="1">
      <alignment horizontal="center" vertical="center" wrapText="1"/>
      <protection hidden="1"/>
    </xf>
    <xf numFmtId="0" fontId="38" fillId="9" borderId="62" xfId="0" applyFont="1" applyFill="1" applyBorder="1" applyAlignment="1" applyProtection="1">
      <alignment horizontal="center" vertical="center" wrapText="1"/>
      <protection hidden="1"/>
    </xf>
    <xf numFmtId="0" fontId="38" fillId="9" borderId="65" xfId="0" applyFont="1" applyFill="1" applyBorder="1" applyAlignment="1" applyProtection="1">
      <alignment horizontal="center" vertical="center" wrapText="1"/>
      <protection hidden="1"/>
    </xf>
    <xf numFmtId="0" fontId="38" fillId="9" borderId="10" xfId="0" applyFont="1" applyFill="1" applyBorder="1" applyAlignment="1" applyProtection="1">
      <alignment horizontal="center" vertical="center" wrapText="1"/>
      <protection hidden="1"/>
    </xf>
    <xf numFmtId="0" fontId="38" fillId="9" borderId="66" xfId="0" applyFont="1" applyFill="1" applyBorder="1" applyAlignment="1" applyProtection="1">
      <alignment horizontal="center" vertical="center" wrapText="1"/>
      <protection hidden="1"/>
    </xf>
    <xf numFmtId="0" fontId="4" fillId="12" borderId="49" xfId="0" applyFont="1" applyFill="1" applyBorder="1" applyAlignment="1" applyProtection="1">
      <alignment horizontal="center" vertical="center" wrapText="1"/>
      <protection hidden="1"/>
    </xf>
    <xf numFmtId="0" fontId="4" fillId="12" borderId="47" xfId="0" applyFont="1" applyFill="1" applyBorder="1" applyAlignment="1" applyProtection="1">
      <alignment horizontal="center" vertical="center" wrapText="1"/>
      <protection hidden="1"/>
    </xf>
    <xf numFmtId="0" fontId="4" fillId="12" borderId="48" xfId="0" applyFont="1" applyFill="1" applyBorder="1" applyAlignment="1" applyProtection="1">
      <alignment horizontal="center" vertical="center" wrapText="1"/>
      <protection hidden="1"/>
    </xf>
    <xf numFmtId="0" fontId="31" fillId="12" borderId="49" xfId="0" applyFont="1" applyFill="1" applyBorder="1" applyAlignment="1" applyProtection="1">
      <alignment horizontal="center" vertical="center" wrapText="1"/>
      <protection hidden="1"/>
    </xf>
    <xf numFmtId="0" fontId="31" fillId="12" borderId="47" xfId="0" applyFont="1" applyFill="1" applyBorder="1" applyAlignment="1" applyProtection="1">
      <alignment horizontal="center" vertical="center" wrapText="1"/>
      <protection hidden="1"/>
    </xf>
    <xf numFmtId="0" fontId="31" fillId="12" borderId="48" xfId="0" applyFont="1" applyFill="1" applyBorder="1" applyAlignment="1" applyProtection="1">
      <alignment horizontal="center" vertical="center" wrapText="1"/>
      <protection hidden="1"/>
    </xf>
    <xf numFmtId="0" fontId="26" fillId="0" borderId="1" xfId="0" applyFont="1" applyBorder="1" applyAlignment="1" applyProtection="1">
      <alignment horizontal="center"/>
      <protection hidden="1"/>
    </xf>
    <xf numFmtId="0" fontId="26" fillId="0" borderId="2" xfId="0" applyFont="1" applyBorder="1" applyAlignment="1" applyProtection="1">
      <alignment horizontal="center"/>
      <protection hidden="1"/>
    </xf>
    <xf numFmtId="0" fontId="26" fillId="0" borderId="3" xfId="0" applyFont="1" applyBorder="1" applyAlignment="1" applyProtection="1">
      <alignment horizontal="center"/>
      <protection hidden="1"/>
    </xf>
    <xf numFmtId="0" fontId="26" fillId="0" borderId="5" xfId="0" applyFont="1" applyBorder="1" applyAlignment="1" applyProtection="1">
      <alignment horizontal="center"/>
      <protection hidden="1"/>
    </xf>
    <xf numFmtId="0" fontId="26" fillId="0" borderId="56" xfId="0" applyFont="1" applyBorder="1" applyAlignment="1" applyProtection="1">
      <alignment horizontal="center"/>
      <protection hidden="1"/>
    </xf>
    <xf numFmtId="0" fontId="26" fillId="0" borderId="10" xfId="0" applyFont="1" applyBorder="1" applyAlignment="1" applyProtection="1">
      <alignment horizontal="center"/>
      <protection hidden="1"/>
    </xf>
    <xf numFmtId="0" fontId="33" fillId="9" borderId="64" xfId="0" applyFont="1" applyFill="1" applyBorder="1" applyAlignment="1" applyProtection="1">
      <alignment horizontal="center" vertical="center" wrapText="1"/>
      <protection hidden="1"/>
    </xf>
    <xf numFmtId="0" fontId="33" fillId="9" borderId="5" xfId="0" applyFont="1" applyFill="1" applyBorder="1" applyAlignment="1" applyProtection="1">
      <alignment horizontal="center" vertical="center" wrapText="1"/>
      <protection hidden="1"/>
    </xf>
    <xf numFmtId="0" fontId="33" fillId="9" borderId="62" xfId="0" applyFont="1" applyFill="1" applyBorder="1" applyAlignment="1" applyProtection="1">
      <alignment horizontal="center" vertical="center" wrapText="1"/>
      <protection hidden="1"/>
    </xf>
    <xf numFmtId="0" fontId="0" fillId="0" borderId="0" xfId="0" applyFont="1" applyAlignment="1" applyProtection="1">
      <protection hidden="1"/>
    </xf>
    <xf numFmtId="0" fontId="33" fillId="9" borderId="65" xfId="0" applyFont="1" applyFill="1" applyBorder="1" applyAlignment="1" applyProtection="1">
      <alignment horizontal="center" vertical="center" wrapText="1"/>
      <protection hidden="1"/>
    </xf>
    <xf numFmtId="0" fontId="33" fillId="9" borderId="10" xfId="0" applyFont="1" applyFill="1" applyBorder="1" applyAlignment="1" applyProtection="1">
      <alignment horizontal="center" vertical="center" wrapText="1"/>
      <protection hidden="1"/>
    </xf>
    <xf numFmtId="0" fontId="33" fillId="9" borderId="66" xfId="0" applyFont="1" applyFill="1" applyBorder="1" applyAlignment="1" applyProtection="1">
      <alignment horizontal="center" vertical="center" wrapText="1"/>
      <protection hidden="1"/>
    </xf>
    <xf numFmtId="0" fontId="8" fillId="0" borderId="7" xfId="0" applyFont="1" applyBorder="1" applyProtection="1">
      <protection hidden="1"/>
    </xf>
    <xf numFmtId="0" fontId="8" fillId="0" borderId="10" xfId="0" applyFont="1" applyBorder="1" applyProtection="1">
      <protection hidden="1"/>
    </xf>
    <xf numFmtId="0" fontId="8" fillId="0" borderId="11" xfId="0" applyFont="1" applyBorder="1" applyProtection="1">
      <protection hidden="1"/>
    </xf>
    <xf numFmtId="0" fontId="8" fillId="0" borderId="8" xfId="0" applyFont="1" applyBorder="1" applyProtection="1">
      <protection hidden="1"/>
    </xf>
    <xf numFmtId="0" fontId="26" fillId="0" borderId="0" xfId="0" applyFont="1" applyAlignment="1" applyProtection="1">
      <protection hidden="1"/>
    </xf>
    <xf numFmtId="0" fontId="39" fillId="0" borderId="10" xfId="0" applyFont="1" applyBorder="1" applyAlignment="1" applyProtection="1">
      <alignment horizontal="center" vertical="center"/>
      <protection hidden="1"/>
    </xf>
    <xf numFmtId="0" fontId="1" fillId="0" borderId="10" xfId="0" applyFont="1" applyBorder="1" applyAlignment="1" applyProtection="1">
      <alignment vertical="center"/>
      <protection hidden="1"/>
    </xf>
    <xf numFmtId="0" fontId="1" fillId="0" borderId="11" xfId="0" applyFont="1" applyBorder="1" applyAlignment="1" applyProtection="1">
      <alignment vertical="center"/>
      <protection hidden="1"/>
    </xf>
    <xf numFmtId="0" fontId="18" fillId="0" borderId="9" xfId="0" applyFont="1" applyBorder="1" applyAlignment="1" applyProtection="1">
      <alignment vertical="center"/>
      <protection hidden="1"/>
    </xf>
    <xf numFmtId="0" fontId="18" fillId="0" borderId="10" xfId="0" applyFont="1" applyBorder="1" applyAlignment="1" applyProtection="1">
      <alignment vertical="center"/>
      <protection hidden="1"/>
    </xf>
    <xf numFmtId="0" fontId="40" fillId="10" borderId="12" xfId="0" applyFont="1" applyFill="1" applyBorder="1" applyAlignment="1" applyProtection="1">
      <alignment horizontal="center" vertical="center" wrapText="1"/>
      <protection hidden="1"/>
    </xf>
    <xf numFmtId="0" fontId="18" fillId="10" borderId="12" xfId="0" applyFont="1" applyFill="1" applyBorder="1" applyAlignment="1" applyProtection="1">
      <alignment horizontal="center" vertical="center" wrapText="1"/>
      <protection hidden="1"/>
    </xf>
    <xf numFmtId="0" fontId="18" fillId="10" borderId="13" xfId="0" applyFont="1" applyFill="1" applyBorder="1" applyAlignment="1" applyProtection="1">
      <alignment horizontal="center" vertical="center" wrapText="1"/>
      <protection hidden="1"/>
    </xf>
    <xf numFmtId="0" fontId="1" fillId="11" borderId="14" xfId="0" applyFont="1" applyFill="1" applyBorder="1" applyProtection="1">
      <protection hidden="1"/>
    </xf>
    <xf numFmtId="0" fontId="1" fillId="11" borderId="15" xfId="0" applyFont="1" applyFill="1" applyBorder="1" applyProtection="1">
      <protection hidden="1"/>
    </xf>
    <xf numFmtId="0" fontId="18" fillId="10" borderId="41" xfId="0" applyFont="1" applyFill="1" applyBorder="1" applyAlignment="1" applyProtection="1">
      <alignment horizontal="center" vertical="center" wrapText="1"/>
      <protection hidden="1"/>
    </xf>
    <xf numFmtId="0" fontId="18" fillId="10" borderId="16" xfId="0" applyFont="1" applyFill="1" applyBorder="1" applyAlignment="1" applyProtection="1">
      <alignment horizontal="center" vertical="center" wrapText="1"/>
      <protection hidden="1"/>
    </xf>
    <xf numFmtId="0" fontId="1" fillId="11" borderId="17" xfId="0" applyFont="1" applyFill="1" applyBorder="1" applyProtection="1">
      <protection hidden="1"/>
    </xf>
    <xf numFmtId="0" fontId="18" fillId="10" borderId="18" xfId="0" applyFont="1" applyFill="1" applyBorder="1" applyAlignment="1" applyProtection="1">
      <alignment horizontal="center" vertical="center" wrapText="1"/>
      <protection hidden="1"/>
    </xf>
    <xf numFmtId="0" fontId="40" fillId="10" borderId="55" xfId="0" applyFont="1" applyFill="1" applyBorder="1" applyAlignment="1" applyProtection="1">
      <alignment horizontal="center" vertical="center" wrapText="1"/>
      <protection hidden="1"/>
    </xf>
    <xf numFmtId="0" fontId="18" fillId="10" borderId="55" xfId="0" applyFont="1" applyFill="1" applyBorder="1" applyAlignment="1" applyProtection="1">
      <alignment horizontal="center" vertical="center" wrapText="1"/>
      <protection hidden="1"/>
    </xf>
    <xf numFmtId="0" fontId="18" fillId="10" borderId="12" xfId="0" applyFont="1" applyFill="1" applyBorder="1" applyAlignment="1" applyProtection="1">
      <alignment horizontal="center" vertical="center" wrapText="1"/>
      <protection hidden="1"/>
    </xf>
    <xf numFmtId="0" fontId="18" fillId="10" borderId="5" xfId="0" applyFont="1" applyFill="1" applyBorder="1" applyAlignment="1" applyProtection="1">
      <alignment horizontal="center" vertical="center" wrapText="1"/>
      <protection hidden="1"/>
    </xf>
    <xf numFmtId="0" fontId="18" fillId="10" borderId="4" xfId="0" applyFont="1" applyFill="1" applyBorder="1" applyAlignment="1" applyProtection="1">
      <alignment horizontal="center" vertical="center" wrapText="1"/>
      <protection hidden="1"/>
    </xf>
    <xf numFmtId="0" fontId="1" fillId="0" borderId="42" xfId="0" applyFont="1" applyBorder="1" applyAlignment="1" applyProtection="1">
      <alignment horizontal="center" vertical="center" wrapText="1"/>
      <protection hidden="1"/>
    </xf>
    <xf numFmtId="0" fontId="18" fillId="0" borderId="42" xfId="0" applyFont="1" applyBorder="1" applyAlignment="1" applyProtection="1">
      <alignment horizontal="center" vertical="center" wrapText="1"/>
      <protection hidden="1"/>
    </xf>
    <xf numFmtId="0" fontId="1" fillId="0" borderId="42" xfId="0" applyFont="1" applyBorder="1" applyAlignment="1" applyProtection="1">
      <alignment horizontal="center" vertical="top" wrapText="1"/>
      <protection hidden="1"/>
    </xf>
    <xf numFmtId="0" fontId="1" fillId="0" borderId="49" xfId="0" applyFont="1" applyBorder="1" applyAlignment="1" applyProtection="1">
      <alignment horizontal="center" vertical="center" wrapText="1"/>
      <protection hidden="1"/>
    </xf>
    <xf numFmtId="0" fontId="18" fillId="0" borderId="49" xfId="0" applyFont="1" applyBorder="1" applyAlignment="1" applyProtection="1">
      <alignment horizontal="center" vertical="center" wrapText="1"/>
      <protection hidden="1"/>
    </xf>
    <xf numFmtId="0" fontId="26" fillId="7" borderId="60" xfId="0" applyFont="1" applyFill="1" applyBorder="1" applyAlignment="1" applyProtection="1">
      <alignment horizontal="center" vertical="center" wrapText="1"/>
      <protection hidden="1"/>
    </xf>
    <xf numFmtId="0" fontId="39" fillId="7" borderId="42" xfId="0" applyFont="1" applyFill="1" applyBorder="1" applyAlignment="1" applyProtection="1">
      <alignment horizontal="center" vertical="center" wrapText="1"/>
      <protection hidden="1"/>
    </xf>
    <xf numFmtId="0" fontId="39" fillId="7" borderId="42" xfId="0" applyFont="1" applyFill="1" applyBorder="1" applyAlignment="1" applyProtection="1">
      <alignment horizontal="center" vertical="top" wrapText="1"/>
      <protection hidden="1"/>
    </xf>
    <xf numFmtId="0" fontId="1" fillId="7" borderId="49" xfId="0" applyFont="1" applyFill="1" applyBorder="1" applyAlignment="1" applyProtection="1">
      <alignment horizontal="center" vertical="center" wrapText="1"/>
      <protection hidden="1"/>
    </xf>
    <xf numFmtId="0" fontId="26" fillId="7" borderId="62" xfId="0" applyFont="1" applyFill="1" applyBorder="1" applyAlignment="1" applyProtection="1">
      <alignment horizontal="center" vertical="center" wrapText="1"/>
      <protection hidden="1"/>
    </xf>
    <xf numFmtId="0" fontId="1" fillId="7" borderId="47" xfId="0" applyFont="1" applyFill="1" applyBorder="1" applyAlignment="1" applyProtection="1">
      <alignment horizontal="center" vertical="center" wrapText="1"/>
      <protection hidden="1"/>
    </xf>
    <xf numFmtId="0" fontId="39" fillId="7" borderId="42" xfId="0" applyFont="1" applyFill="1" applyBorder="1" applyAlignment="1" applyProtection="1">
      <alignment horizontal="center" vertical="center" wrapText="1"/>
      <protection hidden="1"/>
    </xf>
    <xf numFmtId="0" fontId="39" fillId="7" borderId="49" xfId="0" applyFont="1" applyFill="1" applyBorder="1" applyAlignment="1" applyProtection="1">
      <alignment horizontal="center" vertical="center" wrapText="1"/>
      <protection hidden="1"/>
    </xf>
    <xf numFmtId="0" fontId="39" fillId="7" borderId="47" xfId="0" applyFont="1" applyFill="1" applyBorder="1" applyAlignment="1" applyProtection="1">
      <alignment horizontal="center" vertical="center" wrapText="1"/>
      <protection hidden="1"/>
    </xf>
    <xf numFmtId="0" fontId="0" fillId="0" borderId="42" xfId="0" applyFont="1" applyBorder="1" applyAlignment="1" applyProtection="1">
      <protection hidden="1"/>
    </xf>
    <xf numFmtId="0" fontId="39" fillId="7" borderId="48" xfId="0" applyFont="1" applyFill="1" applyBorder="1" applyAlignment="1" applyProtection="1">
      <alignment horizontal="center" vertical="center" wrapText="1"/>
      <protection hidden="1"/>
    </xf>
    <xf numFmtId="0" fontId="39" fillId="7" borderId="48" xfId="0" applyFont="1" applyFill="1" applyBorder="1" applyAlignment="1" applyProtection="1">
      <alignment horizontal="center" vertical="top" wrapText="1"/>
      <protection hidden="1"/>
    </xf>
    <xf numFmtId="0" fontId="1" fillId="0" borderId="48" xfId="0" applyFont="1" applyBorder="1" applyAlignment="1" applyProtection="1">
      <alignment horizontal="center" vertical="center" wrapText="1"/>
      <protection hidden="1"/>
    </xf>
    <xf numFmtId="0" fontId="39" fillId="7" borderId="48" xfId="0" applyFont="1" applyFill="1" applyBorder="1" applyAlignment="1" applyProtection="1">
      <alignment horizontal="center" vertical="center" wrapText="1"/>
      <protection hidden="1"/>
    </xf>
    <xf numFmtId="0" fontId="26" fillId="7" borderId="61" xfId="0" applyFont="1" applyFill="1" applyBorder="1" applyAlignment="1" applyProtection="1">
      <alignment horizontal="center" vertical="center" wrapText="1"/>
      <protection hidden="1"/>
    </xf>
    <xf numFmtId="0" fontId="1" fillId="7" borderId="48" xfId="0" applyFont="1" applyFill="1" applyBorder="1" applyAlignment="1" applyProtection="1">
      <alignment horizontal="center" vertical="center" wrapText="1"/>
      <protection hidden="1"/>
    </xf>
    <xf numFmtId="0" fontId="26" fillId="6" borderId="49" xfId="0" applyFont="1" applyFill="1" applyBorder="1" applyAlignment="1" applyProtection="1">
      <alignment horizontal="center" vertical="center" wrapText="1"/>
      <protection hidden="1"/>
    </xf>
    <xf numFmtId="0" fontId="39" fillId="6" borderId="42" xfId="0" applyFont="1" applyFill="1" applyBorder="1" applyAlignment="1" applyProtection="1">
      <alignment horizontal="center" vertical="center" wrapText="1"/>
      <protection hidden="1"/>
    </xf>
    <xf numFmtId="0" fontId="39" fillId="6" borderId="42" xfId="0" applyFont="1" applyFill="1" applyBorder="1" applyAlignment="1" applyProtection="1">
      <alignment horizontal="center" vertical="top" wrapText="1"/>
      <protection hidden="1"/>
    </xf>
    <xf numFmtId="0" fontId="39" fillId="6" borderId="48" xfId="0" applyFont="1" applyFill="1" applyBorder="1" applyAlignment="1" applyProtection="1">
      <alignment horizontal="center" vertical="top" wrapText="1"/>
      <protection hidden="1"/>
    </xf>
    <xf numFmtId="0" fontId="1" fillId="6" borderId="49" xfId="0" applyFont="1" applyFill="1" applyBorder="1" applyAlignment="1" applyProtection="1">
      <alignment horizontal="center" vertical="center" wrapText="1"/>
      <protection hidden="1"/>
    </xf>
    <xf numFmtId="0" fontId="26" fillId="6" borderId="47" xfId="0" applyFont="1" applyFill="1" applyBorder="1" applyAlignment="1" applyProtection="1">
      <alignment horizontal="center" vertical="center" wrapText="1"/>
      <protection hidden="1"/>
    </xf>
    <xf numFmtId="0" fontId="1" fillId="6" borderId="47" xfId="0" applyFont="1" applyFill="1" applyBorder="1" applyAlignment="1" applyProtection="1">
      <alignment horizontal="center" vertical="center" wrapText="1"/>
      <protection hidden="1"/>
    </xf>
    <xf numFmtId="0" fontId="39" fillId="6" borderId="49" xfId="0" applyFont="1" applyFill="1" applyBorder="1" applyAlignment="1" applyProtection="1">
      <alignment horizontal="center" vertical="center" wrapText="1"/>
      <protection hidden="1"/>
    </xf>
    <xf numFmtId="0" fontId="39" fillId="6" borderId="47" xfId="0" applyFont="1" applyFill="1" applyBorder="1" applyAlignment="1" applyProtection="1">
      <alignment horizontal="center" vertical="center" wrapText="1"/>
      <protection hidden="1"/>
    </xf>
    <xf numFmtId="0" fontId="39" fillId="6" borderId="48" xfId="0" applyFont="1" applyFill="1" applyBorder="1" applyAlignment="1" applyProtection="1">
      <alignment horizontal="center" vertical="center" wrapText="1"/>
      <protection hidden="1"/>
    </xf>
    <xf numFmtId="0" fontId="39" fillId="6" borderId="42" xfId="0" applyFont="1" applyFill="1" applyBorder="1" applyAlignment="1" applyProtection="1">
      <alignment horizontal="center" vertical="center" wrapText="1"/>
      <protection hidden="1"/>
    </xf>
    <xf numFmtId="0" fontId="18" fillId="0" borderId="48" xfId="0" applyFont="1" applyBorder="1" applyAlignment="1" applyProtection="1">
      <alignment horizontal="center" vertical="center" wrapText="1"/>
      <protection hidden="1"/>
    </xf>
    <xf numFmtId="0" fontId="26" fillId="6" borderId="48" xfId="0" applyFont="1" applyFill="1" applyBorder="1" applyAlignment="1" applyProtection="1">
      <alignment horizontal="center" vertical="center" wrapText="1"/>
      <protection hidden="1"/>
    </xf>
    <xf numFmtId="0" fontId="1" fillId="6" borderId="48" xfId="0" applyFont="1" applyFill="1" applyBorder="1" applyAlignment="1" applyProtection="1">
      <alignment horizontal="center" vertical="center" wrapText="1"/>
      <protection hidden="1"/>
    </xf>
    <xf numFmtId="0" fontId="26" fillId="6" borderId="42" xfId="0" applyFont="1" applyFill="1" applyBorder="1" applyAlignment="1" applyProtection="1">
      <alignment horizontal="center" vertical="center"/>
      <protection hidden="1"/>
    </xf>
    <xf numFmtId="0" fontId="1" fillId="6" borderId="42" xfId="0" applyFont="1" applyFill="1" applyBorder="1" applyAlignment="1" applyProtection="1">
      <alignment horizontal="center" vertical="center" wrapText="1"/>
      <protection hidden="1"/>
    </xf>
    <xf numFmtId="0" fontId="26" fillId="13" borderId="60" xfId="0" applyFont="1" applyFill="1" applyBorder="1" applyAlignment="1" applyProtection="1">
      <alignment horizontal="center" vertical="center" wrapText="1"/>
      <protection hidden="1"/>
    </xf>
    <xf numFmtId="0" fontId="1" fillId="13" borderId="49" xfId="0" applyFont="1" applyFill="1" applyBorder="1" applyAlignment="1" applyProtection="1">
      <alignment horizontal="center" vertical="center" wrapText="1"/>
      <protection hidden="1"/>
    </xf>
    <xf numFmtId="0" fontId="1" fillId="0" borderId="42" xfId="0" applyFont="1" applyFill="1" applyBorder="1" applyAlignment="1" applyProtection="1">
      <alignment horizontal="center" vertical="center" wrapText="1"/>
      <protection hidden="1"/>
    </xf>
    <xf numFmtId="0" fontId="4" fillId="0" borderId="42" xfId="0" applyFont="1" applyBorder="1" applyAlignment="1" applyProtection="1">
      <alignment horizontal="center" vertical="center" wrapText="1"/>
      <protection hidden="1"/>
    </xf>
    <xf numFmtId="0" fontId="4" fillId="0" borderId="42" xfId="0" applyFont="1" applyBorder="1" applyAlignment="1" applyProtection="1">
      <alignment horizontal="center" wrapText="1"/>
      <protection hidden="1"/>
    </xf>
    <xf numFmtId="0" fontId="19" fillId="0" borderId="42" xfId="0" applyFont="1" applyBorder="1" applyAlignment="1" applyProtection="1">
      <alignment horizontal="center" vertical="center" wrapText="1"/>
      <protection hidden="1"/>
    </xf>
    <xf numFmtId="0" fontId="26" fillId="13" borderId="42" xfId="0" applyFont="1" applyFill="1" applyBorder="1" applyAlignment="1" applyProtection="1">
      <alignment horizontal="center" vertical="center" wrapText="1"/>
      <protection hidden="1"/>
    </xf>
    <xf numFmtId="0" fontId="39" fillId="13" borderId="42" xfId="0" applyFont="1" applyFill="1" applyBorder="1" applyAlignment="1" applyProtection="1">
      <alignment horizontal="center" vertical="top" wrapText="1"/>
      <protection hidden="1"/>
    </xf>
    <xf numFmtId="0" fontId="18" fillId="0" borderId="42" xfId="0" applyFont="1" applyFill="1" applyBorder="1" applyAlignment="1" applyProtection="1">
      <alignment horizontal="center" vertical="center" wrapText="1"/>
      <protection hidden="1"/>
    </xf>
    <xf numFmtId="0" fontId="0" fillId="0" borderId="0" xfId="0" applyFont="1" applyFill="1" applyAlignment="1" applyProtection="1">
      <protection hidden="1"/>
    </xf>
    <xf numFmtId="0" fontId="26" fillId="0" borderId="0" xfId="0" applyFont="1" applyAlignment="1" applyProtection="1">
      <alignment horizontal="center"/>
      <protection hidden="1"/>
    </xf>
    <xf numFmtId="0" fontId="4" fillId="0" borderId="0" xfId="0" applyFont="1" applyAlignment="1" applyProtection="1">
      <protection hidden="1"/>
    </xf>
    <xf numFmtId="0" fontId="4" fillId="0" borderId="5" xfId="0" applyFont="1" applyBorder="1" applyAlignment="1" applyProtection="1">
      <protection hidden="1"/>
    </xf>
    <xf numFmtId="0" fontId="18" fillId="0" borderId="5" xfId="0" applyFont="1" applyBorder="1" applyAlignment="1" applyProtection="1">
      <alignment horizontal="center" vertical="center" wrapText="1"/>
      <protection hidden="1"/>
    </xf>
    <xf numFmtId="0" fontId="26" fillId="0" borderId="0" xfId="0" applyFont="1" applyProtection="1">
      <protection hidden="1"/>
    </xf>
    <xf numFmtId="0" fontId="26" fillId="0" borderId="19" xfId="0" applyFont="1" applyBorder="1" applyAlignment="1" applyProtection="1">
      <alignment horizontal="center" wrapText="1"/>
      <protection hidden="1"/>
    </xf>
    <xf numFmtId="0" fontId="4" fillId="0" borderId="0" xfId="0" applyFont="1" applyProtection="1">
      <protection hidden="1"/>
    </xf>
    <xf numFmtId="0" fontId="1" fillId="0" borderId="0" xfId="0" applyFont="1" applyProtection="1">
      <protection hidden="1"/>
    </xf>
    <xf numFmtId="0" fontId="1" fillId="0" borderId="0" xfId="0" applyFont="1" applyAlignment="1" applyProtection="1">
      <alignment horizontal="center"/>
      <protection hidden="1"/>
    </xf>
  </cellXfs>
  <cellStyles count="1">
    <cellStyle name="Normal" xfId="0" builtinId="0"/>
  </cellStyles>
  <dxfs count="1236">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
      <fill>
        <patternFill patternType="solid">
          <fgColor rgb="FFFF0000"/>
          <bgColor rgb="FFFF0000"/>
        </patternFill>
      </fill>
    </dxf>
    <dxf>
      <font>
        <color rgb="FFFF0000"/>
      </font>
      <fill>
        <patternFill patternType="solid">
          <fgColor rgb="FFFFFF99"/>
          <bgColor rgb="FFFFFF99"/>
        </patternFill>
      </fill>
    </dxf>
    <dxf>
      <font>
        <color rgb="FFFFFFFF"/>
      </font>
      <fill>
        <patternFill patternType="solid">
          <fgColor rgb="FF008000"/>
          <bgColor rgb="FF008000"/>
        </patternFill>
      </fill>
    </dxf>
    <dxf>
      <fill>
        <patternFill patternType="solid">
          <fgColor rgb="FF00B050"/>
          <bgColor rgb="FF00B050"/>
        </patternFill>
      </fill>
    </dxf>
    <dxf>
      <fill>
        <patternFill patternType="solid">
          <fgColor rgb="FFFFFFCC"/>
          <bgColor rgb="FFFFFFCC"/>
        </patternFill>
      </fill>
    </dxf>
    <dxf>
      <fill>
        <patternFill patternType="solid">
          <fgColor rgb="FFFF0000"/>
          <bgColor rgb="FFFF0000"/>
        </patternFill>
      </fill>
    </dxf>
  </dxfs>
  <tableStyles count="0" defaultTableStyle="TableStyleMedium2" defaultPivotStyle="PivotStyleLight16"/>
  <colors>
    <mruColors>
      <color rgb="FFFFFFCC"/>
      <color rgb="FFBDDBD6"/>
      <color rgb="FFFFCCCC"/>
      <color rgb="FFFFCCFF"/>
      <color rgb="FFF6DA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2.png"/></Relationships>
</file>

<file path=xl/drawings/_rels/drawing35.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347381</xdr:colOff>
      <xdr:row>0</xdr:row>
      <xdr:rowOff>33616</xdr:rowOff>
    </xdr:from>
    <xdr:to>
      <xdr:col>1</xdr:col>
      <xdr:colOff>622727</xdr:colOff>
      <xdr:row>3</xdr:row>
      <xdr:rowOff>201705</xdr:rowOff>
    </xdr:to>
    <xdr:pic>
      <xdr:nvPicPr>
        <xdr:cNvPr id="2" name="image1.png">
          <a:extLst>
            <a:ext uri="{FF2B5EF4-FFF2-40B4-BE49-F238E27FC236}">
              <a16:creationId xmlns:a16="http://schemas.microsoft.com/office/drawing/2014/main" id="{580FD8FB-9280-46C9-8200-D4CBB039575A}"/>
            </a:ext>
          </a:extLst>
        </xdr:cNvPr>
        <xdr:cNvPicPr/>
      </xdr:nvPicPr>
      <xdr:blipFill>
        <a:blip xmlns:r="http://schemas.openxmlformats.org/officeDocument/2006/relationships" r:embed="rId1"/>
        <a:srcRect t="1039" r="5363" b="-1039"/>
        <a:stretch/>
      </xdr:blipFill>
      <xdr:spPr>
        <a:xfrm>
          <a:off x="347381" y="33616"/>
          <a:ext cx="2454089" cy="963707"/>
        </a:xfrm>
        <a:prstGeom prst="rect">
          <a:avLst/>
        </a:prstGeom>
        <a:ln>
          <a:noFill/>
        </a:ln>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210361</xdr:colOff>
      <xdr:row>0</xdr:row>
      <xdr:rowOff>0</xdr:rowOff>
    </xdr:from>
    <xdr:ext cx="2470245" cy="941552"/>
    <xdr:pic>
      <xdr:nvPicPr>
        <xdr:cNvPr id="2" name="Imagen 3">
          <a:extLst>
            <a:ext uri="{FF2B5EF4-FFF2-40B4-BE49-F238E27FC236}">
              <a16:creationId xmlns:a16="http://schemas.microsoft.com/office/drawing/2014/main" id="{6B4ACB69-3B1C-4485-8AAD-6DAFCB2E9CE4}"/>
            </a:ext>
          </a:extLst>
        </xdr:cNvPr>
        <xdr:cNvPicPr>
          <a:picLocks noChangeAspect="1"/>
        </xdr:cNvPicPr>
      </xdr:nvPicPr>
      <xdr:blipFill>
        <a:blip xmlns:r="http://schemas.openxmlformats.org/officeDocument/2006/relationships" r:embed="rId1"/>
        <a:stretch>
          <a:fillRect/>
        </a:stretch>
      </xdr:blipFill>
      <xdr:spPr>
        <a:xfrm>
          <a:off x="210361" y="0"/>
          <a:ext cx="2470245" cy="941552"/>
        </a:xfrm>
        <a:prstGeom prst="rect">
          <a:avLst/>
        </a:prstGeom>
        <a:noFill/>
        <a:ln cap="flat">
          <a:noFill/>
        </a:ln>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292100</xdr:colOff>
      <xdr:row>0</xdr:row>
      <xdr:rowOff>0</xdr:rowOff>
    </xdr:from>
    <xdr:ext cx="2387600" cy="886320"/>
    <xdr:pic>
      <xdr:nvPicPr>
        <xdr:cNvPr id="2" name="image1.png">
          <a:extLst>
            <a:ext uri="{FF2B5EF4-FFF2-40B4-BE49-F238E27FC236}">
              <a16:creationId xmlns:a16="http://schemas.microsoft.com/office/drawing/2014/main" id="{51C3C8C1-1156-4C3F-98BF-E291B3650E1F}"/>
            </a:ext>
          </a:extLst>
        </xdr:cNvPr>
        <xdr:cNvPicPr>
          <a:picLocks noChangeAspect="1"/>
        </xdr:cNvPicPr>
      </xdr:nvPicPr>
      <xdr:blipFill>
        <a:blip xmlns:r="http://schemas.openxmlformats.org/officeDocument/2006/relationships" r:embed="rId1"/>
        <a:stretch>
          <a:fillRect/>
        </a:stretch>
      </xdr:blipFill>
      <xdr:spPr>
        <a:xfrm>
          <a:off x="292100" y="0"/>
          <a:ext cx="2387600" cy="886320"/>
        </a:xfrm>
        <a:prstGeom prst="rect">
          <a:avLst/>
        </a:prstGeom>
        <a:noFill/>
        <a:ln cap="flat">
          <a:noFill/>
        </a:ln>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179161</xdr:colOff>
      <xdr:row>0</xdr:row>
      <xdr:rowOff>47625</xdr:rowOff>
    </xdr:from>
    <xdr:ext cx="2678340" cy="925719"/>
    <xdr:pic>
      <xdr:nvPicPr>
        <xdr:cNvPr id="2" name="image1.png">
          <a:extLst>
            <a:ext uri="{FF2B5EF4-FFF2-40B4-BE49-F238E27FC236}">
              <a16:creationId xmlns:a16="http://schemas.microsoft.com/office/drawing/2014/main" id="{59736046-B3A9-40DE-A1AE-9669F9576985}"/>
            </a:ext>
          </a:extLst>
        </xdr:cNvPr>
        <xdr:cNvPicPr>
          <a:picLocks noChangeAspect="1"/>
        </xdr:cNvPicPr>
      </xdr:nvPicPr>
      <xdr:blipFill>
        <a:blip xmlns:r="http://schemas.openxmlformats.org/officeDocument/2006/relationships" r:embed="rId1"/>
        <a:stretch>
          <a:fillRect/>
        </a:stretch>
      </xdr:blipFill>
      <xdr:spPr>
        <a:xfrm>
          <a:off x="179161" y="47625"/>
          <a:ext cx="2678340" cy="925719"/>
        </a:xfrm>
        <a:prstGeom prst="rect">
          <a:avLst/>
        </a:prstGeom>
        <a:noFill/>
        <a:ln cap="flat">
          <a:noFill/>
        </a:ln>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190500</xdr:colOff>
      <xdr:row>0</xdr:row>
      <xdr:rowOff>0</xdr:rowOff>
    </xdr:from>
    <xdr:ext cx="2449286" cy="1061357"/>
    <xdr:pic>
      <xdr:nvPicPr>
        <xdr:cNvPr id="2" name="image1.png">
          <a:extLst>
            <a:ext uri="{FF2B5EF4-FFF2-40B4-BE49-F238E27FC236}">
              <a16:creationId xmlns:a16="http://schemas.microsoft.com/office/drawing/2014/main" id="{623A8AB6-72B1-4537-A7F9-CE41E93E242C}"/>
            </a:ext>
          </a:extLst>
        </xdr:cNvPr>
        <xdr:cNvPicPr>
          <a:picLocks noChangeAspect="1"/>
        </xdr:cNvPicPr>
      </xdr:nvPicPr>
      <xdr:blipFill>
        <a:blip xmlns:r="http://schemas.openxmlformats.org/officeDocument/2006/relationships" r:embed="rId1"/>
        <a:stretch>
          <a:fillRect/>
        </a:stretch>
      </xdr:blipFill>
      <xdr:spPr>
        <a:xfrm>
          <a:off x="190500" y="0"/>
          <a:ext cx="2449286" cy="1061357"/>
        </a:xfrm>
        <a:prstGeom prst="rect">
          <a:avLst/>
        </a:prstGeom>
        <a:noFill/>
        <a:ln cap="flat">
          <a:noFill/>
        </a:ln>
      </xdr:spPr>
    </xdr:pic>
    <xdr:clientData/>
  </xdr:oneCellAnchor>
</xdr:wsDr>
</file>

<file path=xl/drawings/drawing14.xml><?xml version="1.0" encoding="utf-8"?>
<xdr:wsDr xmlns:xdr="http://schemas.openxmlformats.org/drawingml/2006/spreadsheetDrawing" xmlns:a="http://schemas.openxmlformats.org/drawingml/2006/main">
  <xdr:oneCellAnchor>
    <xdr:from>
      <xdr:col>0</xdr:col>
      <xdr:colOff>179917</xdr:colOff>
      <xdr:row>0</xdr:row>
      <xdr:rowOff>55002</xdr:rowOff>
    </xdr:from>
    <xdr:ext cx="2180166" cy="971581"/>
    <xdr:pic>
      <xdr:nvPicPr>
        <xdr:cNvPr id="2" name="image1.png">
          <a:extLst>
            <a:ext uri="{FF2B5EF4-FFF2-40B4-BE49-F238E27FC236}">
              <a16:creationId xmlns:a16="http://schemas.microsoft.com/office/drawing/2014/main" id="{5B2EE489-EB14-4FBD-93E3-F59DCEC1DAE3}"/>
            </a:ext>
          </a:extLst>
        </xdr:cNvPr>
        <xdr:cNvPicPr>
          <a:picLocks noChangeAspect="1"/>
        </xdr:cNvPicPr>
      </xdr:nvPicPr>
      <xdr:blipFill>
        <a:blip xmlns:r="http://schemas.openxmlformats.org/officeDocument/2006/relationships" r:embed="rId1"/>
        <a:stretch>
          <a:fillRect/>
        </a:stretch>
      </xdr:blipFill>
      <xdr:spPr>
        <a:xfrm>
          <a:off x="179917" y="55002"/>
          <a:ext cx="2180166" cy="971581"/>
        </a:xfrm>
        <a:prstGeom prst="rect">
          <a:avLst/>
        </a:prstGeom>
        <a:noFill/>
        <a:ln cap="flat">
          <a:noFill/>
        </a:ln>
      </xdr:spPr>
    </xdr:pic>
    <xdr:clientData/>
  </xdr:oneCellAnchor>
</xdr:wsDr>
</file>

<file path=xl/drawings/drawing15.xml><?xml version="1.0" encoding="utf-8"?>
<xdr:wsDr xmlns:xdr="http://schemas.openxmlformats.org/drawingml/2006/spreadsheetDrawing" xmlns:a="http://schemas.openxmlformats.org/drawingml/2006/main">
  <xdr:oneCellAnchor>
    <xdr:from>
      <xdr:col>0</xdr:col>
      <xdr:colOff>95250</xdr:colOff>
      <xdr:row>0</xdr:row>
      <xdr:rowOff>27216</xdr:rowOff>
    </xdr:from>
    <xdr:ext cx="2476500" cy="1034142"/>
    <xdr:pic>
      <xdr:nvPicPr>
        <xdr:cNvPr id="2" name="image1.png">
          <a:extLst>
            <a:ext uri="{FF2B5EF4-FFF2-40B4-BE49-F238E27FC236}">
              <a16:creationId xmlns:a16="http://schemas.microsoft.com/office/drawing/2014/main" id="{E099FACC-A07E-439A-89C0-A09C9CE25D86}"/>
            </a:ext>
          </a:extLst>
        </xdr:cNvPr>
        <xdr:cNvPicPr>
          <a:picLocks noChangeAspect="1"/>
        </xdr:cNvPicPr>
      </xdr:nvPicPr>
      <xdr:blipFill>
        <a:blip xmlns:r="http://schemas.openxmlformats.org/officeDocument/2006/relationships" r:embed="rId1"/>
        <a:stretch>
          <a:fillRect/>
        </a:stretch>
      </xdr:blipFill>
      <xdr:spPr>
        <a:xfrm>
          <a:off x="95250" y="27216"/>
          <a:ext cx="2476500" cy="1034142"/>
        </a:xfrm>
        <a:prstGeom prst="rect">
          <a:avLst/>
        </a:prstGeom>
        <a:noFill/>
        <a:ln cap="flat">
          <a:noFill/>
        </a:ln>
      </xdr:spPr>
    </xdr:pic>
    <xdr:clientData/>
  </xdr:oneCellAnchor>
</xdr:wsDr>
</file>

<file path=xl/drawings/drawing16.xml><?xml version="1.0" encoding="utf-8"?>
<xdr:wsDr xmlns:xdr="http://schemas.openxmlformats.org/drawingml/2006/spreadsheetDrawing" xmlns:a="http://schemas.openxmlformats.org/drawingml/2006/main">
  <xdr:oneCellAnchor>
    <xdr:from>
      <xdr:col>0</xdr:col>
      <xdr:colOff>312964</xdr:colOff>
      <xdr:row>0</xdr:row>
      <xdr:rowOff>0</xdr:rowOff>
    </xdr:from>
    <xdr:ext cx="2081893" cy="1034787"/>
    <xdr:pic>
      <xdr:nvPicPr>
        <xdr:cNvPr id="2" name="image1.png">
          <a:extLst>
            <a:ext uri="{FF2B5EF4-FFF2-40B4-BE49-F238E27FC236}">
              <a16:creationId xmlns:a16="http://schemas.microsoft.com/office/drawing/2014/main" id="{F130490B-19B5-46ED-A098-43B7F6C6BD84}"/>
            </a:ext>
          </a:extLst>
        </xdr:cNvPr>
        <xdr:cNvPicPr>
          <a:picLocks noChangeAspect="1"/>
        </xdr:cNvPicPr>
      </xdr:nvPicPr>
      <xdr:blipFill>
        <a:blip xmlns:r="http://schemas.openxmlformats.org/officeDocument/2006/relationships" r:embed="rId1"/>
        <a:stretch>
          <a:fillRect/>
        </a:stretch>
      </xdr:blipFill>
      <xdr:spPr>
        <a:xfrm>
          <a:off x="312964" y="0"/>
          <a:ext cx="2081893" cy="1034787"/>
        </a:xfrm>
        <a:prstGeom prst="rect">
          <a:avLst/>
        </a:prstGeom>
        <a:noFill/>
        <a:ln cap="flat">
          <a:noFill/>
        </a:ln>
      </xdr:spPr>
    </xdr:pic>
    <xdr:clientData/>
  </xdr:oneCellAnchor>
</xdr:wsDr>
</file>

<file path=xl/drawings/drawing17.xml><?xml version="1.0" encoding="utf-8"?>
<xdr:wsDr xmlns:xdr="http://schemas.openxmlformats.org/drawingml/2006/spreadsheetDrawing" xmlns:a="http://schemas.openxmlformats.org/drawingml/2006/main">
  <xdr:oneCellAnchor>
    <xdr:from>
      <xdr:col>0</xdr:col>
      <xdr:colOff>214313</xdr:colOff>
      <xdr:row>0</xdr:row>
      <xdr:rowOff>59531</xdr:rowOff>
    </xdr:from>
    <xdr:ext cx="2155031" cy="952500"/>
    <xdr:pic>
      <xdr:nvPicPr>
        <xdr:cNvPr id="2" name="image1.png">
          <a:extLst>
            <a:ext uri="{FF2B5EF4-FFF2-40B4-BE49-F238E27FC236}">
              <a16:creationId xmlns:a16="http://schemas.microsoft.com/office/drawing/2014/main" id="{10A44AA9-D26C-4A07-9451-E4DB62DDBD89}"/>
            </a:ext>
          </a:extLst>
        </xdr:cNvPr>
        <xdr:cNvPicPr>
          <a:picLocks noChangeAspect="1"/>
        </xdr:cNvPicPr>
      </xdr:nvPicPr>
      <xdr:blipFill>
        <a:blip xmlns:r="http://schemas.openxmlformats.org/officeDocument/2006/relationships" r:embed="rId1"/>
        <a:stretch>
          <a:fillRect/>
        </a:stretch>
      </xdr:blipFill>
      <xdr:spPr>
        <a:xfrm>
          <a:off x="214313" y="59531"/>
          <a:ext cx="2155031" cy="952500"/>
        </a:xfrm>
        <a:prstGeom prst="rect">
          <a:avLst/>
        </a:prstGeom>
        <a:noFill/>
        <a:ln cap="flat">
          <a:noFill/>
        </a:ln>
      </xdr:spPr>
    </xdr:pic>
    <xdr:clientData/>
  </xdr:oneCellAnchor>
</xdr:wsDr>
</file>

<file path=xl/drawings/drawing18.xml><?xml version="1.0" encoding="utf-8"?>
<xdr:wsDr xmlns:xdr="http://schemas.openxmlformats.org/drawingml/2006/spreadsheetDrawing" xmlns:a="http://schemas.openxmlformats.org/drawingml/2006/main">
  <xdr:oneCellAnchor>
    <xdr:from>
      <xdr:col>0</xdr:col>
      <xdr:colOff>233589</xdr:colOff>
      <xdr:row>0</xdr:row>
      <xdr:rowOff>54429</xdr:rowOff>
    </xdr:from>
    <xdr:ext cx="2596696" cy="965525"/>
    <xdr:pic>
      <xdr:nvPicPr>
        <xdr:cNvPr id="2" name="Imagen 3">
          <a:extLst>
            <a:ext uri="{FF2B5EF4-FFF2-40B4-BE49-F238E27FC236}">
              <a16:creationId xmlns:a16="http://schemas.microsoft.com/office/drawing/2014/main" id="{C44D06D0-1B22-4CED-9201-8F2B4D9B11FD}"/>
            </a:ext>
          </a:extLst>
        </xdr:cNvPr>
        <xdr:cNvPicPr>
          <a:picLocks noChangeAspect="1"/>
        </xdr:cNvPicPr>
      </xdr:nvPicPr>
      <xdr:blipFill>
        <a:blip xmlns:r="http://schemas.openxmlformats.org/officeDocument/2006/relationships" r:embed="rId1"/>
        <a:stretch>
          <a:fillRect/>
        </a:stretch>
      </xdr:blipFill>
      <xdr:spPr>
        <a:xfrm>
          <a:off x="233589" y="54429"/>
          <a:ext cx="2596696" cy="965525"/>
        </a:xfrm>
        <a:prstGeom prst="rect">
          <a:avLst/>
        </a:prstGeom>
        <a:noFill/>
        <a:ln cap="flat">
          <a:noFill/>
        </a:ln>
      </xdr:spPr>
    </xdr:pic>
    <xdr:clientData/>
  </xdr:oneCellAnchor>
</xdr:wsDr>
</file>

<file path=xl/drawings/drawing19.xml><?xml version="1.0" encoding="utf-8"?>
<xdr:wsDr xmlns:xdr="http://schemas.openxmlformats.org/drawingml/2006/spreadsheetDrawing" xmlns:a="http://schemas.openxmlformats.org/drawingml/2006/main">
  <xdr:oneCellAnchor>
    <xdr:from>
      <xdr:col>0</xdr:col>
      <xdr:colOff>0</xdr:colOff>
      <xdr:row>0</xdr:row>
      <xdr:rowOff>0</xdr:rowOff>
    </xdr:from>
    <xdr:ext cx="2803071" cy="1090083"/>
    <xdr:pic>
      <xdr:nvPicPr>
        <xdr:cNvPr id="2" name="Imagen 3">
          <a:extLst>
            <a:ext uri="{FF2B5EF4-FFF2-40B4-BE49-F238E27FC236}">
              <a16:creationId xmlns:a16="http://schemas.microsoft.com/office/drawing/2014/main" id="{F9729BAC-3B09-4E11-9D40-A746AF827FB0}"/>
            </a:ext>
          </a:extLst>
        </xdr:cNvPr>
        <xdr:cNvPicPr>
          <a:picLocks noChangeAspect="1"/>
        </xdr:cNvPicPr>
      </xdr:nvPicPr>
      <xdr:blipFill>
        <a:blip xmlns:r="http://schemas.openxmlformats.org/officeDocument/2006/relationships" r:embed="rId1"/>
        <a:stretch>
          <a:fillRect/>
        </a:stretch>
      </xdr:blipFill>
      <xdr:spPr>
        <a:xfrm>
          <a:off x="0" y="0"/>
          <a:ext cx="2803071" cy="1090083"/>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47625</xdr:colOff>
      <xdr:row>0</xdr:row>
      <xdr:rowOff>0</xdr:rowOff>
    </xdr:from>
    <xdr:ext cx="2283809" cy="881062"/>
    <xdr:pic>
      <xdr:nvPicPr>
        <xdr:cNvPr id="2" name="image1.png">
          <a:extLst>
            <a:ext uri="{FF2B5EF4-FFF2-40B4-BE49-F238E27FC236}">
              <a16:creationId xmlns:a16="http://schemas.microsoft.com/office/drawing/2014/main" id="{3775141B-AC48-467F-A7F4-2524360BA9AF}"/>
            </a:ext>
          </a:extLst>
        </xdr:cNvPr>
        <xdr:cNvPicPr>
          <a:picLocks noChangeAspect="1"/>
        </xdr:cNvPicPr>
      </xdr:nvPicPr>
      <xdr:blipFill>
        <a:blip xmlns:r="http://schemas.openxmlformats.org/officeDocument/2006/relationships" r:embed="rId1"/>
        <a:stretch>
          <a:fillRect/>
        </a:stretch>
      </xdr:blipFill>
      <xdr:spPr>
        <a:xfrm>
          <a:off x="47625" y="0"/>
          <a:ext cx="2283809" cy="881062"/>
        </a:xfrm>
        <a:prstGeom prst="rect">
          <a:avLst/>
        </a:prstGeom>
        <a:noFill/>
        <a:ln cap="flat">
          <a:noFill/>
        </a:ln>
      </xdr:spPr>
    </xdr:pic>
    <xdr:clientData/>
  </xdr:oneCellAnchor>
</xdr:wsDr>
</file>

<file path=xl/drawings/drawing20.xml><?xml version="1.0" encoding="utf-8"?>
<xdr:wsDr xmlns:xdr="http://schemas.openxmlformats.org/drawingml/2006/spreadsheetDrawing" xmlns:a="http://schemas.openxmlformats.org/drawingml/2006/main">
  <xdr:oneCellAnchor>
    <xdr:from>
      <xdr:col>0</xdr:col>
      <xdr:colOff>0</xdr:colOff>
      <xdr:row>0</xdr:row>
      <xdr:rowOff>0</xdr:rowOff>
    </xdr:from>
    <xdr:ext cx="2803071" cy="1090083"/>
    <xdr:pic>
      <xdr:nvPicPr>
        <xdr:cNvPr id="2" name="Imagen 3">
          <a:extLst>
            <a:ext uri="{FF2B5EF4-FFF2-40B4-BE49-F238E27FC236}">
              <a16:creationId xmlns:a16="http://schemas.microsoft.com/office/drawing/2014/main" id="{E8068924-B462-4A75-B094-54B1CF541B11}"/>
            </a:ext>
          </a:extLst>
        </xdr:cNvPr>
        <xdr:cNvPicPr>
          <a:picLocks noChangeAspect="1"/>
        </xdr:cNvPicPr>
      </xdr:nvPicPr>
      <xdr:blipFill>
        <a:blip xmlns:r="http://schemas.openxmlformats.org/officeDocument/2006/relationships" r:embed="rId1"/>
        <a:stretch>
          <a:fillRect/>
        </a:stretch>
      </xdr:blipFill>
      <xdr:spPr>
        <a:xfrm>
          <a:off x="0" y="0"/>
          <a:ext cx="2803071" cy="1090083"/>
        </a:xfrm>
        <a:prstGeom prst="rect">
          <a:avLst/>
        </a:prstGeom>
        <a:noFill/>
        <a:ln cap="flat">
          <a:noFill/>
        </a:ln>
      </xdr:spPr>
    </xdr:pic>
    <xdr:clientData/>
  </xdr:oneCellAnchor>
</xdr:wsDr>
</file>

<file path=xl/drawings/drawing21.xml><?xml version="1.0" encoding="utf-8"?>
<xdr:wsDr xmlns:xdr="http://schemas.openxmlformats.org/drawingml/2006/spreadsheetDrawing" xmlns:a="http://schemas.openxmlformats.org/drawingml/2006/main">
  <xdr:oneCellAnchor>
    <xdr:from>
      <xdr:col>0</xdr:col>
      <xdr:colOff>136071</xdr:colOff>
      <xdr:row>0</xdr:row>
      <xdr:rowOff>95250</xdr:rowOff>
    </xdr:from>
    <xdr:ext cx="2789465" cy="966106"/>
    <xdr:pic>
      <xdr:nvPicPr>
        <xdr:cNvPr id="2" name="image1.png">
          <a:extLst>
            <a:ext uri="{FF2B5EF4-FFF2-40B4-BE49-F238E27FC236}">
              <a16:creationId xmlns:a16="http://schemas.microsoft.com/office/drawing/2014/main" id="{CB706129-040F-41CF-A10E-5F808950CE7C}"/>
            </a:ext>
          </a:extLst>
        </xdr:cNvPr>
        <xdr:cNvPicPr>
          <a:picLocks noChangeAspect="1"/>
        </xdr:cNvPicPr>
      </xdr:nvPicPr>
      <xdr:blipFill>
        <a:blip xmlns:r="http://schemas.openxmlformats.org/officeDocument/2006/relationships" r:embed="rId1"/>
        <a:stretch>
          <a:fillRect/>
        </a:stretch>
      </xdr:blipFill>
      <xdr:spPr>
        <a:xfrm>
          <a:off x="136071" y="95250"/>
          <a:ext cx="2789465" cy="966106"/>
        </a:xfrm>
        <a:prstGeom prst="rect">
          <a:avLst/>
        </a:prstGeom>
        <a:noFill/>
        <a:ln cap="flat">
          <a:noFill/>
        </a:ln>
      </xdr:spPr>
    </xdr:pic>
    <xdr:clientData/>
  </xdr:oneCellAnchor>
</xdr:wsDr>
</file>

<file path=xl/drawings/drawing22.xml><?xml version="1.0" encoding="utf-8"?>
<xdr:wsDr xmlns:xdr="http://schemas.openxmlformats.org/drawingml/2006/spreadsheetDrawing" xmlns:a="http://schemas.openxmlformats.org/drawingml/2006/main">
  <xdr:oneCellAnchor>
    <xdr:from>
      <xdr:col>0</xdr:col>
      <xdr:colOff>140607</xdr:colOff>
      <xdr:row>0</xdr:row>
      <xdr:rowOff>0</xdr:rowOff>
    </xdr:from>
    <xdr:ext cx="2714626" cy="1006929"/>
    <xdr:pic>
      <xdr:nvPicPr>
        <xdr:cNvPr id="2" name="image1.png">
          <a:extLst>
            <a:ext uri="{FF2B5EF4-FFF2-40B4-BE49-F238E27FC236}">
              <a16:creationId xmlns:a16="http://schemas.microsoft.com/office/drawing/2014/main" id="{EEA9F3B4-04E7-4EBB-AAF6-AF6109779128}"/>
            </a:ext>
          </a:extLst>
        </xdr:cNvPr>
        <xdr:cNvPicPr>
          <a:picLocks noChangeAspect="1"/>
        </xdr:cNvPicPr>
      </xdr:nvPicPr>
      <xdr:blipFill>
        <a:blip xmlns:r="http://schemas.openxmlformats.org/officeDocument/2006/relationships" r:embed="rId1"/>
        <a:stretch>
          <a:fillRect/>
        </a:stretch>
      </xdr:blipFill>
      <xdr:spPr>
        <a:xfrm>
          <a:off x="140607" y="0"/>
          <a:ext cx="2714626" cy="1006929"/>
        </a:xfrm>
        <a:prstGeom prst="rect">
          <a:avLst/>
        </a:prstGeom>
        <a:noFill/>
        <a:ln cap="flat">
          <a:noFill/>
        </a:ln>
      </xdr:spPr>
    </xdr:pic>
    <xdr:clientData/>
  </xdr:oneCellAnchor>
</xdr:wsDr>
</file>

<file path=xl/drawings/drawing23.xml><?xml version="1.0" encoding="utf-8"?>
<xdr:wsDr xmlns:xdr="http://schemas.openxmlformats.org/drawingml/2006/spreadsheetDrawing" xmlns:a="http://schemas.openxmlformats.org/drawingml/2006/main">
  <xdr:oneCellAnchor>
    <xdr:from>
      <xdr:col>0</xdr:col>
      <xdr:colOff>149680</xdr:colOff>
      <xdr:row>0</xdr:row>
      <xdr:rowOff>0</xdr:rowOff>
    </xdr:from>
    <xdr:ext cx="2571749" cy="1047750"/>
    <xdr:pic>
      <xdr:nvPicPr>
        <xdr:cNvPr id="2" name="image1.png">
          <a:extLst>
            <a:ext uri="{FF2B5EF4-FFF2-40B4-BE49-F238E27FC236}">
              <a16:creationId xmlns:a16="http://schemas.microsoft.com/office/drawing/2014/main" id="{29D5A19E-1C9A-4EA4-8491-C7F48DBE9C3F}"/>
            </a:ext>
          </a:extLst>
        </xdr:cNvPr>
        <xdr:cNvPicPr>
          <a:picLocks noChangeAspect="1"/>
        </xdr:cNvPicPr>
      </xdr:nvPicPr>
      <xdr:blipFill>
        <a:blip xmlns:r="http://schemas.openxmlformats.org/officeDocument/2006/relationships" r:embed="rId1"/>
        <a:stretch>
          <a:fillRect/>
        </a:stretch>
      </xdr:blipFill>
      <xdr:spPr>
        <a:xfrm>
          <a:off x="149680" y="0"/>
          <a:ext cx="2571749" cy="1047750"/>
        </a:xfrm>
        <a:prstGeom prst="rect">
          <a:avLst/>
        </a:prstGeom>
        <a:noFill/>
        <a:ln cap="flat">
          <a:noFill/>
        </a:ln>
      </xdr:spPr>
    </xdr:pic>
    <xdr:clientData/>
  </xdr:oneCellAnchor>
</xdr:wsDr>
</file>

<file path=xl/drawings/drawing24.xml><?xml version="1.0" encoding="utf-8"?>
<xdr:wsDr xmlns:xdr="http://schemas.openxmlformats.org/drawingml/2006/spreadsheetDrawing" xmlns:a="http://schemas.openxmlformats.org/drawingml/2006/main">
  <xdr:oneCellAnchor>
    <xdr:from>
      <xdr:col>0</xdr:col>
      <xdr:colOff>191900</xdr:colOff>
      <xdr:row>0</xdr:row>
      <xdr:rowOff>0</xdr:rowOff>
    </xdr:from>
    <xdr:ext cx="2375647" cy="904875"/>
    <xdr:pic>
      <xdr:nvPicPr>
        <xdr:cNvPr id="2" name="image1.png">
          <a:extLst>
            <a:ext uri="{FF2B5EF4-FFF2-40B4-BE49-F238E27FC236}">
              <a16:creationId xmlns:a16="http://schemas.microsoft.com/office/drawing/2014/main" id="{E16C6340-4A81-43BD-B857-88DD63BC2526}"/>
            </a:ext>
          </a:extLst>
        </xdr:cNvPr>
        <xdr:cNvPicPr>
          <a:picLocks noChangeAspect="1"/>
        </xdr:cNvPicPr>
      </xdr:nvPicPr>
      <xdr:blipFill>
        <a:blip xmlns:r="http://schemas.openxmlformats.org/officeDocument/2006/relationships" r:embed="rId1"/>
        <a:stretch>
          <a:fillRect/>
        </a:stretch>
      </xdr:blipFill>
      <xdr:spPr>
        <a:xfrm>
          <a:off x="191900" y="0"/>
          <a:ext cx="2375647" cy="904875"/>
        </a:xfrm>
        <a:prstGeom prst="rect">
          <a:avLst/>
        </a:prstGeom>
        <a:noFill/>
        <a:ln cap="flat">
          <a:noFill/>
        </a:ln>
      </xdr:spPr>
    </xdr:pic>
    <xdr:clientData/>
  </xdr:oneCellAnchor>
</xdr:wsDr>
</file>

<file path=xl/drawings/drawing25.xml><?xml version="1.0" encoding="utf-8"?>
<xdr:wsDr xmlns:xdr="http://schemas.openxmlformats.org/drawingml/2006/spreadsheetDrawing" xmlns:a="http://schemas.openxmlformats.org/drawingml/2006/main">
  <xdr:oneCellAnchor>
    <xdr:from>
      <xdr:col>0</xdr:col>
      <xdr:colOff>136072</xdr:colOff>
      <xdr:row>0</xdr:row>
      <xdr:rowOff>0</xdr:rowOff>
    </xdr:from>
    <xdr:ext cx="2626179" cy="1047750"/>
    <xdr:pic>
      <xdr:nvPicPr>
        <xdr:cNvPr id="2" name="image1.png">
          <a:extLst>
            <a:ext uri="{FF2B5EF4-FFF2-40B4-BE49-F238E27FC236}">
              <a16:creationId xmlns:a16="http://schemas.microsoft.com/office/drawing/2014/main" id="{571A3974-6DBC-4B41-AB59-25641CDAB2F6}"/>
            </a:ext>
          </a:extLst>
        </xdr:cNvPr>
        <xdr:cNvPicPr>
          <a:picLocks noChangeAspect="1"/>
        </xdr:cNvPicPr>
      </xdr:nvPicPr>
      <xdr:blipFill>
        <a:blip xmlns:r="http://schemas.openxmlformats.org/officeDocument/2006/relationships" r:embed="rId1"/>
        <a:stretch>
          <a:fillRect/>
        </a:stretch>
      </xdr:blipFill>
      <xdr:spPr>
        <a:xfrm>
          <a:off x="136072" y="0"/>
          <a:ext cx="2626179" cy="1047750"/>
        </a:xfrm>
        <a:prstGeom prst="rect">
          <a:avLst/>
        </a:prstGeom>
        <a:noFill/>
        <a:ln cap="flat">
          <a:noFill/>
        </a:ln>
      </xdr:spPr>
    </xdr:pic>
    <xdr:clientData/>
  </xdr:oneCellAnchor>
</xdr:wsDr>
</file>

<file path=xl/drawings/drawing26.xml><?xml version="1.0" encoding="utf-8"?>
<xdr:wsDr xmlns:xdr="http://schemas.openxmlformats.org/drawingml/2006/spreadsheetDrawing" xmlns:a="http://schemas.openxmlformats.org/drawingml/2006/main">
  <xdr:oneCellAnchor>
    <xdr:from>
      <xdr:col>0</xdr:col>
      <xdr:colOff>222250</xdr:colOff>
      <xdr:row>0</xdr:row>
      <xdr:rowOff>47626</xdr:rowOff>
    </xdr:from>
    <xdr:ext cx="2744107" cy="919900"/>
    <xdr:pic>
      <xdr:nvPicPr>
        <xdr:cNvPr id="2" name="image1.png">
          <a:extLst>
            <a:ext uri="{FF2B5EF4-FFF2-40B4-BE49-F238E27FC236}">
              <a16:creationId xmlns:a16="http://schemas.microsoft.com/office/drawing/2014/main" id="{36AC117C-A60D-40A7-BB7D-11105E458D63}"/>
            </a:ext>
          </a:extLst>
        </xdr:cNvPr>
        <xdr:cNvPicPr>
          <a:picLocks noChangeAspect="1"/>
        </xdr:cNvPicPr>
      </xdr:nvPicPr>
      <xdr:blipFill>
        <a:blip xmlns:r="http://schemas.openxmlformats.org/officeDocument/2006/relationships" r:embed="rId1"/>
        <a:stretch>
          <a:fillRect/>
        </a:stretch>
      </xdr:blipFill>
      <xdr:spPr>
        <a:xfrm>
          <a:off x="222250" y="47626"/>
          <a:ext cx="2744107" cy="919900"/>
        </a:xfrm>
        <a:prstGeom prst="rect">
          <a:avLst/>
        </a:prstGeom>
        <a:noFill/>
        <a:ln cap="flat">
          <a:noFill/>
        </a:ln>
      </xdr:spPr>
    </xdr:pic>
    <xdr:clientData/>
  </xdr:oneCellAnchor>
</xdr:wsDr>
</file>

<file path=xl/drawings/drawing27.xml><?xml version="1.0" encoding="utf-8"?>
<xdr:wsDr xmlns:xdr="http://schemas.openxmlformats.org/drawingml/2006/spreadsheetDrawing" xmlns:a="http://schemas.openxmlformats.org/drawingml/2006/main">
  <xdr:oneCellAnchor>
    <xdr:from>
      <xdr:col>0</xdr:col>
      <xdr:colOff>176892</xdr:colOff>
      <xdr:row>0</xdr:row>
      <xdr:rowOff>0</xdr:rowOff>
    </xdr:from>
    <xdr:ext cx="2503715" cy="1006929"/>
    <xdr:pic>
      <xdr:nvPicPr>
        <xdr:cNvPr id="2" name="image1.png">
          <a:extLst>
            <a:ext uri="{FF2B5EF4-FFF2-40B4-BE49-F238E27FC236}">
              <a16:creationId xmlns:a16="http://schemas.microsoft.com/office/drawing/2014/main" id="{6747B993-3D25-40E5-9DFE-4A0A2D2468EB}"/>
            </a:ext>
          </a:extLst>
        </xdr:cNvPr>
        <xdr:cNvPicPr>
          <a:picLocks noChangeAspect="1"/>
        </xdr:cNvPicPr>
      </xdr:nvPicPr>
      <xdr:blipFill>
        <a:blip xmlns:r="http://schemas.openxmlformats.org/officeDocument/2006/relationships" r:embed="rId1"/>
        <a:stretch>
          <a:fillRect/>
        </a:stretch>
      </xdr:blipFill>
      <xdr:spPr>
        <a:xfrm>
          <a:off x="176892" y="0"/>
          <a:ext cx="2503715" cy="1006929"/>
        </a:xfrm>
        <a:prstGeom prst="rect">
          <a:avLst/>
        </a:prstGeom>
        <a:noFill/>
        <a:ln cap="flat">
          <a:noFill/>
        </a:ln>
      </xdr:spPr>
    </xdr:pic>
    <xdr:clientData/>
  </xdr:oneCellAnchor>
</xdr:wsDr>
</file>

<file path=xl/drawings/drawing28.xml><?xml version="1.0" encoding="utf-8"?>
<xdr:wsDr xmlns:xdr="http://schemas.openxmlformats.org/drawingml/2006/spreadsheetDrawing" xmlns:a="http://schemas.openxmlformats.org/drawingml/2006/main">
  <xdr:oneCellAnchor>
    <xdr:from>
      <xdr:col>0</xdr:col>
      <xdr:colOff>217714</xdr:colOff>
      <xdr:row>0</xdr:row>
      <xdr:rowOff>0</xdr:rowOff>
    </xdr:from>
    <xdr:ext cx="2639786" cy="1061357"/>
    <xdr:pic>
      <xdr:nvPicPr>
        <xdr:cNvPr id="2" name="image1.png">
          <a:extLst>
            <a:ext uri="{FF2B5EF4-FFF2-40B4-BE49-F238E27FC236}">
              <a16:creationId xmlns:a16="http://schemas.microsoft.com/office/drawing/2014/main" id="{27693D26-B548-4C2A-AED2-D5E7FEB65C08}"/>
            </a:ext>
          </a:extLst>
        </xdr:cNvPr>
        <xdr:cNvPicPr>
          <a:picLocks noChangeAspect="1"/>
        </xdr:cNvPicPr>
      </xdr:nvPicPr>
      <xdr:blipFill>
        <a:blip xmlns:r="http://schemas.openxmlformats.org/officeDocument/2006/relationships" r:embed="rId1"/>
        <a:stretch>
          <a:fillRect/>
        </a:stretch>
      </xdr:blipFill>
      <xdr:spPr>
        <a:xfrm>
          <a:off x="217714" y="0"/>
          <a:ext cx="2639786" cy="1061357"/>
        </a:xfrm>
        <a:prstGeom prst="rect">
          <a:avLst/>
        </a:prstGeom>
        <a:noFill/>
        <a:ln cap="flat">
          <a:noFill/>
        </a:ln>
      </xdr:spPr>
    </xdr:pic>
    <xdr:clientData/>
  </xdr:oneCellAnchor>
</xdr:wsDr>
</file>

<file path=xl/drawings/drawing29.xml><?xml version="1.0" encoding="utf-8"?>
<xdr:wsDr xmlns:xdr="http://schemas.openxmlformats.org/drawingml/2006/spreadsheetDrawing" xmlns:a="http://schemas.openxmlformats.org/drawingml/2006/main">
  <xdr:oneCellAnchor>
    <xdr:from>
      <xdr:col>0</xdr:col>
      <xdr:colOff>164985</xdr:colOff>
      <xdr:row>0</xdr:row>
      <xdr:rowOff>15308</xdr:rowOff>
    </xdr:from>
    <xdr:ext cx="2393158" cy="909977"/>
    <xdr:pic>
      <xdr:nvPicPr>
        <xdr:cNvPr id="2" name="Imagen 3">
          <a:extLst>
            <a:ext uri="{FF2B5EF4-FFF2-40B4-BE49-F238E27FC236}">
              <a16:creationId xmlns:a16="http://schemas.microsoft.com/office/drawing/2014/main" id="{CE8D258C-8040-435B-B3B1-841127D3AC78}"/>
            </a:ext>
          </a:extLst>
        </xdr:cNvPr>
        <xdr:cNvPicPr>
          <a:picLocks noChangeAspect="1"/>
        </xdr:cNvPicPr>
      </xdr:nvPicPr>
      <xdr:blipFill>
        <a:blip xmlns:r="http://schemas.openxmlformats.org/officeDocument/2006/relationships" r:embed="rId1"/>
        <a:stretch>
          <a:fillRect/>
        </a:stretch>
      </xdr:blipFill>
      <xdr:spPr>
        <a:xfrm>
          <a:off x="164985" y="15308"/>
          <a:ext cx="2393158" cy="909977"/>
        </a:xfrm>
        <a:prstGeom prst="rect">
          <a:avLst/>
        </a:prstGeom>
        <a:noFill/>
        <a:ln cap="flat">
          <a:noFill/>
        </a:ln>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122463</xdr:colOff>
      <xdr:row>0</xdr:row>
      <xdr:rowOff>54429</xdr:rowOff>
    </xdr:from>
    <xdr:ext cx="2626179" cy="1034142"/>
    <xdr:pic>
      <xdr:nvPicPr>
        <xdr:cNvPr id="2" name="image1.png">
          <a:extLst>
            <a:ext uri="{FF2B5EF4-FFF2-40B4-BE49-F238E27FC236}">
              <a16:creationId xmlns:a16="http://schemas.microsoft.com/office/drawing/2014/main" id="{F0116B03-21F0-4B96-BC6F-56AE1D858B9F}"/>
            </a:ext>
          </a:extLst>
        </xdr:cNvPr>
        <xdr:cNvPicPr>
          <a:picLocks noChangeAspect="1"/>
        </xdr:cNvPicPr>
      </xdr:nvPicPr>
      <xdr:blipFill>
        <a:blip xmlns:r="http://schemas.openxmlformats.org/officeDocument/2006/relationships" r:embed="rId1"/>
        <a:stretch>
          <a:fillRect/>
        </a:stretch>
      </xdr:blipFill>
      <xdr:spPr>
        <a:xfrm>
          <a:off x="122463" y="54429"/>
          <a:ext cx="2626179" cy="1034142"/>
        </a:xfrm>
        <a:prstGeom prst="rect">
          <a:avLst/>
        </a:prstGeom>
        <a:noFill/>
        <a:ln cap="flat">
          <a:noFill/>
        </a:ln>
      </xdr:spPr>
    </xdr:pic>
    <xdr:clientData/>
  </xdr:oneCellAnchor>
</xdr:wsDr>
</file>

<file path=xl/drawings/drawing30.xml><?xml version="1.0" encoding="utf-8"?>
<xdr:wsDr xmlns:xdr="http://schemas.openxmlformats.org/drawingml/2006/spreadsheetDrawing" xmlns:a="http://schemas.openxmlformats.org/drawingml/2006/main">
  <xdr:oneCellAnchor>
    <xdr:from>
      <xdr:col>0</xdr:col>
      <xdr:colOff>212911</xdr:colOff>
      <xdr:row>0</xdr:row>
      <xdr:rowOff>22412</xdr:rowOff>
    </xdr:from>
    <xdr:ext cx="2532530" cy="878546"/>
    <xdr:pic>
      <xdr:nvPicPr>
        <xdr:cNvPr id="2" name="image1.png">
          <a:extLst>
            <a:ext uri="{FF2B5EF4-FFF2-40B4-BE49-F238E27FC236}">
              <a16:creationId xmlns:a16="http://schemas.microsoft.com/office/drawing/2014/main" id="{AFE5E436-00BA-4AED-9AF6-F783739D4F85}"/>
            </a:ext>
          </a:extLst>
        </xdr:cNvPr>
        <xdr:cNvPicPr>
          <a:picLocks noChangeAspect="1"/>
        </xdr:cNvPicPr>
      </xdr:nvPicPr>
      <xdr:blipFill>
        <a:blip xmlns:r="http://schemas.openxmlformats.org/officeDocument/2006/relationships" r:embed="rId1"/>
        <a:stretch>
          <a:fillRect/>
        </a:stretch>
      </xdr:blipFill>
      <xdr:spPr>
        <a:xfrm>
          <a:off x="212911" y="22412"/>
          <a:ext cx="2532530" cy="878546"/>
        </a:xfrm>
        <a:prstGeom prst="rect">
          <a:avLst/>
        </a:prstGeom>
        <a:noFill/>
        <a:ln cap="flat">
          <a:noFill/>
        </a:ln>
      </xdr:spPr>
    </xdr:pic>
    <xdr:clientData/>
  </xdr:oneCellAnchor>
</xdr:wsDr>
</file>

<file path=xl/drawings/drawing31.xml><?xml version="1.0" encoding="utf-8"?>
<xdr:wsDr xmlns:xdr="http://schemas.openxmlformats.org/drawingml/2006/spreadsheetDrawing" xmlns:a="http://schemas.openxmlformats.org/drawingml/2006/main">
  <xdr:oneCellAnchor>
    <xdr:from>
      <xdr:col>0</xdr:col>
      <xdr:colOff>285748</xdr:colOff>
      <xdr:row>0</xdr:row>
      <xdr:rowOff>27215</xdr:rowOff>
    </xdr:from>
    <xdr:ext cx="2803073" cy="1047750"/>
    <xdr:pic>
      <xdr:nvPicPr>
        <xdr:cNvPr id="2" name="image1.png">
          <a:extLst>
            <a:ext uri="{FF2B5EF4-FFF2-40B4-BE49-F238E27FC236}">
              <a16:creationId xmlns:a16="http://schemas.microsoft.com/office/drawing/2014/main" id="{7364FDFB-FCCA-4645-8136-79DCFC109846}"/>
            </a:ext>
          </a:extLst>
        </xdr:cNvPr>
        <xdr:cNvPicPr>
          <a:picLocks noChangeAspect="1"/>
        </xdr:cNvPicPr>
      </xdr:nvPicPr>
      <xdr:blipFill>
        <a:blip xmlns:r="http://schemas.openxmlformats.org/officeDocument/2006/relationships" r:embed="rId1"/>
        <a:stretch>
          <a:fillRect/>
        </a:stretch>
      </xdr:blipFill>
      <xdr:spPr>
        <a:xfrm>
          <a:off x="285748" y="27215"/>
          <a:ext cx="2803073" cy="1047750"/>
        </a:xfrm>
        <a:prstGeom prst="rect">
          <a:avLst/>
        </a:prstGeom>
        <a:noFill/>
        <a:ln cap="flat">
          <a:noFill/>
        </a:ln>
      </xdr:spPr>
    </xdr:pic>
    <xdr:clientData/>
  </xdr:oneCellAnchor>
</xdr:wsDr>
</file>

<file path=xl/drawings/drawing32.xml><?xml version="1.0" encoding="utf-8"?>
<xdr:wsDr xmlns:xdr="http://schemas.openxmlformats.org/drawingml/2006/spreadsheetDrawing" xmlns:a="http://schemas.openxmlformats.org/drawingml/2006/main">
  <xdr:oneCellAnchor>
    <xdr:from>
      <xdr:col>0</xdr:col>
      <xdr:colOff>163286</xdr:colOff>
      <xdr:row>0</xdr:row>
      <xdr:rowOff>40821</xdr:rowOff>
    </xdr:from>
    <xdr:ext cx="2299607" cy="1020536"/>
    <xdr:pic>
      <xdr:nvPicPr>
        <xdr:cNvPr id="2" name="image1.png">
          <a:extLst>
            <a:ext uri="{FF2B5EF4-FFF2-40B4-BE49-F238E27FC236}">
              <a16:creationId xmlns:a16="http://schemas.microsoft.com/office/drawing/2014/main" id="{5382E92C-7B0A-42BD-85AC-A36F578C34BA}"/>
            </a:ext>
          </a:extLst>
        </xdr:cNvPr>
        <xdr:cNvPicPr>
          <a:picLocks noChangeAspect="1"/>
        </xdr:cNvPicPr>
      </xdr:nvPicPr>
      <xdr:blipFill>
        <a:blip xmlns:r="http://schemas.openxmlformats.org/officeDocument/2006/relationships" r:embed="rId1"/>
        <a:stretch>
          <a:fillRect/>
        </a:stretch>
      </xdr:blipFill>
      <xdr:spPr>
        <a:xfrm>
          <a:off x="163286" y="40821"/>
          <a:ext cx="2299607" cy="1020536"/>
        </a:xfrm>
        <a:prstGeom prst="rect">
          <a:avLst/>
        </a:prstGeom>
        <a:noFill/>
        <a:ln cap="flat">
          <a:noFill/>
        </a:ln>
      </xdr:spPr>
    </xdr:pic>
    <xdr:clientData/>
  </xdr:oneCellAnchor>
</xdr:wsDr>
</file>

<file path=xl/drawings/drawing33.xml><?xml version="1.0" encoding="utf-8"?>
<xdr:wsDr xmlns:xdr="http://schemas.openxmlformats.org/drawingml/2006/spreadsheetDrawing" xmlns:a="http://schemas.openxmlformats.org/drawingml/2006/main">
  <xdr:oneCellAnchor>
    <xdr:from>
      <xdr:col>0</xdr:col>
      <xdr:colOff>261937</xdr:colOff>
      <xdr:row>0</xdr:row>
      <xdr:rowOff>71437</xdr:rowOff>
    </xdr:from>
    <xdr:ext cx="2321720" cy="892969"/>
    <xdr:pic>
      <xdr:nvPicPr>
        <xdr:cNvPr id="2" name="image1.png">
          <a:extLst>
            <a:ext uri="{FF2B5EF4-FFF2-40B4-BE49-F238E27FC236}">
              <a16:creationId xmlns:a16="http://schemas.microsoft.com/office/drawing/2014/main" id="{295A7B46-4B6F-40FA-A27A-41F198322BB0}"/>
            </a:ext>
          </a:extLst>
        </xdr:cNvPr>
        <xdr:cNvPicPr>
          <a:picLocks noChangeAspect="1"/>
        </xdr:cNvPicPr>
      </xdr:nvPicPr>
      <xdr:blipFill>
        <a:blip xmlns:r="http://schemas.openxmlformats.org/officeDocument/2006/relationships" r:embed="rId1"/>
        <a:stretch>
          <a:fillRect/>
        </a:stretch>
      </xdr:blipFill>
      <xdr:spPr>
        <a:xfrm>
          <a:off x="261937" y="71437"/>
          <a:ext cx="2321720" cy="892969"/>
        </a:xfrm>
        <a:prstGeom prst="rect">
          <a:avLst/>
        </a:prstGeom>
        <a:noFill/>
        <a:ln cap="flat">
          <a:noFill/>
        </a:ln>
      </xdr:spPr>
    </xdr:pic>
    <xdr:clientData/>
  </xdr:oneCellAnchor>
</xdr:wsDr>
</file>

<file path=xl/drawings/drawing34.xml><?xml version="1.0" encoding="utf-8"?>
<xdr:wsDr xmlns:xdr="http://schemas.openxmlformats.org/drawingml/2006/spreadsheetDrawing" xmlns:a="http://schemas.openxmlformats.org/drawingml/2006/main">
  <xdr:oneCellAnchor>
    <xdr:from>
      <xdr:col>0</xdr:col>
      <xdr:colOff>86591</xdr:colOff>
      <xdr:row>0</xdr:row>
      <xdr:rowOff>0</xdr:rowOff>
    </xdr:from>
    <xdr:ext cx="2375064" cy="927760"/>
    <xdr:pic>
      <xdr:nvPicPr>
        <xdr:cNvPr id="2" name="Imagen 3">
          <a:extLst>
            <a:ext uri="{FF2B5EF4-FFF2-40B4-BE49-F238E27FC236}">
              <a16:creationId xmlns:a16="http://schemas.microsoft.com/office/drawing/2014/main" id="{EF017FDA-A96E-430A-B26E-783510AE6A4C}"/>
            </a:ext>
          </a:extLst>
        </xdr:cNvPr>
        <xdr:cNvPicPr>
          <a:picLocks noChangeAspect="1"/>
        </xdr:cNvPicPr>
      </xdr:nvPicPr>
      <xdr:blipFill>
        <a:blip xmlns:r="http://schemas.openxmlformats.org/officeDocument/2006/relationships" r:embed="rId1"/>
        <a:stretch>
          <a:fillRect/>
        </a:stretch>
      </xdr:blipFill>
      <xdr:spPr>
        <a:xfrm>
          <a:off x="86591" y="0"/>
          <a:ext cx="2375064" cy="927760"/>
        </a:xfrm>
        <a:prstGeom prst="rect">
          <a:avLst/>
        </a:prstGeom>
        <a:noFill/>
        <a:ln cap="flat">
          <a:noFill/>
        </a:ln>
      </xdr:spPr>
    </xdr:pic>
    <xdr:clientData/>
  </xdr:oneCellAnchor>
</xdr:wsDr>
</file>

<file path=xl/drawings/drawing35.xml><?xml version="1.0" encoding="utf-8"?>
<xdr:wsDr xmlns:xdr="http://schemas.openxmlformats.org/drawingml/2006/spreadsheetDrawing" xmlns:a="http://schemas.openxmlformats.org/drawingml/2006/main">
  <xdr:oneCellAnchor>
    <xdr:from>
      <xdr:col>0</xdr:col>
      <xdr:colOff>148168</xdr:colOff>
      <xdr:row>0</xdr:row>
      <xdr:rowOff>21167</xdr:rowOff>
    </xdr:from>
    <xdr:ext cx="2399770" cy="889000"/>
    <xdr:pic>
      <xdr:nvPicPr>
        <xdr:cNvPr id="2" name="Imagen 3">
          <a:extLst>
            <a:ext uri="{FF2B5EF4-FFF2-40B4-BE49-F238E27FC236}">
              <a16:creationId xmlns:a16="http://schemas.microsoft.com/office/drawing/2014/main" id="{A2EE66C2-D8D7-4E72-BF79-787C271414B8}"/>
            </a:ext>
          </a:extLst>
        </xdr:cNvPr>
        <xdr:cNvPicPr>
          <a:picLocks noChangeAspect="1"/>
        </xdr:cNvPicPr>
      </xdr:nvPicPr>
      <xdr:blipFill>
        <a:blip xmlns:r="http://schemas.openxmlformats.org/officeDocument/2006/relationships" r:embed="rId1"/>
        <a:stretch>
          <a:fillRect/>
        </a:stretch>
      </xdr:blipFill>
      <xdr:spPr>
        <a:xfrm>
          <a:off x="148168" y="21167"/>
          <a:ext cx="2399770" cy="889000"/>
        </a:xfrm>
        <a:prstGeom prst="rect">
          <a:avLst/>
        </a:prstGeom>
        <a:noFill/>
        <a:ln cap="flat">
          <a:noFill/>
        </a:ln>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258536</xdr:colOff>
      <xdr:row>0</xdr:row>
      <xdr:rowOff>0</xdr:rowOff>
    </xdr:from>
    <xdr:ext cx="2272393" cy="1061357"/>
    <xdr:pic>
      <xdr:nvPicPr>
        <xdr:cNvPr id="2" name="image1.png">
          <a:extLst>
            <a:ext uri="{FF2B5EF4-FFF2-40B4-BE49-F238E27FC236}">
              <a16:creationId xmlns:a16="http://schemas.microsoft.com/office/drawing/2014/main" id="{3407739B-CE31-4614-853A-1634F752DF57}"/>
            </a:ext>
          </a:extLst>
        </xdr:cNvPr>
        <xdr:cNvPicPr>
          <a:picLocks noChangeAspect="1"/>
        </xdr:cNvPicPr>
      </xdr:nvPicPr>
      <xdr:blipFill>
        <a:blip xmlns:r="http://schemas.openxmlformats.org/officeDocument/2006/relationships" r:embed="rId1"/>
        <a:stretch>
          <a:fillRect/>
        </a:stretch>
      </xdr:blipFill>
      <xdr:spPr>
        <a:xfrm>
          <a:off x="258536" y="0"/>
          <a:ext cx="2272393" cy="1061357"/>
        </a:xfrm>
        <a:prstGeom prst="rect">
          <a:avLst/>
        </a:prstGeom>
        <a:noFill/>
        <a:ln cap="flat">
          <a:noFill/>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142876</xdr:colOff>
      <xdr:row>0</xdr:row>
      <xdr:rowOff>35719</xdr:rowOff>
    </xdr:from>
    <xdr:ext cx="1893093" cy="904875"/>
    <xdr:pic>
      <xdr:nvPicPr>
        <xdr:cNvPr id="2" name="image1.png">
          <a:extLst>
            <a:ext uri="{FF2B5EF4-FFF2-40B4-BE49-F238E27FC236}">
              <a16:creationId xmlns:a16="http://schemas.microsoft.com/office/drawing/2014/main" id="{1615E6EF-13B4-4DE2-B5AE-6A5998E04657}"/>
            </a:ext>
          </a:extLst>
        </xdr:cNvPr>
        <xdr:cNvPicPr>
          <a:picLocks noChangeAspect="1"/>
        </xdr:cNvPicPr>
      </xdr:nvPicPr>
      <xdr:blipFill>
        <a:blip xmlns:r="http://schemas.openxmlformats.org/officeDocument/2006/relationships" r:embed="rId1"/>
        <a:stretch>
          <a:fillRect/>
        </a:stretch>
      </xdr:blipFill>
      <xdr:spPr>
        <a:xfrm>
          <a:off x="142876" y="35719"/>
          <a:ext cx="1893093" cy="904875"/>
        </a:xfrm>
        <a:prstGeom prst="rect">
          <a:avLst/>
        </a:prstGeom>
        <a:noFill/>
        <a:ln cap="flat">
          <a:noFill/>
        </a:ln>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134328</xdr:colOff>
      <xdr:row>0</xdr:row>
      <xdr:rowOff>12211</xdr:rowOff>
    </xdr:from>
    <xdr:ext cx="2381250" cy="915864"/>
    <xdr:pic>
      <xdr:nvPicPr>
        <xdr:cNvPr id="2" name="Imagen 3">
          <a:extLst>
            <a:ext uri="{FF2B5EF4-FFF2-40B4-BE49-F238E27FC236}">
              <a16:creationId xmlns:a16="http://schemas.microsoft.com/office/drawing/2014/main" id="{262434E3-2C71-4B13-BF9E-452386674745}"/>
            </a:ext>
          </a:extLst>
        </xdr:cNvPr>
        <xdr:cNvPicPr>
          <a:picLocks noChangeAspect="1"/>
        </xdr:cNvPicPr>
      </xdr:nvPicPr>
      <xdr:blipFill>
        <a:blip xmlns:r="http://schemas.openxmlformats.org/officeDocument/2006/relationships" r:embed="rId1"/>
        <a:stretch>
          <a:fillRect/>
        </a:stretch>
      </xdr:blipFill>
      <xdr:spPr>
        <a:xfrm>
          <a:off x="134328" y="12211"/>
          <a:ext cx="2381250" cy="915864"/>
        </a:xfrm>
        <a:prstGeom prst="rect">
          <a:avLst/>
        </a:prstGeom>
        <a:noFill/>
        <a:ln cap="flat">
          <a:noFill/>
        </a:ln>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190500</xdr:colOff>
      <xdr:row>0</xdr:row>
      <xdr:rowOff>27215</xdr:rowOff>
    </xdr:from>
    <xdr:ext cx="2354036" cy="902379"/>
    <xdr:pic>
      <xdr:nvPicPr>
        <xdr:cNvPr id="2" name="image1.png">
          <a:extLst>
            <a:ext uri="{FF2B5EF4-FFF2-40B4-BE49-F238E27FC236}">
              <a16:creationId xmlns:a16="http://schemas.microsoft.com/office/drawing/2014/main" id="{72E8D2DC-EE46-4557-BFC8-3188D0BDD52B}"/>
            </a:ext>
          </a:extLst>
        </xdr:cNvPr>
        <xdr:cNvPicPr>
          <a:picLocks noChangeAspect="1"/>
        </xdr:cNvPicPr>
      </xdr:nvPicPr>
      <xdr:blipFill>
        <a:blip xmlns:r="http://schemas.openxmlformats.org/officeDocument/2006/relationships" r:embed="rId1"/>
        <a:stretch>
          <a:fillRect/>
        </a:stretch>
      </xdr:blipFill>
      <xdr:spPr>
        <a:xfrm>
          <a:off x="190500" y="27215"/>
          <a:ext cx="2354036" cy="902379"/>
        </a:xfrm>
        <a:prstGeom prst="rect">
          <a:avLst/>
        </a:prstGeom>
        <a:noFill/>
        <a:ln cap="flat">
          <a:noFill/>
        </a:ln>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176893</xdr:colOff>
      <xdr:row>0</xdr:row>
      <xdr:rowOff>81644</xdr:rowOff>
    </xdr:from>
    <xdr:ext cx="2258786" cy="884464"/>
    <xdr:pic>
      <xdr:nvPicPr>
        <xdr:cNvPr id="2" name="image1.png">
          <a:extLst>
            <a:ext uri="{FF2B5EF4-FFF2-40B4-BE49-F238E27FC236}">
              <a16:creationId xmlns:a16="http://schemas.microsoft.com/office/drawing/2014/main" id="{CD6C11C2-00D6-4D49-90E8-D32CAD4BCEC7}"/>
            </a:ext>
          </a:extLst>
        </xdr:cNvPr>
        <xdr:cNvPicPr>
          <a:picLocks noChangeAspect="1"/>
        </xdr:cNvPicPr>
      </xdr:nvPicPr>
      <xdr:blipFill>
        <a:blip xmlns:r="http://schemas.openxmlformats.org/officeDocument/2006/relationships" r:embed="rId1"/>
        <a:stretch>
          <a:fillRect/>
        </a:stretch>
      </xdr:blipFill>
      <xdr:spPr>
        <a:xfrm>
          <a:off x="176893" y="81644"/>
          <a:ext cx="2258786" cy="884464"/>
        </a:xfrm>
        <a:prstGeom prst="rect">
          <a:avLst/>
        </a:prstGeom>
        <a:noFill/>
        <a:ln cap="flat">
          <a:noFill/>
        </a:ln>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149679</xdr:colOff>
      <xdr:row>0</xdr:row>
      <xdr:rowOff>0</xdr:rowOff>
    </xdr:from>
    <xdr:ext cx="2476500" cy="1129392"/>
    <xdr:pic>
      <xdr:nvPicPr>
        <xdr:cNvPr id="2" name="image1.png">
          <a:extLst>
            <a:ext uri="{FF2B5EF4-FFF2-40B4-BE49-F238E27FC236}">
              <a16:creationId xmlns:a16="http://schemas.microsoft.com/office/drawing/2014/main" id="{7384DE17-62EE-4DDD-AD11-C58ECFAC8E66}"/>
            </a:ext>
          </a:extLst>
        </xdr:cNvPr>
        <xdr:cNvPicPr>
          <a:picLocks noChangeAspect="1"/>
        </xdr:cNvPicPr>
      </xdr:nvPicPr>
      <xdr:blipFill>
        <a:blip xmlns:r="http://schemas.openxmlformats.org/officeDocument/2006/relationships" r:embed="rId1"/>
        <a:stretch>
          <a:fillRect/>
        </a:stretch>
      </xdr:blipFill>
      <xdr:spPr>
        <a:xfrm>
          <a:off x="149679" y="0"/>
          <a:ext cx="2476500" cy="1129392"/>
        </a:xfrm>
        <a:prstGeom prst="rect">
          <a:avLst/>
        </a:prstGeom>
        <a:noFill/>
        <a:ln cap="flat">
          <a:noFill/>
        </a:ln>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9.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0.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1.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2.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6.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8.xml"/><Relationship Id="rId1" Type="http://schemas.openxmlformats.org/officeDocument/2006/relationships/printerSettings" Target="../printerSettings/printerSettings16.bin"/><Relationship Id="rId4" Type="http://schemas.openxmlformats.org/officeDocument/2006/relationships/comments" Target="../comments17.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9.xml"/><Relationship Id="rId1" Type="http://schemas.openxmlformats.org/officeDocument/2006/relationships/printerSettings" Target="../printerSettings/printerSettings17.bin"/><Relationship Id="rId4" Type="http://schemas.openxmlformats.org/officeDocument/2006/relationships/comments" Target="../comments18.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20.xml"/><Relationship Id="rId1" Type="http://schemas.openxmlformats.org/officeDocument/2006/relationships/printerSettings" Target="../printerSettings/printerSettings18.bin"/><Relationship Id="rId4" Type="http://schemas.openxmlformats.org/officeDocument/2006/relationships/comments" Target="../comments19.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1.xml"/><Relationship Id="rId1" Type="http://schemas.openxmlformats.org/officeDocument/2006/relationships/printerSettings" Target="../printerSettings/printerSettings19.bin"/><Relationship Id="rId4" Type="http://schemas.openxmlformats.org/officeDocument/2006/relationships/comments" Target="../comments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2.xml"/><Relationship Id="rId1" Type="http://schemas.openxmlformats.org/officeDocument/2006/relationships/printerSettings" Target="../printerSettings/printerSettings20.bin"/><Relationship Id="rId4" Type="http://schemas.openxmlformats.org/officeDocument/2006/relationships/comments" Target="../comments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3.xml"/><Relationship Id="rId1" Type="http://schemas.openxmlformats.org/officeDocument/2006/relationships/printerSettings" Target="../printerSettings/printerSettings21.bin"/><Relationship Id="rId4" Type="http://schemas.openxmlformats.org/officeDocument/2006/relationships/comments" Target="../comments22.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4.xml"/><Relationship Id="rId1" Type="http://schemas.openxmlformats.org/officeDocument/2006/relationships/printerSettings" Target="../printerSettings/printerSettings22.bin"/><Relationship Id="rId4" Type="http://schemas.openxmlformats.org/officeDocument/2006/relationships/comments" Target="../comments23.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5.xml"/><Relationship Id="rId1" Type="http://schemas.openxmlformats.org/officeDocument/2006/relationships/printerSettings" Target="../printerSettings/printerSettings23.bin"/><Relationship Id="rId4" Type="http://schemas.openxmlformats.org/officeDocument/2006/relationships/comments" Target="../comments24.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26.xml"/><Relationship Id="rId1" Type="http://schemas.openxmlformats.org/officeDocument/2006/relationships/printerSettings" Target="../printerSettings/printerSettings24.bin"/><Relationship Id="rId4" Type="http://schemas.openxmlformats.org/officeDocument/2006/relationships/comments" Target="../comments25.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27.xml"/><Relationship Id="rId1" Type="http://schemas.openxmlformats.org/officeDocument/2006/relationships/printerSettings" Target="../printerSettings/printerSettings25.bin"/><Relationship Id="rId4" Type="http://schemas.openxmlformats.org/officeDocument/2006/relationships/comments" Target="../comments26.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drawing" Target="../drawings/drawing28.xml"/><Relationship Id="rId1" Type="http://schemas.openxmlformats.org/officeDocument/2006/relationships/printerSettings" Target="../printerSettings/printerSettings26.bin"/><Relationship Id="rId4" Type="http://schemas.openxmlformats.org/officeDocument/2006/relationships/comments" Target="../comments27.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28.vml"/><Relationship Id="rId2" Type="http://schemas.openxmlformats.org/officeDocument/2006/relationships/drawing" Target="../drawings/drawing29.xml"/><Relationship Id="rId1" Type="http://schemas.openxmlformats.org/officeDocument/2006/relationships/printerSettings" Target="../printerSettings/printerSettings27.bin"/><Relationship Id="rId4" Type="http://schemas.openxmlformats.org/officeDocument/2006/relationships/comments" Target="../comments28.xml"/></Relationships>
</file>

<file path=xl/worksheets/_rels/sheet31.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drawing" Target="../drawings/drawing30.xml"/></Relationships>
</file>

<file path=xl/worksheets/_rels/sheet32.xml.rels><?xml version="1.0" encoding="UTF-8" standalone="yes"?>
<Relationships xmlns="http://schemas.openxmlformats.org/package/2006/relationships"><Relationship Id="rId3" Type="http://schemas.openxmlformats.org/officeDocument/2006/relationships/comments" Target="../comments30.xml"/><Relationship Id="rId2" Type="http://schemas.openxmlformats.org/officeDocument/2006/relationships/vmlDrawing" Target="../drawings/vmlDrawing30.vml"/><Relationship Id="rId1" Type="http://schemas.openxmlformats.org/officeDocument/2006/relationships/drawing" Target="../drawings/drawing31.xml"/></Relationships>
</file>

<file path=xl/worksheets/_rels/sheet33.xml.rels><?xml version="1.0" encoding="UTF-8" standalone="yes"?>
<Relationships xmlns="http://schemas.openxmlformats.org/package/2006/relationships"><Relationship Id="rId3" Type="http://schemas.openxmlformats.org/officeDocument/2006/relationships/comments" Target="../comments31.xml"/><Relationship Id="rId2" Type="http://schemas.openxmlformats.org/officeDocument/2006/relationships/vmlDrawing" Target="../drawings/vmlDrawing31.vml"/><Relationship Id="rId1" Type="http://schemas.openxmlformats.org/officeDocument/2006/relationships/drawing" Target="../drawings/drawing32.xml"/></Relationships>
</file>

<file path=xl/worksheets/_rels/sheet34.xml.rels><?xml version="1.0" encoding="UTF-8" standalone="yes"?>
<Relationships xmlns="http://schemas.openxmlformats.org/package/2006/relationships"><Relationship Id="rId3" Type="http://schemas.openxmlformats.org/officeDocument/2006/relationships/comments" Target="../comments32.xml"/><Relationship Id="rId2" Type="http://schemas.openxmlformats.org/officeDocument/2006/relationships/vmlDrawing" Target="../drawings/vmlDrawing32.vml"/><Relationship Id="rId1" Type="http://schemas.openxmlformats.org/officeDocument/2006/relationships/drawing" Target="../drawings/drawing33.xml"/></Relationships>
</file>

<file path=xl/worksheets/_rels/sheet35.xml.rels><?xml version="1.0" encoding="UTF-8" standalone="yes"?>
<Relationships xmlns="http://schemas.openxmlformats.org/package/2006/relationships"><Relationship Id="rId3" Type="http://schemas.openxmlformats.org/officeDocument/2006/relationships/comments" Target="../comments33.xml"/><Relationship Id="rId2" Type="http://schemas.openxmlformats.org/officeDocument/2006/relationships/vmlDrawing" Target="../drawings/vmlDrawing33.vml"/><Relationship Id="rId1" Type="http://schemas.openxmlformats.org/officeDocument/2006/relationships/drawing" Target="../drawings/drawing34.xml"/></Relationships>
</file>

<file path=xl/worksheets/_rels/sheet36.xml.rels><?xml version="1.0" encoding="UTF-8" standalone="yes"?>
<Relationships xmlns="http://schemas.openxmlformats.org/package/2006/relationships"><Relationship Id="rId3" Type="http://schemas.openxmlformats.org/officeDocument/2006/relationships/comments" Target="../comments34.xml"/><Relationship Id="rId2" Type="http://schemas.openxmlformats.org/officeDocument/2006/relationships/vmlDrawing" Target="../drawings/vmlDrawing34.vml"/><Relationship Id="rId1" Type="http://schemas.openxmlformats.org/officeDocument/2006/relationships/drawing" Target="../drawings/drawing35.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S10"/>
  <sheetViews>
    <sheetView showGridLines="0" zoomScale="120" zoomScaleNormal="120" workbookViewId="0">
      <selection activeCell="I3" sqref="I3:K3"/>
    </sheetView>
  </sheetViews>
  <sheetFormatPr baseColWidth="10" defaultRowHeight="12.75" x14ac:dyDescent="0.2"/>
  <cols>
    <col min="6" max="6" width="28.28515625" customWidth="1"/>
    <col min="12" max="12" width="17" customWidth="1"/>
    <col min="15" max="15" width="19.42578125" customWidth="1"/>
    <col min="16" max="16" width="20.42578125" customWidth="1"/>
  </cols>
  <sheetData>
    <row r="1" spans="1:19" ht="13.5" thickBot="1" x14ac:dyDescent="0.25">
      <c r="A1" s="210" t="s">
        <v>135</v>
      </c>
      <c r="B1" s="191"/>
      <c r="C1" s="5" t="s">
        <v>136</v>
      </c>
      <c r="D1" s="217" t="s">
        <v>137</v>
      </c>
      <c r="E1" s="218"/>
      <c r="F1" s="37" t="s">
        <v>135</v>
      </c>
      <c r="G1" s="189" t="s">
        <v>136</v>
      </c>
      <c r="H1" s="191"/>
      <c r="I1" s="189" t="s">
        <v>137</v>
      </c>
      <c r="J1" s="190"/>
      <c r="K1" s="191"/>
      <c r="L1" s="37" t="s">
        <v>135</v>
      </c>
      <c r="M1" s="189" t="s">
        <v>136</v>
      </c>
      <c r="N1" s="191"/>
      <c r="O1" s="6" t="s">
        <v>137</v>
      </c>
      <c r="P1" s="7" t="s">
        <v>138</v>
      </c>
      <c r="Q1" s="8" t="s">
        <v>139</v>
      </c>
      <c r="R1" s="187" t="s">
        <v>140</v>
      </c>
      <c r="S1" s="188"/>
    </row>
    <row r="2" spans="1:19" x14ac:dyDescent="0.2">
      <c r="A2" s="9" t="s">
        <v>141</v>
      </c>
      <c r="B2" s="10"/>
      <c r="C2" s="11" t="s">
        <v>30</v>
      </c>
      <c r="D2" s="215" t="s">
        <v>142</v>
      </c>
      <c r="E2" s="216"/>
      <c r="F2" s="12" t="s">
        <v>143</v>
      </c>
      <c r="G2" s="194">
        <v>1</v>
      </c>
      <c r="H2" s="195"/>
      <c r="I2" s="196" t="s">
        <v>144</v>
      </c>
      <c r="J2" s="197"/>
      <c r="K2" s="198"/>
      <c r="L2" s="12" t="s">
        <v>11</v>
      </c>
      <c r="M2" s="194">
        <v>1</v>
      </c>
      <c r="N2" s="195"/>
      <c r="O2" s="13" t="s">
        <v>145</v>
      </c>
      <c r="P2" s="14"/>
      <c r="Q2" s="15" t="s">
        <v>146</v>
      </c>
      <c r="R2" s="201" t="s">
        <v>147</v>
      </c>
      <c r="S2" s="202"/>
    </row>
    <row r="3" spans="1:19" ht="13.5" thickBot="1" x14ac:dyDescent="0.25">
      <c r="A3" s="16"/>
      <c r="B3" s="17"/>
      <c r="C3" s="18" t="s">
        <v>65</v>
      </c>
      <c r="D3" s="213" t="s">
        <v>148</v>
      </c>
      <c r="E3" s="214"/>
      <c r="F3" s="19"/>
      <c r="G3" s="211">
        <v>2</v>
      </c>
      <c r="H3" s="212"/>
      <c r="I3" s="203" t="s">
        <v>149</v>
      </c>
      <c r="J3" s="204"/>
      <c r="K3" s="205"/>
      <c r="L3" s="19"/>
      <c r="M3" s="211">
        <v>2</v>
      </c>
      <c r="N3" s="212"/>
      <c r="O3" s="20" t="s">
        <v>150</v>
      </c>
      <c r="P3" s="21"/>
      <c r="Q3" s="22" t="s">
        <v>151</v>
      </c>
      <c r="R3" s="192" t="s">
        <v>152</v>
      </c>
      <c r="S3" s="193"/>
    </row>
    <row r="4" spans="1:19" ht="16.5" customHeight="1" thickBot="1" x14ac:dyDescent="0.25">
      <c r="A4" s="16"/>
      <c r="B4" s="17"/>
      <c r="C4" s="18" t="s">
        <v>60</v>
      </c>
      <c r="D4" s="213" t="s">
        <v>153</v>
      </c>
      <c r="E4" s="214"/>
      <c r="F4" s="23"/>
      <c r="G4" s="206">
        <v>3</v>
      </c>
      <c r="H4" s="207"/>
      <c r="I4" s="199" t="s">
        <v>154</v>
      </c>
      <c r="J4" s="200"/>
      <c r="K4" s="193"/>
      <c r="L4" s="23"/>
      <c r="M4" s="206">
        <v>3</v>
      </c>
      <c r="N4" s="207"/>
      <c r="O4" s="24" t="s">
        <v>155</v>
      </c>
      <c r="P4" s="25"/>
      <c r="Q4" s="26"/>
      <c r="R4" s="26"/>
      <c r="S4" s="27"/>
    </row>
    <row r="5" spans="1:19" ht="13.5" thickBot="1" x14ac:dyDescent="0.25">
      <c r="A5" s="28"/>
      <c r="B5" s="29"/>
      <c r="C5" s="192"/>
      <c r="D5" s="200"/>
      <c r="E5" s="193"/>
      <c r="F5" s="12" t="s">
        <v>156</v>
      </c>
      <c r="G5" s="194">
        <v>1</v>
      </c>
      <c r="H5" s="195"/>
      <c r="I5" s="196" t="s">
        <v>157</v>
      </c>
      <c r="J5" s="197"/>
      <c r="K5" s="198"/>
      <c r="L5" s="12" t="s">
        <v>12</v>
      </c>
      <c r="M5" s="194">
        <v>1</v>
      </c>
      <c r="N5" s="195"/>
      <c r="O5" s="13" t="s">
        <v>158</v>
      </c>
      <c r="P5" s="30"/>
      <c r="Q5" s="31"/>
      <c r="R5" s="31"/>
      <c r="S5" s="32"/>
    </row>
    <row r="6" spans="1:19" ht="23.25" thickBot="1" x14ac:dyDescent="0.25">
      <c r="A6" s="9" t="s">
        <v>159</v>
      </c>
      <c r="B6" s="10"/>
      <c r="C6" s="11" t="s">
        <v>37</v>
      </c>
      <c r="D6" s="215" t="s">
        <v>160</v>
      </c>
      <c r="E6" s="216"/>
      <c r="F6" s="23"/>
      <c r="G6" s="206">
        <v>3</v>
      </c>
      <c r="H6" s="207"/>
      <c r="I6" s="199" t="s">
        <v>161</v>
      </c>
      <c r="J6" s="200"/>
      <c r="K6" s="193"/>
      <c r="L6" s="19"/>
      <c r="M6" s="211">
        <v>2</v>
      </c>
      <c r="N6" s="212"/>
      <c r="O6" s="20" t="s">
        <v>162</v>
      </c>
      <c r="P6" s="30"/>
      <c r="Q6" s="31"/>
      <c r="R6" s="31"/>
      <c r="S6" s="32"/>
    </row>
    <row r="7" spans="1:19" ht="13.5" thickBot="1" x14ac:dyDescent="0.25">
      <c r="A7" s="28"/>
      <c r="B7" s="29"/>
      <c r="C7" s="33" t="s">
        <v>32</v>
      </c>
      <c r="D7" s="208" t="s">
        <v>163</v>
      </c>
      <c r="E7" s="209"/>
      <c r="F7" s="12" t="s">
        <v>164</v>
      </c>
      <c r="G7" s="194">
        <v>1</v>
      </c>
      <c r="H7" s="195"/>
      <c r="I7" s="196" t="s">
        <v>165</v>
      </c>
      <c r="J7" s="197"/>
      <c r="K7" s="198"/>
      <c r="L7" s="23"/>
      <c r="M7" s="206">
        <v>3</v>
      </c>
      <c r="N7" s="207"/>
      <c r="O7" s="24" t="s">
        <v>166</v>
      </c>
      <c r="P7" s="30"/>
      <c r="Q7" s="31"/>
      <c r="R7" s="31"/>
      <c r="S7" s="32"/>
    </row>
    <row r="8" spans="1:19" ht="13.5" thickBot="1" x14ac:dyDescent="0.25">
      <c r="A8" s="9" t="s">
        <v>167</v>
      </c>
      <c r="B8" s="10"/>
      <c r="C8" s="11">
        <v>1</v>
      </c>
      <c r="D8" s="215" t="s">
        <v>168</v>
      </c>
      <c r="E8" s="216"/>
      <c r="F8" s="23"/>
      <c r="G8" s="206">
        <v>3</v>
      </c>
      <c r="H8" s="207"/>
      <c r="I8" s="199" t="s">
        <v>169</v>
      </c>
      <c r="J8" s="200"/>
      <c r="K8" s="193"/>
      <c r="L8" s="12" t="s">
        <v>170</v>
      </c>
      <c r="M8" s="194">
        <v>1</v>
      </c>
      <c r="N8" s="195"/>
      <c r="O8" s="13" t="s">
        <v>171</v>
      </c>
      <c r="P8" s="30"/>
      <c r="Q8" s="31"/>
      <c r="R8" s="31"/>
      <c r="S8" s="32"/>
    </row>
    <row r="9" spans="1:19" x14ac:dyDescent="0.2">
      <c r="A9" s="16"/>
      <c r="B9" s="17"/>
      <c r="C9" s="18">
        <v>2</v>
      </c>
      <c r="D9" s="213" t="s">
        <v>172</v>
      </c>
      <c r="E9" s="214"/>
      <c r="F9" s="220" t="s">
        <v>173</v>
      </c>
      <c r="G9" s="194">
        <v>1</v>
      </c>
      <c r="H9" s="195"/>
      <c r="I9" s="196" t="s">
        <v>174</v>
      </c>
      <c r="J9" s="197"/>
      <c r="K9" s="198"/>
      <c r="L9" s="19"/>
      <c r="M9" s="211">
        <v>3</v>
      </c>
      <c r="N9" s="212"/>
      <c r="O9" s="20" t="s">
        <v>175</v>
      </c>
      <c r="P9" s="30"/>
      <c r="Q9" s="31"/>
      <c r="R9" s="31"/>
      <c r="S9" s="32"/>
    </row>
    <row r="10" spans="1:19" ht="13.5" thickBot="1" x14ac:dyDescent="0.25">
      <c r="A10" s="28"/>
      <c r="B10" s="29"/>
      <c r="C10" s="33">
        <v>3</v>
      </c>
      <c r="D10" s="208" t="s">
        <v>176</v>
      </c>
      <c r="E10" s="209"/>
      <c r="F10" s="221"/>
      <c r="G10" s="206">
        <v>3</v>
      </c>
      <c r="H10" s="207"/>
      <c r="I10" s="199" t="s">
        <v>177</v>
      </c>
      <c r="J10" s="200"/>
      <c r="K10" s="193"/>
      <c r="L10" s="23"/>
      <c r="M10" s="219"/>
      <c r="N10" s="200"/>
      <c r="O10" s="193"/>
      <c r="P10" s="34"/>
      <c r="Q10" s="35"/>
      <c r="R10" s="35"/>
      <c r="S10" s="36"/>
    </row>
  </sheetData>
  <sheetProtection algorithmName="SHA-512" hashValue="YdXJ//bO5/HPj4c8UP4xdIoSaX/udsX6ghH9DbPvo0cKlFxJVwtOJBaqIHyafrPUzN+RubdERAoP+a1EvxfnNw==" saltValue="boqFbNl/QGmWge8SIp1PdQ==" spinCount="100000" sheet="1" objects="1" scenarios="1"/>
  <mergeCells count="45">
    <mergeCell ref="M10:O10"/>
    <mergeCell ref="M7:N7"/>
    <mergeCell ref="D3:E3"/>
    <mergeCell ref="G10:H10"/>
    <mergeCell ref="M9:N9"/>
    <mergeCell ref="M8:N8"/>
    <mergeCell ref="F9:F10"/>
    <mergeCell ref="G9:H9"/>
    <mergeCell ref="I9:K9"/>
    <mergeCell ref="I10:K10"/>
    <mergeCell ref="I7:K7"/>
    <mergeCell ref="G7:H7"/>
    <mergeCell ref="D6:E6"/>
    <mergeCell ref="D10:E10"/>
    <mergeCell ref="D8:E8"/>
    <mergeCell ref="D9:E9"/>
    <mergeCell ref="G8:H8"/>
    <mergeCell ref="G6:H6"/>
    <mergeCell ref="I8:K8"/>
    <mergeCell ref="G2:H2"/>
    <mergeCell ref="I6:K6"/>
    <mergeCell ref="D7:E7"/>
    <mergeCell ref="A1:B1"/>
    <mergeCell ref="G1:H1"/>
    <mergeCell ref="M6:N6"/>
    <mergeCell ref="M5:N5"/>
    <mergeCell ref="G3:H3"/>
    <mergeCell ref="D4:E4"/>
    <mergeCell ref="M1:N1"/>
    <mergeCell ref="M3:N3"/>
    <mergeCell ref="G4:H4"/>
    <mergeCell ref="G5:H5"/>
    <mergeCell ref="D2:E2"/>
    <mergeCell ref="D1:E1"/>
    <mergeCell ref="C5:E5"/>
    <mergeCell ref="R1:S1"/>
    <mergeCell ref="I1:K1"/>
    <mergeCell ref="R3:S3"/>
    <mergeCell ref="M2:N2"/>
    <mergeCell ref="I5:K5"/>
    <mergeCell ref="I4:K4"/>
    <mergeCell ref="R2:S2"/>
    <mergeCell ref="I2:K2"/>
    <mergeCell ref="I3:K3"/>
    <mergeCell ref="M4:N4"/>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930"/>
  <sheetViews>
    <sheetView showGridLines="0" topLeftCell="F13" zoomScale="70" zoomScaleNormal="70" workbookViewId="0">
      <selection activeCell="V18" sqref="V18"/>
    </sheetView>
  </sheetViews>
  <sheetFormatPr baseColWidth="10" defaultColWidth="14.42578125" defaultRowHeight="15" customHeight="1" x14ac:dyDescent="0.2"/>
  <cols>
    <col min="1" max="1" width="25.42578125" style="46" customWidth="1"/>
    <col min="2" max="2" width="19.7109375" style="46" customWidth="1"/>
    <col min="3" max="3" width="39.7109375" style="46" customWidth="1"/>
    <col min="4" max="4" width="36" style="46" customWidth="1"/>
    <col min="5" max="5" width="27.42578125" style="46" customWidth="1"/>
    <col min="6" max="6" width="15.5703125" style="46" customWidth="1"/>
    <col min="7" max="7" width="12.5703125" style="46" customWidth="1"/>
    <col min="8" max="8" width="11.140625" style="46" customWidth="1"/>
    <col min="9" max="9" width="12.28515625" style="46" customWidth="1"/>
    <col min="10" max="10" width="10.7109375" style="46" customWidth="1"/>
    <col min="11" max="11" width="11.85546875" style="46" customWidth="1"/>
    <col min="12" max="12" width="10.7109375" style="46" customWidth="1"/>
    <col min="13" max="13" width="13.5703125" style="46" customWidth="1"/>
    <col min="14" max="14" width="15.85546875" style="46" customWidth="1"/>
    <col min="15" max="15" width="11" style="46" customWidth="1"/>
    <col min="16" max="16" width="13.42578125" style="46" customWidth="1"/>
    <col min="17" max="17" width="15.140625" style="46" customWidth="1"/>
    <col min="18" max="18" width="22.85546875" style="46" customWidth="1"/>
    <col min="19" max="19" width="14.7109375" style="46" customWidth="1"/>
    <col min="20" max="20" width="20" style="46" customWidth="1"/>
    <col min="21" max="21" width="29.85546875" style="46" customWidth="1"/>
    <col min="22" max="22" width="25.140625" style="46" customWidth="1"/>
    <col min="23" max="24" width="7.7109375" style="46" customWidth="1"/>
    <col min="25" max="16384" width="14.42578125" style="46"/>
  </cols>
  <sheetData>
    <row r="1" spans="1:25" ht="17.25" customHeight="1" x14ac:dyDescent="0.2">
      <c r="A1" s="256"/>
      <c r="B1" s="257"/>
      <c r="C1" s="278" t="s">
        <v>0</v>
      </c>
      <c r="D1" s="279"/>
      <c r="E1" s="279"/>
      <c r="F1" s="279"/>
      <c r="G1" s="279"/>
      <c r="H1" s="279"/>
      <c r="I1" s="279"/>
      <c r="J1" s="279"/>
      <c r="K1" s="279"/>
      <c r="L1" s="279"/>
      <c r="M1" s="279"/>
      <c r="N1" s="279"/>
      <c r="O1" s="279"/>
      <c r="P1" s="279"/>
      <c r="Q1" s="279"/>
      <c r="R1" s="279"/>
      <c r="S1" s="279"/>
      <c r="T1" s="280"/>
      <c r="U1" s="268"/>
      <c r="V1" s="268"/>
      <c r="W1" s="268"/>
      <c r="X1" s="268"/>
    </row>
    <row r="2" spans="1:25" ht="24" customHeight="1" x14ac:dyDescent="0.2">
      <c r="A2" s="258"/>
      <c r="B2" s="259"/>
      <c r="C2" s="278"/>
      <c r="D2" s="279"/>
      <c r="E2" s="279"/>
      <c r="F2" s="279"/>
      <c r="G2" s="279"/>
      <c r="H2" s="279"/>
      <c r="I2" s="279"/>
      <c r="J2" s="279"/>
      <c r="K2" s="279"/>
      <c r="L2" s="279"/>
      <c r="M2" s="279"/>
      <c r="N2" s="279"/>
      <c r="O2" s="279"/>
      <c r="P2" s="279"/>
      <c r="Q2" s="279"/>
      <c r="R2" s="279"/>
      <c r="S2" s="279"/>
      <c r="T2" s="280"/>
      <c r="U2" s="268"/>
      <c r="V2" s="268"/>
      <c r="W2" s="268"/>
      <c r="X2" s="268"/>
    </row>
    <row r="3" spans="1:25" ht="21" customHeight="1" x14ac:dyDescent="0.2">
      <c r="A3" s="258"/>
      <c r="B3" s="259"/>
      <c r="C3" s="278"/>
      <c r="D3" s="279"/>
      <c r="E3" s="279"/>
      <c r="F3" s="279"/>
      <c r="G3" s="279"/>
      <c r="H3" s="279"/>
      <c r="I3" s="279"/>
      <c r="J3" s="279"/>
      <c r="K3" s="279"/>
      <c r="L3" s="279"/>
      <c r="M3" s="279"/>
      <c r="N3" s="279"/>
      <c r="O3" s="279"/>
      <c r="P3" s="279"/>
      <c r="Q3" s="279"/>
      <c r="R3" s="279"/>
      <c r="S3" s="279"/>
      <c r="T3" s="280"/>
      <c r="U3" s="268"/>
      <c r="V3" s="268"/>
      <c r="W3" s="268"/>
      <c r="X3" s="268"/>
    </row>
    <row r="4" spans="1:25" ht="25.5" customHeight="1" x14ac:dyDescent="0.2">
      <c r="A4" s="258"/>
      <c r="B4" s="259"/>
      <c r="C4" s="278"/>
      <c r="D4" s="279"/>
      <c r="E4" s="279"/>
      <c r="F4" s="279"/>
      <c r="G4" s="279"/>
      <c r="H4" s="279"/>
      <c r="I4" s="279"/>
      <c r="J4" s="279"/>
      <c r="K4" s="279"/>
      <c r="L4" s="279"/>
      <c r="M4" s="279"/>
      <c r="N4" s="279"/>
      <c r="O4" s="279"/>
      <c r="P4" s="279"/>
      <c r="Q4" s="279"/>
      <c r="R4" s="279"/>
      <c r="S4" s="279"/>
      <c r="T4" s="280"/>
      <c r="U4" s="268"/>
      <c r="V4" s="268"/>
      <c r="W4" s="268"/>
      <c r="X4" s="268"/>
    </row>
    <row r="5" spans="1:25" ht="1.5" customHeight="1" x14ac:dyDescent="0.2">
      <c r="A5" s="260"/>
      <c r="B5" s="261"/>
      <c r="C5" s="281"/>
      <c r="D5" s="282"/>
      <c r="E5" s="282"/>
      <c r="F5" s="282"/>
      <c r="G5" s="282"/>
      <c r="H5" s="282"/>
      <c r="I5" s="282"/>
      <c r="J5" s="282"/>
      <c r="K5" s="282"/>
      <c r="L5" s="282"/>
      <c r="M5" s="282"/>
      <c r="N5" s="282"/>
      <c r="O5" s="282"/>
      <c r="P5" s="282"/>
      <c r="Q5" s="282"/>
      <c r="R5" s="282"/>
      <c r="S5" s="282"/>
      <c r="T5" s="283"/>
      <c r="U5" s="268"/>
      <c r="V5" s="268"/>
      <c r="W5" s="268"/>
      <c r="X5" s="268"/>
    </row>
    <row r="6" spans="1:25" ht="21" customHeight="1" x14ac:dyDescent="0.2">
      <c r="A6" s="269" t="s">
        <v>243</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5" ht="25.5"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5" ht="12.75" customHeight="1" thickBot="1" x14ac:dyDescent="0.25">
      <c r="B8" s="47"/>
      <c r="C8" s="47"/>
      <c r="D8" s="47"/>
      <c r="E8" s="47"/>
      <c r="F8" s="47"/>
      <c r="G8" s="47"/>
      <c r="H8" s="47"/>
      <c r="I8" s="47"/>
      <c r="J8" s="47"/>
      <c r="K8" s="47"/>
      <c r="L8" s="47"/>
      <c r="M8" s="49"/>
      <c r="N8" s="50"/>
      <c r="O8" s="51"/>
      <c r="P8" s="51"/>
      <c r="Q8" s="51"/>
      <c r="R8" s="51"/>
      <c r="S8" s="51"/>
      <c r="T8" s="51"/>
      <c r="U8" s="51"/>
      <c r="V8" s="51"/>
      <c r="W8" s="51"/>
      <c r="X8" s="51"/>
    </row>
    <row r="9" spans="1:25"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5" ht="43.5" customHeight="1" x14ac:dyDescent="0.2">
      <c r="B10" s="247"/>
      <c r="C10" s="247"/>
      <c r="D10" s="247"/>
      <c r="E10" s="247"/>
      <c r="F10" s="247"/>
      <c r="G10" s="247"/>
      <c r="H10" s="247"/>
      <c r="I10" s="247"/>
      <c r="J10" s="52" t="s">
        <v>18</v>
      </c>
      <c r="K10" s="52" t="s">
        <v>19</v>
      </c>
      <c r="L10" s="53" t="s">
        <v>20</v>
      </c>
      <c r="M10" s="52" t="s">
        <v>21</v>
      </c>
      <c r="N10" s="53" t="s">
        <v>22</v>
      </c>
      <c r="O10" s="247"/>
      <c r="P10" s="247"/>
      <c r="Q10" s="247"/>
      <c r="R10" s="247"/>
      <c r="S10" s="247"/>
      <c r="T10" s="247"/>
      <c r="U10" s="53" t="s">
        <v>23</v>
      </c>
      <c r="V10" s="52" t="s">
        <v>24</v>
      </c>
      <c r="W10" s="52" t="s">
        <v>25</v>
      </c>
      <c r="X10" s="54" t="s">
        <v>26</v>
      </c>
    </row>
    <row r="11" spans="1:25" ht="72" customHeight="1" x14ac:dyDescent="0.2">
      <c r="A11" s="334" t="s">
        <v>271</v>
      </c>
      <c r="B11" s="55" t="s">
        <v>27</v>
      </c>
      <c r="C11" s="55" t="s">
        <v>209</v>
      </c>
      <c r="D11" s="55" t="s">
        <v>28</v>
      </c>
      <c r="E11" s="337" t="s">
        <v>272</v>
      </c>
      <c r="F11" s="56" t="s">
        <v>30</v>
      </c>
      <c r="G11" s="56" t="s">
        <v>31</v>
      </c>
      <c r="H11" s="56"/>
      <c r="I11" s="56" t="s">
        <v>32</v>
      </c>
      <c r="J11" s="56">
        <v>1</v>
      </c>
      <c r="K11" s="56">
        <v>2</v>
      </c>
      <c r="L11" s="56">
        <v>1</v>
      </c>
      <c r="M11" s="56">
        <v>1</v>
      </c>
      <c r="N11" s="56">
        <v>1</v>
      </c>
      <c r="O11" s="56">
        <f>J11+K11+L11+M11+N11</f>
        <v>6</v>
      </c>
      <c r="P11" s="56">
        <v>2</v>
      </c>
      <c r="Q11" s="56">
        <v>2</v>
      </c>
      <c r="R11" s="56">
        <v>1</v>
      </c>
      <c r="S11" s="56">
        <f>O11*P11*Q11*R11</f>
        <v>24</v>
      </c>
      <c r="T11" s="57" t="str">
        <f>IF(S11&lt;=59,"IMPACTO BAJO",(IF(AND(S11&gt;=60,S11&lt;=188),"IMPACTO MEDIO",IF(AND(S11&gt;=189,13&lt;405),"IMPACTO ALTO",0))))</f>
        <v>IMPACTO BAJO</v>
      </c>
      <c r="U11" s="56" t="s">
        <v>180</v>
      </c>
      <c r="V11" s="56" t="s">
        <v>33</v>
      </c>
      <c r="W11" s="58"/>
      <c r="X11" s="57" t="s">
        <v>31</v>
      </c>
      <c r="Y11" s="46" t="s">
        <v>256</v>
      </c>
    </row>
    <row r="12" spans="1:25" ht="63" x14ac:dyDescent="0.2">
      <c r="A12" s="335"/>
      <c r="B12" s="337" t="s">
        <v>34</v>
      </c>
      <c r="C12" s="55" t="s">
        <v>35</v>
      </c>
      <c r="D12" s="55" t="s">
        <v>36</v>
      </c>
      <c r="E12" s="285"/>
      <c r="F12" s="56" t="s">
        <v>30</v>
      </c>
      <c r="G12" s="56" t="s">
        <v>31</v>
      </c>
      <c r="H12" s="56"/>
      <c r="I12" s="56" t="s">
        <v>37</v>
      </c>
      <c r="J12" s="56">
        <v>3</v>
      </c>
      <c r="K12" s="56">
        <v>2</v>
      </c>
      <c r="L12" s="56">
        <v>3</v>
      </c>
      <c r="M12" s="56">
        <v>1</v>
      </c>
      <c r="N12" s="56">
        <v>1</v>
      </c>
      <c r="O12" s="56">
        <f t="shared" ref="O12:O27" si="0">J12+K12+L12+M12+N12</f>
        <v>10</v>
      </c>
      <c r="P12" s="56">
        <v>3</v>
      </c>
      <c r="Q12" s="56">
        <v>2</v>
      </c>
      <c r="R12" s="56">
        <v>3</v>
      </c>
      <c r="S12" s="56">
        <f t="shared" ref="S12:S27" si="1">O12*P12*Q12*R12</f>
        <v>180</v>
      </c>
      <c r="T12" s="57" t="str">
        <f t="shared" ref="T12:T24" si="2">IF(S12&lt;=59,"IMPACTO BAJO",(IF(AND(S12&gt;=60,S12&lt;=188),"IMPACTO MEDIO",IF(AND(S12&gt;=189,13&lt;405),"IMPACTO ALTO",0))))</f>
        <v>IMPACTO MEDIO</v>
      </c>
      <c r="U12" s="56" t="s">
        <v>180</v>
      </c>
      <c r="V12" s="56" t="s">
        <v>38</v>
      </c>
      <c r="W12" s="57" t="s">
        <v>31</v>
      </c>
      <c r="X12" s="57"/>
    </row>
    <row r="13" spans="1:25" ht="95.25" customHeight="1" x14ac:dyDescent="0.2">
      <c r="A13" s="335"/>
      <c r="B13" s="338"/>
      <c r="C13" s="55" t="s">
        <v>229</v>
      </c>
      <c r="D13" s="55" t="s">
        <v>39</v>
      </c>
      <c r="E13" s="285"/>
      <c r="F13" s="56" t="s">
        <v>30</v>
      </c>
      <c r="G13" s="56" t="s">
        <v>31</v>
      </c>
      <c r="H13" s="56"/>
      <c r="I13" s="56" t="s">
        <v>37</v>
      </c>
      <c r="J13" s="56">
        <v>3</v>
      </c>
      <c r="K13" s="56">
        <v>2</v>
      </c>
      <c r="L13" s="56">
        <v>3</v>
      </c>
      <c r="M13" s="56">
        <v>1</v>
      </c>
      <c r="N13" s="56">
        <v>1</v>
      </c>
      <c r="O13" s="56">
        <f t="shared" si="0"/>
        <v>10</v>
      </c>
      <c r="P13" s="56">
        <v>3</v>
      </c>
      <c r="Q13" s="56">
        <v>2</v>
      </c>
      <c r="R13" s="56">
        <v>3</v>
      </c>
      <c r="S13" s="56">
        <f t="shared" si="1"/>
        <v>180</v>
      </c>
      <c r="T13" s="57" t="str">
        <f t="shared" si="2"/>
        <v>IMPACTO MEDIO</v>
      </c>
      <c r="U13" s="56" t="s">
        <v>180</v>
      </c>
      <c r="V13" s="56" t="s">
        <v>38</v>
      </c>
      <c r="W13" s="57" t="s">
        <v>31</v>
      </c>
      <c r="X13" s="57"/>
    </row>
    <row r="14" spans="1:25" ht="63.75" customHeight="1" x14ac:dyDescent="0.2">
      <c r="A14" s="335"/>
      <c r="B14" s="55" t="s">
        <v>263</v>
      </c>
      <c r="C14" s="55" t="s">
        <v>264</v>
      </c>
      <c r="D14" s="55" t="s">
        <v>265</v>
      </c>
      <c r="E14" s="285"/>
      <c r="F14" s="56" t="s">
        <v>30</v>
      </c>
      <c r="G14" s="56" t="s">
        <v>31</v>
      </c>
      <c r="H14" s="56"/>
      <c r="I14" s="56" t="s">
        <v>32</v>
      </c>
      <c r="J14" s="56">
        <v>2</v>
      </c>
      <c r="K14" s="56">
        <v>3</v>
      </c>
      <c r="L14" s="56">
        <v>3</v>
      </c>
      <c r="M14" s="56">
        <v>1</v>
      </c>
      <c r="N14" s="56">
        <v>1</v>
      </c>
      <c r="O14" s="56">
        <f t="shared" si="0"/>
        <v>10</v>
      </c>
      <c r="P14" s="56">
        <v>3</v>
      </c>
      <c r="Q14" s="56">
        <v>2</v>
      </c>
      <c r="R14" s="56">
        <v>1</v>
      </c>
      <c r="S14" s="56">
        <f t="shared" si="1"/>
        <v>60</v>
      </c>
      <c r="T14" s="57" t="str">
        <f t="shared" si="2"/>
        <v>IMPACTO MEDIO</v>
      </c>
      <c r="U14" s="56" t="s">
        <v>215</v>
      </c>
      <c r="V14" s="56" t="s">
        <v>260</v>
      </c>
      <c r="W14" s="57"/>
      <c r="X14" s="57" t="s">
        <v>31</v>
      </c>
    </row>
    <row r="15" spans="1:25" ht="67.5" customHeight="1" x14ac:dyDescent="0.2">
      <c r="A15" s="335"/>
      <c r="B15" s="337" t="s">
        <v>379</v>
      </c>
      <c r="C15" s="55" t="s">
        <v>187</v>
      </c>
      <c r="D15" s="55" t="s">
        <v>40</v>
      </c>
      <c r="E15" s="285"/>
      <c r="F15" s="56" t="s">
        <v>30</v>
      </c>
      <c r="G15" s="56" t="s">
        <v>31</v>
      </c>
      <c r="H15" s="56"/>
      <c r="I15" s="56" t="s">
        <v>32</v>
      </c>
      <c r="J15" s="56">
        <v>1</v>
      </c>
      <c r="K15" s="56">
        <v>2</v>
      </c>
      <c r="L15" s="56">
        <v>3</v>
      </c>
      <c r="M15" s="56">
        <v>1</v>
      </c>
      <c r="N15" s="56">
        <v>1</v>
      </c>
      <c r="O15" s="56">
        <f t="shared" si="0"/>
        <v>8</v>
      </c>
      <c r="P15" s="56">
        <v>3</v>
      </c>
      <c r="Q15" s="56">
        <v>1</v>
      </c>
      <c r="R15" s="56">
        <v>1</v>
      </c>
      <c r="S15" s="56">
        <f t="shared" si="1"/>
        <v>24</v>
      </c>
      <c r="T15" s="57" t="str">
        <f t="shared" si="2"/>
        <v>IMPACTO BAJO</v>
      </c>
      <c r="U15" s="56" t="s">
        <v>181</v>
      </c>
      <c r="V15" s="56" t="s">
        <v>41</v>
      </c>
      <c r="W15" s="57"/>
      <c r="X15" s="57" t="s">
        <v>31</v>
      </c>
    </row>
    <row r="16" spans="1:25" ht="67.5" customHeight="1" x14ac:dyDescent="0.2">
      <c r="A16" s="335"/>
      <c r="B16" s="338"/>
      <c r="C16" s="55" t="s">
        <v>188</v>
      </c>
      <c r="D16" s="55" t="s">
        <v>42</v>
      </c>
      <c r="E16" s="285"/>
      <c r="F16" s="56" t="s">
        <v>30</v>
      </c>
      <c r="G16" s="56" t="s">
        <v>31</v>
      </c>
      <c r="H16" s="56"/>
      <c r="I16" s="56" t="s">
        <v>32</v>
      </c>
      <c r="J16" s="56">
        <v>1</v>
      </c>
      <c r="K16" s="56">
        <v>2</v>
      </c>
      <c r="L16" s="56">
        <v>3</v>
      </c>
      <c r="M16" s="56">
        <v>1</v>
      </c>
      <c r="N16" s="56">
        <v>1</v>
      </c>
      <c r="O16" s="56">
        <f t="shared" si="0"/>
        <v>8</v>
      </c>
      <c r="P16" s="56">
        <v>2</v>
      </c>
      <c r="Q16" s="56">
        <v>2</v>
      </c>
      <c r="R16" s="56">
        <v>1</v>
      </c>
      <c r="S16" s="56">
        <f t="shared" si="1"/>
        <v>32</v>
      </c>
      <c r="T16" s="57" t="str">
        <f t="shared" si="2"/>
        <v>IMPACTO BAJO</v>
      </c>
      <c r="U16" s="56" t="s">
        <v>180</v>
      </c>
      <c r="V16" s="56" t="s">
        <v>43</v>
      </c>
      <c r="W16" s="57"/>
      <c r="X16" s="57" t="s">
        <v>31</v>
      </c>
    </row>
    <row r="17" spans="1:24" ht="65.25" customHeight="1" x14ac:dyDescent="0.2">
      <c r="A17" s="335"/>
      <c r="B17" s="337" t="s">
        <v>44</v>
      </c>
      <c r="C17" s="55" t="s">
        <v>210</v>
      </c>
      <c r="D17" s="55" t="s">
        <v>45</v>
      </c>
      <c r="E17" s="285"/>
      <c r="F17" s="56" t="s">
        <v>30</v>
      </c>
      <c r="G17" s="56" t="s">
        <v>31</v>
      </c>
      <c r="H17" s="56"/>
      <c r="I17" s="56" t="s">
        <v>32</v>
      </c>
      <c r="J17" s="56">
        <v>3</v>
      </c>
      <c r="K17" s="56">
        <v>1</v>
      </c>
      <c r="L17" s="56">
        <v>3</v>
      </c>
      <c r="M17" s="56">
        <v>3</v>
      </c>
      <c r="N17" s="56">
        <v>1</v>
      </c>
      <c r="O17" s="56">
        <f t="shared" si="0"/>
        <v>11</v>
      </c>
      <c r="P17" s="56">
        <v>2</v>
      </c>
      <c r="Q17" s="56">
        <v>2</v>
      </c>
      <c r="R17" s="56">
        <v>1</v>
      </c>
      <c r="S17" s="56">
        <f t="shared" si="1"/>
        <v>44</v>
      </c>
      <c r="T17" s="57" t="str">
        <f t="shared" si="2"/>
        <v>IMPACTO BAJO</v>
      </c>
      <c r="U17" s="56" t="s">
        <v>183</v>
      </c>
      <c r="V17" s="56" t="s">
        <v>41</v>
      </c>
      <c r="W17" s="57" t="s">
        <v>31</v>
      </c>
      <c r="X17" s="57"/>
    </row>
    <row r="18" spans="1:24" ht="95.25" customHeight="1" x14ac:dyDescent="0.2">
      <c r="A18" s="335"/>
      <c r="B18" s="338"/>
      <c r="C18" s="55" t="s">
        <v>46</v>
      </c>
      <c r="D18" s="55" t="s">
        <v>47</v>
      </c>
      <c r="E18" s="285"/>
      <c r="F18" s="56" t="s">
        <v>30</v>
      </c>
      <c r="G18" s="56" t="s">
        <v>31</v>
      </c>
      <c r="H18" s="56"/>
      <c r="I18" s="56" t="s">
        <v>32</v>
      </c>
      <c r="J18" s="56">
        <v>3</v>
      </c>
      <c r="K18" s="56">
        <v>1</v>
      </c>
      <c r="L18" s="56">
        <v>3</v>
      </c>
      <c r="M18" s="56">
        <v>3</v>
      </c>
      <c r="N18" s="56">
        <v>1</v>
      </c>
      <c r="O18" s="56">
        <f t="shared" si="0"/>
        <v>11</v>
      </c>
      <c r="P18" s="56">
        <v>2</v>
      </c>
      <c r="Q18" s="56">
        <v>2</v>
      </c>
      <c r="R18" s="56">
        <v>1</v>
      </c>
      <c r="S18" s="56">
        <f t="shared" si="1"/>
        <v>44</v>
      </c>
      <c r="T18" s="57" t="str">
        <f t="shared" si="2"/>
        <v>IMPACTO BAJO</v>
      </c>
      <c r="U18" s="56" t="s">
        <v>183</v>
      </c>
      <c r="V18" s="56" t="s">
        <v>41</v>
      </c>
      <c r="W18" s="57" t="s">
        <v>31</v>
      </c>
      <c r="X18" s="57"/>
    </row>
    <row r="19" spans="1:24" ht="86.25" customHeight="1" x14ac:dyDescent="0.2">
      <c r="A19" s="335"/>
      <c r="B19" s="337" t="s">
        <v>48</v>
      </c>
      <c r="C19" s="55" t="s">
        <v>211</v>
      </c>
      <c r="D19" s="55" t="s">
        <v>49</v>
      </c>
      <c r="E19" s="285"/>
      <c r="F19" s="56" t="s">
        <v>244</v>
      </c>
      <c r="G19" s="56" t="s">
        <v>31</v>
      </c>
      <c r="H19" s="56"/>
      <c r="I19" s="56" t="s">
        <v>32</v>
      </c>
      <c r="J19" s="56">
        <v>3</v>
      </c>
      <c r="K19" s="56">
        <v>2</v>
      </c>
      <c r="L19" s="56">
        <v>3</v>
      </c>
      <c r="M19" s="56">
        <v>1</v>
      </c>
      <c r="N19" s="56">
        <v>1</v>
      </c>
      <c r="O19" s="56">
        <f t="shared" si="0"/>
        <v>10</v>
      </c>
      <c r="P19" s="56">
        <v>1</v>
      </c>
      <c r="Q19" s="56">
        <v>3</v>
      </c>
      <c r="R19" s="56">
        <v>1</v>
      </c>
      <c r="S19" s="56">
        <f t="shared" si="1"/>
        <v>30</v>
      </c>
      <c r="T19" s="57" t="str">
        <f t="shared" si="2"/>
        <v>IMPACTO BAJO</v>
      </c>
      <c r="U19" s="56" t="s">
        <v>254</v>
      </c>
      <c r="V19" s="56" t="s">
        <v>253</v>
      </c>
      <c r="W19" s="57"/>
      <c r="X19" s="57" t="s">
        <v>31</v>
      </c>
    </row>
    <row r="20" spans="1:24" ht="63.75" customHeight="1" x14ac:dyDescent="0.2">
      <c r="A20" s="335"/>
      <c r="B20" s="338"/>
      <c r="C20" s="55" t="s">
        <v>212</v>
      </c>
      <c r="D20" s="55" t="s">
        <v>49</v>
      </c>
      <c r="E20" s="285"/>
      <c r="F20" s="56" t="s">
        <v>244</v>
      </c>
      <c r="G20" s="56" t="s">
        <v>31</v>
      </c>
      <c r="H20" s="56"/>
      <c r="I20" s="56" t="s">
        <v>32</v>
      </c>
      <c r="J20" s="56">
        <v>3</v>
      </c>
      <c r="K20" s="56">
        <v>2</v>
      </c>
      <c r="L20" s="56">
        <v>3</v>
      </c>
      <c r="M20" s="56">
        <v>1</v>
      </c>
      <c r="N20" s="56">
        <v>1</v>
      </c>
      <c r="O20" s="56">
        <f t="shared" si="0"/>
        <v>10</v>
      </c>
      <c r="P20" s="56">
        <v>2</v>
      </c>
      <c r="Q20" s="56">
        <v>2</v>
      </c>
      <c r="R20" s="56">
        <v>1</v>
      </c>
      <c r="S20" s="56">
        <f t="shared" si="1"/>
        <v>40</v>
      </c>
      <c r="T20" s="57" t="str">
        <f t="shared" si="2"/>
        <v>IMPACTO BAJO</v>
      </c>
      <c r="U20" s="56" t="s">
        <v>180</v>
      </c>
      <c r="V20" s="56" t="s">
        <v>50</v>
      </c>
      <c r="W20" s="57" t="s">
        <v>31</v>
      </c>
      <c r="X20" s="57"/>
    </row>
    <row r="21" spans="1:24" ht="38.25" x14ac:dyDescent="0.2">
      <c r="A21" s="335"/>
      <c r="B21" s="55" t="s">
        <v>54</v>
      </c>
      <c r="C21" s="55" t="s">
        <v>213</v>
      </c>
      <c r="D21" s="55" t="s">
        <v>55</v>
      </c>
      <c r="E21" s="285"/>
      <c r="F21" s="56" t="s">
        <v>30</v>
      </c>
      <c r="G21" s="56" t="s">
        <v>31</v>
      </c>
      <c r="H21" s="56"/>
      <c r="I21" s="56" t="s">
        <v>32</v>
      </c>
      <c r="J21" s="56">
        <v>3</v>
      </c>
      <c r="K21" s="56">
        <v>1</v>
      </c>
      <c r="L21" s="56">
        <v>3</v>
      </c>
      <c r="M21" s="56">
        <v>1</v>
      </c>
      <c r="N21" s="56">
        <v>1</v>
      </c>
      <c r="O21" s="56">
        <f t="shared" si="0"/>
        <v>9</v>
      </c>
      <c r="P21" s="56">
        <v>3</v>
      </c>
      <c r="Q21" s="56">
        <v>2</v>
      </c>
      <c r="R21" s="56">
        <v>1</v>
      </c>
      <c r="S21" s="56">
        <f t="shared" si="1"/>
        <v>54</v>
      </c>
      <c r="T21" s="57" t="str">
        <f t="shared" si="2"/>
        <v>IMPACTO BAJO</v>
      </c>
      <c r="U21" s="56" t="s">
        <v>182</v>
      </c>
      <c r="V21" s="56" t="s">
        <v>41</v>
      </c>
      <c r="W21" s="57" t="s">
        <v>31</v>
      </c>
      <c r="X21" s="57"/>
    </row>
    <row r="22" spans="1:24" ht="92.25" customHeight="1" x14ac:dyDescent="0.2">
      <c r="A22" s="335"/>
      <c r="B22" s="55" t="s">
        <v>261</v>
      </c>
      <c r="C22" s="55" t="s">
        <v>57</v>
      </c>
      <c r="D22" s="55" t="s">
        <v>58</v>
      </c>
      <c r="E22" s="285"/>
      <c r="F22" s="56" t="s">
        <v>30</v>
      </c>
      <c r="G22" s="56" t="s">
        <v>31</v>
      </c>
      <c r="H22" s="56"/>
      <c r="I22" s="56" t="s">
        <v>32</v>
      </c>
      <c r="J22" s="56">
        <v>2</v>
      </c>
      <c r="K22" s="56">
        <v>2</v>
      </c>
      <c r="L22" s="56">
        <v>3</v>
      </c>
      <c r="M22" s="56">
        <v>1</v>
      </c>
      <c r="N22" s="56">
        <v>1</v>
      </c>
      <c r="O22" s="56">
        <f t="shared" si="0"/>
        <v>9</v>
      </c>
      <c r="P22" s="56">
        <v>2</v>
      </c>
      <c r="Q22" s="56">
        <v>2</v>
      </c>
      <c r="R22" s="56">
        <v>1</v>
      </c>
      <c r="S22" s="56">
        <f t="shared" si="1"/>
        <v>36</v>
      </c>
      <c r="T22" s="57" t="str">
        <f t="shared" si="2"/>
        <v>IMPACTO BAJO</v>
      </c>
      <c r="U22" s="56" t="s">
        <v>184</v>
      </c>
      <c r="V22" s="56" t="s">
        <v>38</v>
      </c>
      <c r="W22" s="57" t="s">
        <v>31</v>
      </c>
      <c r="X22" s="57"/>
    </row>
    <row r="23" spans="1:24" ht="75.75" customHeight="1" x14ac:dyDescent="0.2">
      <c r="A23" s="335"/>
      <c r="B23" s="55" t="s">
        <v>380</v>
      </c>
      <c r="C23" s="55" t="s">
        <v>405</v>
      </c>
      <c r="D23" s="55" t="s">
        <v>61</v>
      </c>
      <c r="E23" s="285"/>
      <c r="F23" s="56" t="s">
        <v>30</v>
      </c>
      <c r="G23" s="56" t="s">
        <v>31</v>
      </c>
      <c r="H23" s="56"/>
      <c r="I23" s="56" t="s">
        <v>32</v>
      </c>
      <c r="J23" s="56">
        <v>2</v>
      </c>
      <c r="K23" s="56">
        <v>1</v>
      </c>
      <c r="L23" s="56">
        <v>3</v>
      </c>
      <c r="M23" s="56">
        <v>1</v>
      </c>
      <c r="N23" s="56">
        <v>1</v>
      </c>
      <c r="O23" s="56">
        <f t="shared" si="0"/>
        <v>8</v>
      </c>
      <c r="P23" s="56">
        <v>3</v>
      </c>
      <c r="Q23" s="56">
        <v>2</v>
      </c>
      <c r="R23" s="56">
        <v>1</v>
      </c>
      <c r="S23" s="56">
        <f t="shared" si="1"/>
        <v>48</v>
      </c>
      <c r="T23" s="57" t="str">
        <f t="shared" si="2"/>
        <v>IMPACTO BAJO</v>
      </c>
      <c r="U23" s="56" t="s">
        <v>180</v>
      </c>
      <c r="V23" s="56" t="s">
        <v>381</v>
      </c>
      <c r="W23" s="57" t="s">
        <v>31</v>
      </c>
      <c r="X23" s="57"/>
    </row>
    <row r="24" spans="1:24" ht="57.75" customHeight="1" x14ac:dyDescent="0.2">
      <c r="A24" s="336"/>
      <c r="B24" s="55" t="s">
        <v>67</v>
      </c>
      <c r="C24" s="55" t="s">
        <v>68</v>
      </c>
      <c r="D24" s="55" t="s">
        <v>69</v>
      </c>
      <c r="E24" s="338"/>
      <c r="F24" s="56" t="s">
        <v>30</v>
      </c>
      <c r="G24" s="56" t="s">
        <v>31</v>
      </c>
      <c r="H24" s="56"/>
      <c r="I24" s="56" t="s">
        <v>32</v>
      </c>
      <c r="J24" s="56">
        <v>3</v>
      </c>
      <c r="K24" s="56">
        <v>2</v>
      </c>
      <c r="L24" s="56">
        <v>3</v>
      </c>
      <c r="M24" s="56">
        <v>3</v>
      </c>
      <c r="N24" s="56">
        <v>1</v>
      </c>
      <c r="O24" s="56">
        <f t="shared" si="0"/>
        <v>12</v>
      </c>
      <c r="P24" s="56">
        <v>2</v>
      </c>
      <c r="Q24" s="56">
        <v>2</v>
      </c>
      <c r="R24" s="56">
        <v>1</v>
      </c>
      <c r="S24" s="56">
        <f t="shared" si="1"/>
        <v>48</v>
      </c>
      <c r="T24" s="57" t="str">
        <f t="shared" si="2"/>
        <v>IMPACTO BAJO</v>
      </c>
      <c r="U24" s="56" t="s">
        <v>70</v>
      </c>
      <c r="V24" s="56" t="s">
        <v>255</v>
      </c>
      <c r="W24" s="57"/>
      <c r="X24" s="57" t="s">
        <v>31</v>
      </c>
    </row>
    <row r="25" spans="1:24" ht="42" customHeight="1" x14ac:dyDescent="0.2">
      <c r="A25" s="286" t="s">
        <v>392</v>
      </c>
      <c r="B25" s="67" t="s">
        <v>393</v>
      </c>
      <c r="C25" s="67" t="s">
        <v>394</v>
      </c>
      <c r="D25" s="67" t="s">
        <v>395</v>
      </c>
      <c r="E25" s="67"/>
      <c r="F25" s="56" t="s">
        <v>60</v>
      </c>
      <c r="G25" s="56" t="s">
        <v>31</v>
      </c>
      <c r="H25" s="56"/>
      <c r="I25" s="56" t="s">
        <v>32</v>
      </c>
      <c r="J25" s="56">
        <v>3</v>
      </c>
      <c r="K25" s="56">
        <v>3</v>
      </c>
      <c r="L25" s="56">
        <v>3</v>
      </c>
      <c r="M25" s="56">
        <v>3</v>
      </c>
      <c r="N25" s="56">
        <v>1</v>
      </c>
      <c r="O25" s="56">
        <f t="shared" si="0"/>
        <v>13</v>
      </c>
      <c r="P25" s="56">
        <v>1</v>
      </c>
      <c r="Q25" s="56">
        <v>2</v>
      </c>
      <c r="R25" s="56">
        <v>1</v>
      </c>
      <c r="S25" s="56">
        <f t="shared" si="1"/>
        <v>26</v>
      </c>
      <c r="T25" s="57" t="str">
        <f t="shared" ref="T25" si="3">IF(S25&lt;=59,"IMPACTO BAJO",(IF(AND(S25&gt;=60,S25&lt;=188),"IMPACTO MEDIO",IF(AND(S25&gt;=189,S25&lt;405),"IMPACTO ALTO",0))))</f>
        <v>IMPACTO BAJO</v>
      </c>
      <c r="U25" s="56" t="s">
        <v>396</v>
      </c>
      <c r="V25" s="56" t="s">
        <v>397</v>
      </c>
      <c r="W25" s="57"/>
      <c r="X25" s="57" t="s">
        <v>31</v>
      </c>
    </row>
    <row r="26" spans="1:24" ht="41.25" customHeight="1" x14ac:dyDescent="0.2">
      <c r="A26" s="286"/>
      <c r="B26" s="67" t="s">
        <v>398</v>
      </c>
      <c r="C26" s="67" t="s">
        <v>399</v>
      </c>
      <c r="D26" s="67" t="s">
        <v>400</v>
      </c>
      <c r="E26" s="67"/>
      <c r="F26" s="56" t="s">
        <v>60</v>
      </c>
      <c r="G26" s="56" t="s">
        <v>31</v>
      </c>
      <c r="H26" s="56"/>
      <c r="I26" s="56" t="s">
        <v>32</v>
      </c>
      <c r="J26" s="56">
        <v>3</v>
      </c>
      <c r="K26" s="56">
        <v>3</v>
      </c>
      <c r="L26" s="56">
        <v>3</v>
      </c>
      <c r="M26" s="56">
        <v>3</v>
      </c>
      <c r="N26" s="56">
        <v>1</v>
      </c>
      <c r="O26" s="56">
        <f t="shared" si="0"/>
        <v>13</v>
      </c>
      <c r="P26" s="56">
        <v>1</v>
      </c>
      <c r="Q26" s="56">
        <v>2</v>
      </c>
      <c r="R26" s="56">
        <v>1</v>
      </c>
      <c r="S26" s="56">
        <f t="shared" si="1"/>
        <v>26</v>
      </c>
      <c r="T26" s="57" t="str">
        <f>IF(S26&lt;=59,"IMPACTO BAJO",(IF(AND(S26&gt;=60,S26&lt;=188),"IMPACTO MEDIO",IF(AND(S26&gt;=189,S26&lt;405),"IMPACTO ALTO",0))))</f>
        <v>IMPACTO BAJO</v>
      </c>
      <c r="U26" s="56" t="s">
        <v>396</v>
      </c>
      <c r="V26" s="56" t="s">
        <v>397</v>
      </c>
      <c r="W26" s="57"/>
      <c r="X26" s="57" t="s">
        <v>31</v>
      </c>
    </row>
    <row r="27" spans="1:24" ht="36.75" customHeight="1" x14ac:dyDescent="0.2">
      <c r="A27" s="286"/>
      <c r="B27" s="67" t="s">
        <v>401</v>
      </c>
      <c r="C27" s="67" t="s">
        <v>402</v>
      </c>
      <c r="D27" s="68" t="s">
        <v>403</v>
      </c>
      <c r="E27" s="118"/>
      <c r="F27" s="56" t="s">
        <v>60</v>
      </c>
      <c r="G27" s="69" t="s">
        <v>31</v>
      </c>
      <c r="H27" s="69"/>
      <c r="I27" s="56" t="s">
        <v>32</v>
      </c>
      <c r="J27" s="56">
        <v>3</v>
      </c>
      <c r="K27" s="69">
        <v>3</v>
      </c>
      <c r="L27" s="69">
        <v>3</v>
      </c>
      <c r="M27" s="69">
        <v>3</v>
      </c>
      <c r="N27" s="69">
        <v>1</v>
      </c>
      <c r="O27" s="69">
        <f t="shared" si="0"/>
        <v>13</v>
      </c>
      <c r="P27" s="69">
        <v>1</v>
      </c>
      <c r="Q27" s="69">
        <v>2</v>
      </c>
      <c r="R27" s="69">
        <v>1</v>
      </c>
      <c r="S27" s="69">
        <f t="shared" si="1"/>
        <v>26</v>
      </c>
      <c r="T27" s="57" t="str">
        <f>IF(S27&lt;=59,"IMPACTO BAJO",(IF(AND(S27&gt;=60,S27&lt;=188),"IMPACTO MEDIO",IF(AND(S27&gt;=189,S27&lt;405),"IMPACTO ALTO",0))))</f>
        <v>IMPACTO BAJO</v>
      </c>
      <c r="U27" s="56" t="s">
        <v>396</v>
      </c>
      <c r="V27" s="56" t="s">
        <v>397</v>
      </c>
      <c r="W27" s="65"/>
      <c r="X27" s="70" t="s">
        <v>31</v>
      </c>
    </row>
    <row r="28" spans="1:24" ht="36.75" customHeight="1" x14ac:dyDescent="0.2">
      <c r="A28" s="286"/>
      <c r="B28" s="67" t="s">
        <v>410</v>
      </c>
      <c r="C28" s="67" t="s">
        <v>419</v>
      </c>
      <c r="D28" s="67" t="s">
        <v>412</v>
      </c>
      <c r="E28" s="67"/>
      <c r="F28" s="56" t="s">
        <v>60</v>
      </c>
      <c r="G28" s="56" t="s">
        <v>31</v>
      </c>
      <c r="H28" s="56"/>
      <c r="I28" s="56" t="s">
        <v>32</v>
      </c>
      <c r="J28" s="56">
        <v>3</v>
      </c>
      <c r="K28" s="56">
        <v>3</v>
      </c>
      <c r="L28" s="56">
        <v>3</v>
      </c>
      <c r="M28" s="56">
        <v>3</v>
      </c>
      <c r="N28" s="56">
        <v>1</v>
      </c>
      <c r="O28" s="56">
        <f>J28+K28+L28+M28+N28</f>
        <v>13</v>
      </c>
      <c r="P28" s="56">
        <v>1</v>
      </c>
      <c r="Q28" s="56">
        <v>2</v>
      </c>
      <c r="R28" s="56">
        <v>1</v>
      </c>
      <c r="S28" s="56">
        <f>O28*P28*Q28*R28</f>
        <v>26</v>
      </c>
      <c r="T28" s="57" t="str">
        <f>IF(S28&lt;=59,"IMPACTO BAJO",(IF(AND(S28&gt;=60,S28&lt;=188),"IMPACTO MEDIO",IF(AND(S28&gt;=189,S28&lt;405),"IMPACTO ALTO",0))))</f>
        <v>IMPACTO BAJO</v>
      </c>
      <c r="U28" s="56" t="s">
        <v>396</v>
      </c>
      <c r="V28" s="56" t="s">
        <v>397</v>
      </c>
      <c r="W28" s="57"/>
      <c r="X28" s="57" t="s">
        <v>31</v>
      </c>
    </row>
    <row r="29" spans="1:24" ht="12.75" customHeight="1" x14ac:dyDescent="0.2">
      <c r="T29" s="72"/>
    </row>
    <row r="30" spans="1:24" ht="27" customHeight="1" x14ac:dyDescent="0.2">
      <c r="A30" s="72"/>
      <c r="B30" s="72"/>
      <c r="C30" s="77" t="s">
        <v>404</v>
      </c>
      <c r="D30" s="276" t="s">
        <v>228</v>
      </c>
      <c r="E30" s="252"/>
      <c r="F30" s="72"/>
      <c r="G30" s="72"/>
      <c r="H30" s="72"/>
      <c r="I30" s="74"/>
      <c r="J30" s="74"/>
      <c r="K30" s="75"/>
      <c r="L30" s="75"/>
      <c r="M30" s="75"/>
      <c r="N30" s="75"/>
      <c r="O30" s="72"/>
      <c r="P30" s="72"/>
      <c r="Q30" s="72"/>
      <c r="R30" s="72"/>
      <c r="S30" s="72"/>
      <c r="T30" s="72"/>
    </row>
    <row r="31" spans="1:24" ht="12.75" x14ac:dyDescent="0.2">
      <c r="A31" s="72"/>
      <c r="B31" s="72"/>
      <c r="C31" s="77" t="s">
        <v>178</v>
      </c>
      <c r="D31" s="277" t="s">
        <v>251</v>
      </c>
      <c r="E31" s="252"/>
      <c r="F31" s="72"/>
      <c r="G31" s="72"/>
      <c r="H31" s="72"/>
      <c r="I31" s="74"/>
      <c r="J31" s="74"/>
      <c r="K31" s="74"/>
      <c r="L31" s="74"/>
      <c r="M31" s="74"/>
      <c r="N31" s="75"/>
      <c r="O31" s="72"/>
      <c r="P31" s="72"/>
      <c r="Q31" s="72"/>
      <c r="R31" s="72"/>
      <c r="S31" s="72"/>
      <c r="T31" s="72"/>
    </row>
    <row r="32" spans="1:24" ht="12.75" customHeight="1" x14ac:dyDescent="0.2">
      <c r="T32" s="72"/>
    </row>
    <row r="33" spans="20:20" ht="12.75" customHeight="1" x14ac:dyDescent="0.2">
      <c r="T33" s="72"/>
    </row>
    <row r="34" spans="20:20" ht="12.75" customHeight="1" x14ac:dyDescent="0.2">
      <c r="T34" s="72"/>
    </row>
    <row r="35" spans="20:20" ht="12.75" customHeight="1" x14ac:dyDescent="0.2">
      <c r="T35" s="72"/>
    </row>
    <row r="36" spans="20:20" ht="12.75" customHeight="1" x14ac:dyDescent="0.2">
      <c r="T36" s="72"/>
    </row>
    <row r="37" spans="20:20" ht="12.75" customHeight="1" x14ac:dyDescent="0.2">
      <c r="T37" s="72"/>
    </row>
    <row r="38" spans="20:20" ht="12.75" customHeight="1" x14ac:dyDescent="0.2">
      <c r="T38" s="72"/>
    </row>
    <row r="39" spans="20:20" ht="12.75" customHeight="1" x14ac:dyDescent="0.2">
      <c r="T39" s="72"/>
    </row>
    <row r="40" spans="20:20" ht="12.75" customHeight="1" x14ac:dyDescent="0.2">
      <c r="T40" s="72"/>
    </row>
    <row r="41" spans="20:20" ht="12.75" customHeight="1" x14ac:dyDescent="0.2">
      <c r="T41" s="72"/>
    </row>
    <row r="42" spans="20:20" ht="12.75" customHeight="1" x14ac:dyDescent="0.2">
      <c r="T42" s="72"/>
    </row>
    <row r="43" spans="20:20" ht="12.75" customHeight="1" x14ac:dyDescent="0.2">
      <c r="T43" s="72"/>
    </row>
    <row r="44" spans="20:20" ht="12.75" customHeight="1" x14ac:dyDescent="0.2">
      <c r="T44" s="72"/>
    </row>
    <row r="45" spans="20:20" ht="12.75" customHeight="1" x14ac:dyDescent="0.2">
      <c r="T45" s="72"/>
    </row>
    <row r="46" spans="20:20" ht="12.75" customHeight="1" x14ac:dyDescent="0.2">
      <c r="T46" s="72"/>
    </row>
    <row r="47" spans="20:20" ht="12.75" customHeight="1" x14ac:dyDescent="0.2">
      <c r="T47" s="72"/>
    </row>
    <row r="48" spans="20:20"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row r="925" spans="20:20" ht="12.75" customHeight="1" x14ac:dyDescent="0.2">
      <c r="T925" s="72"/>
    </row>
    <row r="926" spans="20:20" ht="12.75" customHeight="1" x14ac:dyDescent="0.2">
      <c r="T926" s="72"/>
    </row>
    <row r="927" spans="20:20" ht="12.75" customHeight="1" x14ac:dyDescent="0.2">
      <c r="T927" s="72"/>
    </row>
    <row r="928" spans="20:20" ht="12.75" customHeight="1" x14ac:dyDescent="0.2">
      <c r="T928" s="72"/>
    </row>
    <row r="929" spans="20:20" ht="12.75" customHeight="1" x14ac:dyDescent="0.2">
      <c r="T929" s="72"/>
    </row>
    <row r="930" spans="20:20" ht="12.75" customHeight="1" x14ac:dyDescent="0.2">
      <c r="T930" s="72"/>
    </row>
  </sheetData>
  <sheetProtection algorithmName="SHA-512" hashValue="NnsZ65jOGG/RwpW5dEumavSATQ2wODrJ4ZSIQXkHqhs2pNogu+kyBmjVz9/vhgkufkGoxl/Dpan3jlt6owUWOg==" saltValue="hdu/dfgW3DFCco7AUnQvVA==" spinCount="100000" sheet="1" objects="1" scenarios="1"/>
  <autoFilter ref="S1:S931" xr:uid="{00000000-0009-0000-0000-000001000000}"/>
  <mergeCells count="33">
    <mergeCell ref="A25:A28"/>
    <mergeCell ref="D30:E30"/>
    <mergeCell ref="A11:A24"/>
    <mergeCell ref="E11:E24"/>
    <mergeCell ref="B12:B13"/>
    <mergeCell ref="B15:B16"/>
    <mergeCell ref="B17:B18"/>
    <mergeCell ref="B19:B20"/>
    <mergeCell ref="D31:E31"/>
    <mergeCell ref="R9:R10"/>
    <mergeCell ref="S9:S10"/>
    <mergeCell ref="T9:T10"/>
    <mergeCell ref="U9:V9"/>
    <mergeCell ref="W9:X9"/>
    <mergeCell ref="Q9:Q10"/>
    <mergeCell ref="B9:B10"/>
    <mergeCell ref="C9:C10"/>
    <mergeCell ref="D9:D10"/>
    <mergeCell ref="E9:E10"/>
    <mergeCell ref="F9:F10"/>
    <mergeCell ref="G9:G10"/>
    <mergeCell ref="H9:H10"/>
    <mergeCell ref="I9:I10"/>
    <mergeCell ref="J9:N9"/>
    <mergeCell ref="O9:O10"/>
    <mergeCell ref="P9:P10"/>
    <mergeCell ref="A7:K7"/>
    <mergeCell ref="L7:X7"/>
    <mergeCell ref="A1:B5"/>
    <mergeCell ref="C1:T5"/>
    <mergeCell ref="U1:X5"/>
    <mergeCell ref="A6:K6"/>
    <mergeCell ref="L6:X6"/>
  </mergeCells>
  <conditionalFormatting sqref="T11:T13 T21:T24 T15:T17">
    <cfRule type="cellIs" dxfId="923" priority="34" operator="equal">
      <formula>"IMPACTO ALTO"</formula>
    </cfRule>
  </conditionalFormatting>
  <conditionalFormatting sqref="T11:T13 T21:T24 T15:T17">
    <cfRule type="cellIs" dxfId="922" priority="35" operator="equal">
      <formula>"IMPACTO MEDIO"</formula>
    </cfRule>
  </conditionalFormatting>
  <conditionalFormatting sqref="T11:T13 T21:T24 T15:T17">
    <cfRule type="cellIs" dxfId="921" priority="36" operator="equal">
      <formula>"IMPACTO BAJO"</formula>
    </cfRule>
  </conditionalFormatting>
  <conditionalFormatting sqref="T11:T13 T21:T24 T15:T17">
    <cfRule type="cellIs" dxfId="920" priority="37" stopIfTrue="1" operator="equal">
      <formula>"IMPACTO BAJO"</formula>
    </cfRule>
  </conditionalFormatting>
  <conditionalFormatting sqref="T11:T13 T21:T24 T15:T17">
    <cfRule type="cellIs" dxfId="919" priority="38" stopIfTrue="1" operator="equal">
      <formula>"IMPACTO MEDIO"</formula>
    </cfRule>
  </conditionalFormatting>
  <conditionalFormatting sqref="T11:T13 T21:T24 T15:T17">
    <cfRule type="cellIs" dxfId="918" priority="39" stopIfTrue="1" operator="equal">
      <formula>"IMPACTO ALTO"</formula>
    </cfRule>
  </conditionalFormatting>
  <conditionalFormatting sqref="T20">
    <cfRule type="cellIs" dxfId="917" priority="28" operator="equal">
      <formula>"IMPACTO ALTO"</formula>
    </cfRule>
  </conditionalFormatting>
  <conditionalFormatting sqref="T20">
    <cfRule type="cellIs" dxfId="916" priority="29" operator="equal">
      <formula>"IMPACTO MEDIO"</formula>
    </cfRule>
  </conditionalFormatting>
  <conditionalFormatting sqref="T20">
    <cfRule type="cellIs" dxfId="915" priority="30" operator="equal">
      <formula>"IMPACTO BAJO"</formula>
    </cfRule>
  </conditionalFormatting>
  <conditionalFormatting sqref="T20">
    <cfRule type="cellIs" dxfId="914" priority="31" stopIfTrue="1" operator="equal">
      <formula>"IMPACTO BAJO"</formula>
    </cfRule>
  </conditionalFormatting>
  <conditionalFormatting sqref="T20">
    <cfRule type="cellIs" dxfId="913" priority="32" stopIfTrue="1" operator="equal">
      <formula>"IMPACTO MEDIO"</formula>
    </cfRule>
  </conditionalFormatting>
  <conditionalFormatting sqref="T20">
    <cfRule type="cellIs" dxfId="912" priority="33" stopIfTrue="1" operator="equal">
      <formula>"IMPACTO ALTO"</formula>
    </cfRule>
  </conditionalFormatting>
  <conditionalFormatting sqref="T18:T19">
    <cfRule type="cellIs" dxfId="911" priority="21" operator="equal">
      <formula>"IMPACTO ALTO"</formula>
    </cfRule>
  </conditionalFormatting>
  <conditionalFormatting sqref="T18:T19">
    <cfRule type="cellIs" dxfId="910" priority="22" operator="equal">
      <formula>"IMPACTO MEDIO"</formula>
    </cfRule>
  </conditionalFormatting>
  <conditionalFormatting sqref="T18:T19">
    <cfRule type="cellIs" dxfId="909" priority="23" operator="equal">
      <formula>"IMPACTO BAJO"</formula>
    </cfRule>
  </conditionalFormatting>
  <conditionalFormatting sqref="T18:T19">
    <cfRule type="cellIs" dxfId="908" priority="24" stopIfTrue="1" operator="equal">
      <formula>"IMPACTO BAJO"</formula>
    </cfRule>
  </conditionalFormatting>
  <conditionalFormatting sqref="T18:T19">
    <cfRule type="cellIs" dxfId="907" priority="25" stopIfTrue="1" operator="equal">
      <formula>"IMPACTO MEDIO"</formula>
    </cfRule>
  </conditionalFormatting>
  <conditionalFormatting sqref="T18:T19">
    <cfRule type="cellIs" dxfId="906" priority="26" stopIfTrue="1" operator="equal">
      <formula>"IMPACTO ALTO"</formula>
    </cfRule>
  </conditionalFormatting>
  <conditionalFormatting sqref="T11">
    <cfRule type="colorScale" priority="27">
      <colorScale>
        <cfvo type="min"/>
        <cfvo type="percentile" val="50"/>
        <cfvo type="max"/>
        <color rgb="FF63BE7B"/>
        <color rgb="FFFFEB84"/>
        <color rgb="FFF8696B"/>
      </colorScale>
    </cfRule>
  </conditionalFormatting>
  <conditionalFormatting sqref="T14">
    <cfRule type="cellIs" dxfId="905" priority="15" operator="equal">
      <formula>"IMPACTO ALTO"</formula>
    </cfRule>
  </conditionalFormatting>
  <conditionalFormatting sqref="T14">
    <cfRule type="cellIs" dxfId="904" priority="16" operator="equal">
      <formula>"IMPACTO MEDIO"</formula>
    </cfRule>
  </conditionalFormatting>
  <conditionalFormatting sqref="T14">
    <cfRule type="cellIs" dxfId="903" priority="17" operator="equal">
      <formula>"IMPACTO BAJO"</formula>
    </cfRule>
  </conditionalFormatting>
  <conditionalFormatting sqref="T14">
    <cfRule type="cellIs" dxfId="902" priority="18" stopIfTrue="1" operator="equal">
      <formula>"IMPACTO BAJO"</formula>
    </cfRule>
  </conditionalFormatting>
  <conditionalFormatting sqref="T14">
    <cfRule type="cellIs" dxfId="901" priority="19" stopIfTrue="1" operator="equal">
      <formula>"IMPACTO MEDIO"</formula>
    </cfRule>
  </conditionalFormatting>
  <conditionalFormatting sqref="T14">
    <cfRule type="cellIs" dxfId="900" priority="20" stopIfTrue="1" operator="equal">
      <formula>"IMPACTO ALTO"</formula>
    </cfRule>
  </conditionalFormatting>
  <conditionalFormatting sqref="T25 T28">
    <cfRule type="cellIs" dxfId="899" priority="8" operator="equal">
      <formula>"IMPACTO ALTO"</formula>
    </cfRule>
  </conditionalFormatting>
  <conditionalFormatting sqref="T25 T28">
    <cfRule type="cellIs" dxfId="898" priority="9" operator="equal">
      <formula>"IMPACTO MEDIO"</formula>
    </cfRule>
  </conditionalFormatting>
  <conditionalFormatting sqref="T25 T28">
    <cfRule type="cellIs" dxfId="897" priority="10" operator="equal">
      <formula>"IMPACTO BAJO"</formula>
    </cfRule>
  </conditionalFormatting>
  <conditionalFormatting sqref="T25 T28">
    <cfRule type="cellIs" dxfId="896" priority="11" stopIfTrue="1" operator="equal">
      <formula>"IMPACTO BAJO"</formula>
    </cfRule>
  </conditionalFormatting>
  <conditionalFormatting sqref="T25 T28">
    <cfRule type="cellIs" dxfId="895" priority="12" stopIfTrue="1" operator="equal">
      <formula>"IMPACTO MEDIO"</formula>
    </cfRule>
  </conditionalFormatting>
  <conditionalFormatting sqref="T25 T28">
    <cfRule type="cellIs" dxfId="894" priority="13" stopIfTrue="1" operator="equal">
      <formula>"IMPACTO ALTO"</formula>
    </cfRule>
  </conditionalFormatting>
  <conditionalFormatting sqref="T26:T27">
    <cfRule type="cellIs" dxfId="893" priority="1" operator="equal">
      <formula>"IMPACTO ALTO"</formula>
    </cfRule>
  </conditionalFormatting>
  <conditionalFormatting sqref="T26:T27">
    <cfRule type="cellIs" dxfId="892" priority="2" operator="equal">
      <formula>"IMPACTO MEDIO"</formula>
    </cfRule>
  </conditionalFormatting>
  <conditionalFormatting sqref="T26:T27">
    <cfRule type="cellIs" dxfId="891" priority="3" operator="equal">
      <formula>"IMPACTO BAJO"</formula>
    </cfRule>
  </conditionalFormatting>
  <conditionalFormatting sqref="T26:T27">
    <cfRule type="cellIs" dxfId="890" priority="4" stopIfTrue="1" operator="equal">
      <formula>"IMPACTO BAJO"</formula>
    </cfRule>
  </conditionalFormatting>
  <conditionalFormatting sqref="T26:T27">
    <cfRule type="cellIs" dxfId="889" priority="5" stopIfTrue="1" operator="equal">
      <formula>"IMPACTO MEDIO"</formula>
    </cfRule>
  </conditionalFormatting>
  <conditionalFormatting sqref="T26:T27">
    <cfRule type="cellIs" dxfId="888" priority="6" stopIfTrue="1" operator="equal">
      <formula>"IMPACTO ALTO"</formula>
    </cfRule>
  </conditionalFormatting>
  <conditionalFormatting sqref="T26:T27">
    <cfRule type="colorScale" priority="7">
      <colorScale>
        <cfvo type="min"/>
        <cfvo type="percentile" val="50"/>
        <cfvo type="max"/>
        <color rgb="FF63BE7B"/>
        <color rgb="FFFFEB84"/>
        <color rgb="FFF8696B"/>
      </colorScale>
    </cfRule>
  </conditionalFormatting>
  <conditionalFormatting sqref="T25 T28">
    <cfRule type="colorScale" priority="14">
      <colorScale>
        <cfvo type="min"/>
        <cfvo type="percentile" val="50"/>
        <cfvo type="max"/>
        <color rgb="FF63BE7B"/>
        <color rgb="FFFFEB84"/>
        <color rgb="FFF8696B"/>
      </colorScale>
    </cfRule>
  </conditionalFormatting>
  <pageMargins left="0.70866141732283472" right="0.70866141732283472" top="0.86614173228346458" bottom="0.74803149606299213" header="0" footer="0"/>
  <pageSetup orientation="portrait" r:id="rId1"/>
  <colBreaks count="1" manualBreakCount="1">
    <brk id="17" man="1"/>
  </col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931"/>
  <sheetViews>
    <sheetView showGridLines="0" topLeftCell="D16" zoomScale="70" zoomScaleNormal="70" workbookViewId="0">
      <selection activeCell="T21" sqref="T21"/>
    </sheetView>
  </sheetViews>
  <sheetFormatPr baseColWidth="10" defaultColWidth="14.42578125" defaultRowHeight="15" customHeight="1" x14ac:dyDescent="0.2"/>
  <cols>
    <col min="1" max="1" width="21.28515625" style="46" customWidth="1"/>
    <col min="2" max="2" width="20.5703125" style="46" customWidth="1"/>
    <col min="3" max="3" width="39.7109375" style="46" customWidth="1"/>
    <col min="4" max="4" width="36.42578125" style="46" customWidth="1"/>
    <col min="5" max="5" width="23.42578125" style="46" customWidth="1"/>
    <col min="6" max="6" width="15.5703125" style="46" customWidth="1"/>
    <col min="7" max="7" width="13.140625" style="46" customWidth="1"/>
    <col min="8" max="8" width="11.140625" style="46" customWidth="1"/>
    <col min="9" max="9" width="12.28515625" style="46" customWidth="1"/>
    <col min="10" max="10" width="10.7109375" style="46" customWidth="1"/>
    <col min="11" max="11" width="11.85546875" style="46" customWidth="1"/>
    <col min="12" max="12" width="10.7109375" style="46" customWidth="1"/>
    <col min="13" max="13" width="13.5703125" style="46" customWidth="1"/>
    <col min="14" max="14" width="15.85546875" style="46" customWidth="1"/>
    <col min="15" max="15" width="11" style="46" customWidth="1"/>
    <col min="16" max="16" width="13.42578125" style="46" customWidth="1"/>
    <col min="17" max="17" width="15.140625" style="46" customWidth="1"/>
    <col min="18" max="18" width="22.85546875" style="46" customWidth="1"/>
    <col min="19" max="19" width="14.7109375" style="46" customWidth="1"/>
    <col min="20" max="20" width="18.140625" style="46" customWidth="1"/>
    <col min="21" max="21" width="29.85546875" style="46" customWidth="1"/>
    <col min="22" max="22" width="25.140625" style="46" customWidth="1"/>
    <col min="23" max="24" width="7.7109375" style="46" customWidth="1"/>
    <col min="25" max="16384" width="14.42578125" style="46"/>
  </cols>
  <sheetData>
    <row r="1" spans="1:25" ht="17.25" customHeight="1" x14ac:dyDescent="0.2">
      <c r="A1" s="256"/>
      <c r="B1" s="257"/>
      <c r="C1" s="262" t="s">
        <v>0</v>
      </c>
      <c r="D1" s="263"/>
      <c r="E1" s="263"/>
      <c r="F1" s="263"/>
      <c r="G1" s="263"/>
      <c r="H1" s="263"/>
      <c r="I1" s="263"/>
      <c r="J1" s="263"/>
      <c r="K1" s="263"/>
      <c r="L1" s="263"/>
      <c r="M1" s="263"/>
      <c r="N1" s="263"/>
      <c r="O1" s="263"/>
      <c r="P1" s="263"/>
      <c r="Q1" s="263"/>
      <c r="R1" s="263"/>
      <c r="S1" s="263"/>
      <c r="T1" s="264"/>
      <c r="U1" s="268"/>
      <c r="V1" s="268"/>
      <c r="W1" s="268"/>
      <c r="X1" s="268"/>
    </row>
    <row r="2" spans="1:25" ht="24" customHeight="1" x14ac:dyDescent="0.2">
      <c r="A2" s="258"/>
      <c r="B2" s="259"/>
      <c r="C2" s="262"/>
      <c r="D2" s="263"/>
      <c r="E2" s="263"/>
      <c r="F2" s="263"/>
      <c r="G2" s="263"/>
      <c r="H2" s="263"/>
      <c r="I2" s="263"/>
      <c r="J2" s="263"/>
      <c r="K2" s="263"/>
      <c r="L2" s="263"/>
      <c r="M2" s="263"/>
      <c r="N2" s="263"/>
      <c r="O2" s="263"/>
      <c r="P2" s="263"/>
      <c r="Q2" s="263"/>
      <c r="R2" s="263"/>
      <c r="S2" s="263"/>
      <c r="T2" s="264"/>
      <c r="U2" s="268"/>
      <c r="V2" s="268"/>
      <c r="W2" s="268"/>
      <c r="X2" s="268"/>
    </row>
    <row r="3" spans="1:25" ht="21" customHeight="1" x14ac:dyDescent="0.2">
      <c r="A3" s="258"/>
      <c r="B3" s="259"/>
      <c r="C3" s="262"/>
      <c r="D3" s="263"/>
      <c r="E3" s="263"/>
      <c r="F3" s="263"/>
      <c r="G3" s="263"/>
      <c r="H3" s="263"/>
      <c r="I3" s="263"/>
      <c r="J3" s="263"/>
      <c r="K3" s="263"/>
      <c r="L3" s="263"/>
      <c r="M3" s="263"/>
      <c r="N3" s="263"/>
      <c r="O3" s="263"/>
      <c r="P3" s="263"/>
      <c r="Q3" s="263"/>
      <c r="R3" s="263"/>
      <c r="S3" s="263"/>
      <c r="T3" s="264"/>
      <c r="U3" s="268"/>
      <c r="V3" s="268"/>
      <c r="W3" s="268"/>
      <c r="X3" s="268"/>
    </row>
    <row r="4" spans="1:25" ht="15" customHeight="1" x14ac:dyDescent="0.2">
      <c r="A4" s="258"/>
      <c r="B4" s="259"/>
      <c r="C4" s="262"/>
      <c r="D4" s="263"/>
      <c r="E4" s="263"/>
      <c r="F4" s="263"/>
      <c r="G4" s="263"/>
      <c r="H4" s="263"/>
      <c r="I4" s="263"/>
      <c r="J4" s="263"/>
      <c r="K4" s="263"/>
      <c r="L4" s="263"/>
      <c r="M4" s="263"/>
      <c r="N4" s="263"/>
      <c r="O4" s="263"/>
      <c r="P4" s="263"/>
      <c r="Q4" s="263"/>
      <c r="R4" s="263"/>
      <c r="S4" s="263"/>
      <c r="T4" s="264"/>
      <c r="U4" s="268"/>
      <c r="V4" s="268"/>
      <c r="W4" s="268"/>
      <c r="X4" s="268"/>
    </row>
    <row r="5" spans="1:25" ht="24.75" hidden="1" customHeight="1" x14ac:dyDescent="0.2">
      <c r="A5" s="260"/>
      <c r="B5" s="261"/>
      <c r="C5" s="265"/>
      <c r="D5" s="266"/>
      <c r="E5" s="266"/>
      <c r="F5" s="266"/>
      <c r="G5" s="266"/>
      <c r="H5" s="266"/>
      <c r="I5" s="266"/>
      <c r="J5" s="266"/>
      <c r="K5" s="266"/>
      <c r="L5" s="266"/>
      <c r="M5" s="266"/>
      <c r="N5" s="266"/>
      <c r="O5" s="266"/>
      <c r="P5" s="266"/>
      <c r="Q5" s="266"/>
      <c r="R5" s="266"/>
      <c r="S5" s="266"/>
      <c r="T5" s="267"/>
      <c r="U5" s="268"/>
      <c r="V5" s="268"/>
      <c r="W5" s="268"/>
      <c r="X5" s="268"/>
    </row>
    <row r="6" spans="1:25" ht="21" customHeight="1" x14ac:dyDescent="0.2">
      <c r="A6" s="269" t="s">
        <v>243</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5" ht="25.5"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5" ht="12.75" customHeight="1" thickBot="1" x14ac:dyDescent="0.25">
      <c r="B8" s="47"/>
      <c r="C8" s="47"/>
      <c r="D8" s="47"/>
      <c r="E8" s="47"/>
      <c r="F8" s="47"/>
      <c r="G8" s="47"/>
      <c r="H8" s="47"/>
      <c r="I8" s="47"/>
      <c r="J8" s="47"/>
      <c r="K8" s="47"/>
      <c r="L8" s="47"/>
      <c r="M8" s="49"/>
      <c r="N8" s="50"/>
      <c r="O8" s="51"/>
      <c r="P8" s="51"/>
      <c r="Q8" s="51"/>
      <c r="R8" s="51"/>
      <c r="S8" s="51"/>
      <c r="T8" s="51"/>
      <c r="U8" s="51"/>
      <c r="V8" s="51"/>
      <c r="W8" s="51"/>
      <c r="X8" s="51"/>
    </row>
    <row r="9" spans="1:25"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5" ht="43.5" customHeight="1" x14ac:dyDescent="0.2">
      <c r="B10" s="247"/>
      <c r="C10" s="247"/>
      <c r="D10" s="247"/>
      <c r="E10" s="247"/>
      <c r="F10" s="247"/>
      <c r="G10" s="247"/>
      <c r="H10" s="247"/>
      <c r="I10" s="247"/>
      <c r="J10" s="52" t="s">
        <v>18</v>
      </c>
      <c r="K10" s="52" t="s">
        <v>19</v>
      </c>
      <c r="L10" s="53" t="s">
        <v>20</v>
      </c>
      <c r="M10" s="52" t="s">
        <v>21</v>
      </c>
      <c r="N10" s="53" t="s">
        <v>22</v>
      </c>
      <c r="O10" s="247"/>
      <c r="P10" s="247"/>
      <c r="Q10" s="247"/>
      <c r="R10" s="247"/>
      <c r="S10" s="247"/>
      <c r="T10" s="247"/>
      <c r="U10" s="53" t="s">
        <v>23</v>
      </c>
      <c r="V10" s="52" t="s">
        <v>24</v>
      </c>
      <c r="W10" s="52" t="s">
        <v>25</v>
      </c>
      <c r="X10" s="54" t="s">
        <v>26</v>
      </c>
    </row>
    <row r="11" spans="1:25" ht="72" customHeight="1" x14ac:dyDescent="0.2">
      <c r="A11" s="340" t="s">
        <v>305</v>
      </c>
      <c r="B11" s="119" t="s">
        <v>27</v>
      </c>
      <c r="C11" s="119" t="s">
        <v>209</v>
      </c>
      <c r="D11" s="119" t="s">
        <v>28</v>
      </c>
      <c r="E11" s="339" t="s">
        <v>306</v>
      </c>
      <c r="F11" s="56" t="s">
        <v>30</v>
      </c>
      <c r="G11" s="56" t="s">
        <v>31</v>
      </c>
      <c r="H11" s="56"/>
      <c r="I11" s="121" t="s">
        <v>32</v>
      </c>
      <c r="J11" s="56">
        <v>1</v>
      </c>
      <c r="K11" s="56">
        <v>2</v>
      </c>
      <c r="L11" s="56">
        <v>1</v>
      </c>
      <c r="M11" s="56">
        <v>1</v>
      </c>
      <c r="N11" s="56">
        <v>1</v>
      </c>
      <c r="O11" s="56">
        <f>J11+K11+L11+M11+N11</f>
        <v>6</v>
      </c>
      <c r="P11" s="56">
        <v>2</v>
      </c>
      <c r="Q11" s="56">
        <v>2</v>
      </c>
      <c r="R11" s="56">
        <v>1</v>
      </c>
      <c r="S11" s="56">
        <f>O11*P11*Q11*R11</f>
        <v>24</v>
      </c>
      <c r="T11" s="57" t="str">
        <f>IF(S11&lt;=59,"IMPACTO BAJO",(IF(AND(S11&gt;=60,S11&lt;=188),"IMPACTO MEDIO",IF(AND(S11&gt;=189,13&lt;405),"IMPACTO ALTO",0))))</f>
        <v>IMPACTO BAJO</v>
      </c>
      <c r="U11" s="56" t="s">
        <v>180</v>
      </c>
      <c r="V11" s="56" t="s">
        <v>33</v>
      </c>
      <c r="W11" s="58"/>
      <c r="X11" s="57" t="s">
        <v>31</v>
      </c>
      <c r="Y11" s="46" t="s">
        <v>256</v>
      </c>
    </row>
    <row r="12" spans="1:25" ht="64.5" customHeight="1" x14ac:dyDescent="0.2">
      <c r="A12" s="340"/>
      <c r="B12" s="339" t="s">
        <v>34</v>
      </c>
      <c r="C12" s="119" t="s">
        <v>35</v>
      </c>
      <c r="D12" s="119" t="s">
        <v>36</v>
      </c>
      <c r="E12" s="339"/>
      <c r="F12" s="56" t="s">
        <v>30</v>
      </c>
      <c r="G12" s="56" t="s">
        <v>31</v>
      </c>
      <c r="H12" s="56"/>
      <c r="I12" s="67" t="s">
        <v>37</v>
      </c>
      <c r="J12" s="56">
        <v>1</v>
      </c>
      <c r="K12" s="56">
        <v>1</v>
      </c>
      <c r="L12" s="56">
        <v>3</v>
      </c>
      <c r="M12" s="56">
        <v>1</v>
      </c>
      <c r="N12" s="56">
        <v>1</v>
      </c>
      <c r="O12" s="56">
        <f t="shared" ref="O12:O29" si="0">J12+K12+L12+M12+N12</f>
        <v>7</v>
      </c>
      <c r="P12" s="56">
        <v>2</v>
      </c>
      <c r="Q12" s="56">
        <v>2</v>
      </c>
      <c r="R12" s="56">
        <v>3</v>
      </c>
      <c r="S12" s="56">
        <f t="shared" ref="S12:S29" si="1">O12*P12*Q12*R12</f>
        <v>84</v>
      </c>
      <c r="T12" s="57" t="str">
        <f t="shared" ref="T12:T26" si="2">IF(S12&lt;=59,"IMPACTO BAJO",(IF(AND(S12&gt;=60,S12&lt;=188),"IMPACTO MEDIO",IF(AND(S12&gt;=189,13&lt;405),"IMPACTO ALTO",0))))</f>
        <v>IMPACTO MEDIO</v>
      </c>
      <c r="U12" s="56" t="s">
        <v>180</v>
      </c>
      <c r="V12" s="56" t="s">
        <v>38</v>
      </c>
      <c r="W12" s="57" t="s">
        <v>31</v>
      </c>
      <c r="X12" s="57"/>
    </row>
    <row r="13" spans="1:25" ht="95.25" customHeight="1" x14ac:dyDescent="0.2">
      <c r="A13" s="340"/>
      <c r="B13" s="339"/>
      <c r="C13" s="119" t="s">
        <v>229</v>
      </c>
      <c r="D13" s="119" t="s">
        <v>39</v>
      </c>
      <c r="E13" s="339"/>
      <c r="F13" s="56" t="s">
        <v>30</v>
      </c>
      <c r="G13" s="56" t="s">
        <v>31</v>
      </c>
      <c r="H13" s="56"/>
      <c r="I13" s="67" t="s">
        <v>37</v>
      </c>
      <c r="J13" s="56">
        <v>2</v>
      </c>
      <c r="K13" s="56">
        <v>2</v>
      </c>
      <c r="L13" s="56">
        <v>3</v>
      </c>
      <c r="M13" s="56">
        <v>1</v>
      </c>
      <c r="N13" s="56">
        <v>1</v>
      </c>
      <c r="O13" s="56">
        <f t="shared" si="0"/>
        <v>9</v>
      </c>
      <c r="P13" s="56">
        <v>3</v>
      </c>
      <c r="Q13" s="56">
        <v>2</v>
      </c>
      <c r="R13" s="56">
        <v>3</v>
      </c>
      <c r="S13" s="56">
        <f t="shared" si="1"/>
        <v>162</v>
      </c>
      <c r="T13" s="57" t="str">
        <f t="shared" si="2"/>
        <v>IMPACTO MEDIO</v>
      </c>
      <c r="U13" s="56" t="s">
        <v>180</v>
      </c>
      <c r="V13" s="56" t="s">
        <v>38</v>
      </c>
      <c r="W13" s="57" t="s">
        <v>31</v>
      </c>
      <c r="X13" s="57"/>
    </row>
    <row r="14" spans="1:25" ht="67.5" customHeight="1" x14ac:dyDescent="0.2">
      <c r="A14" s="340"/>
      <c r="B14" s="339" t="s">
        <v>379</v>
      </c>
      <c r="C14" s="119" t="s">
        <v>187</v>
      </c>
      <c r="D14" s="119" t="s">
        <v>40</v>
      </c>
      <c r="E14" s="339"/>
      <c r="F14" s="56" t="s">
        <v>30</v>
      </c>
      <c r="G14" s="56" t="s">
        <v>31</v>
      </c>
      <c r="H14" s="56"/>
      <c r="I14" s="67" t="s">
        <v>32</v>
      </c>
      <c r="J14" s="56">
        <v>1</v>
      </c>
      <c r="K14" s="56">
        <v>1</v>
      </c>
      <c r="L14" s="56">
        <v>3</v>
      </c>
      <c r="M14" s="56">
        <v>1</v>
      </c>
      <c r="N14" s="56">
        <v>1</v>
      </c>
      <c r="O14" s="56">
        <f t="shared" si="0"/>
        <v>7</v>
      </c>
      <c r="P14" s="56">
        <v>3</v>
      </c>
      <c r="Q14" s="56">
        <v>1</v>
      </c>
      <c r="R14" s="56">
        <v>1</v>
      </c>
      <c r="S14" s="56">
        <f t="shared" si="1"/>
        <v>21</v>
      </c>
      <c r="T14" s="57" t="str">
        <f t="shared" si="2"/>
        <v>IMPACTO BAJO</v>
      </c>
      <c r="U14" s="56" t="s">
        <v>181</v>
      </c>
      <c r="V14" s="56" t="s">
        <v>41</v>
      </c>
      <c r="W14" s="57"/>
      <c r="X14" s="57" t="s">
        <v>31</v>
      </c>
    </row>
    <row r="15" spans="1:25" ht="67.5" customHeight="1" x14ac:dyDescent="0.2">
      <c r="A15" s="340"/>
      <c r="B15" s="339"/>
      <c r="C15" s="119" t="s">
        <v>188</v>
      </c>
      <c r="D15" s="119" t="s">
        <v>42</v>
      </c>
      <c r="E15" s="339"/>
      <c r="F15" s="56" t="s">
        <v>30</v>
      </c>
      <c r="G15" s="56" t="s">
        <v>31</v>
      </c>
      <c r="H15" s="56"/>
      <c r="I15" s="67" t="s">
        <v>32</v>
      </c>
      <c r="J15" s="56">
        <v>1</v>
      </c>
      <c r="K15" s="56">
        <v>1</v>
      </c>
      <c r="L15" s="56">
        <v>3</v>
      </c>
      <c r="M15" s="56">
        <v>1</v>
      </c>
      <c r="N15" s="56">
        <v>1</v>
      </c>
      <c r="O15" s="56">
        <f t="shared" si="0"/>
        <v>7</v>
      </c>
      <c r="P15" s="56">
        <v>2</v>
      </c>
      <c r="Q15" s="56">
        <v>2</v>
      </c>
      <c r="R15" s="56">
        <v>1</v>
      </c>
      <c r="S15" s="56">
        <f t="shared" si="1"/>
        <v>28</v>
      </c>
      <c r="T15" s="57" t="str">
        <f t="shared" si="2"/>
        <v>IMPACTO BAJO</v>
      </c>
      <c r="U15" s="56" t="s">
        <v>180</v>
      </c>
      <c r="V15" s="56" t="s">
        <v>43</v>
      </c>
      <c r="W15" s="57"/>
      <c r="X15" s="57" t="s">
        <v>31</v>
      </c>
    </row>
    <row r="16" spans="1:25" ht="65.25" customHeight="1" x14ac:dyDescent="0.2">
      <c r="A16" s="340"/>
      <c r="B16" s="339" t="s">
        <v>44</v>
      </c>
      <c r="C16" s="119" t="s">
        <v>210</v>
      </c>
      <c r="D16" s="119" t="s">
        <v>45</v>
      </c>
      <c r="E16" s="339"/>
      <c r="F16" s="56" t="s">
        <v>30</v>
      </c>
      <c r="G16" s="56" t="s">
        <v>31</v>
      </c>
      <c r="H16" s="56"/>
      <c r="I16" s="67" t="s">
        <v>32</v>
      </c>
      <c r="J16" s="56">
        <v>3</v>
      </c>
      <c r="K16" s="56">
        <v>2</v>
      </c>
      <c r="L16" s="56">
        <v>3</v>
      </c>
      <c r="M16" s="56">
        <v>3</v>
      </c>
      <c r="N16" s="56">
        <v>1</v>
      </c>
      <c r="O16" s="56">
        <f t="shared" si="0"/>
        <v>12</v>
      </c>
      <c r="P16" s="56">
        <v>3</v>
      </c>
      <c r="Q16" s="56">
        <v>2</v>
      </c>
      <c r="R16" s="56">
        <v>1</v>
      </c>
      <c r="S16" s="56">
        <f t="shared" si="1"/>
        <v>72</v>
      </c>
      <c r="T16" s="57" t="str">
        <f t="shared" si="2"/>
        <v>IMPACTO MEDIO</v>
      </c>
      <c r="U16" s="56" t="s">
        <v>183</v>
      </c>
      <c r="V16" s="56" t="s">
        <v>41</v>
      </c>
      <c r="W16" s="57" t="s">
        <v>31</v>
      </c>
      <c r="X16" s="57"/>
    </row>
    <row r="17" spans="1:24" ht="95.25" customHeight="1" x14ac:dyDescent="0.2">
      <c r="A17" s="340"/>
      <c r="B17" s="339"/>
      <c r="C17" s="119" t="s">
        <v>46</v>
      </c>
      <c r="D17" s="119" t="s">
        <v>47</v>
      </c>
      <c r="E17" s="339"/>
      <c r="F17" s="56" t="s">
        <v>30</v>
      </c>
      <c r="G17" s="56" t="s">
        <v>31</v>
      </c>
      <c r="H17" s="56"/>
      <c r="I17" s="67" t="s">
        <v>32</v>
      </c>
      <c r="J17" s="56">
        <v>3</v>
      </c>
      <c r="K17" s="56">
        <v>2</v>
      </c>
      <c r="L17" s="56">
        <v>3</v>
      </c>
      <c r="M17" s="56">
        <v>3</v>
      </c>
      <c r="N17" s="56">
        <v>1</v>
      </c>
      <c r="O17" s="56">
        <f t="shared" si="0"/>
        <v>12</v>
      </c>
      <c r="P17" s="56">
        <v>3</v>
      </c>
      <c r="Q17" s="56">
        <v>2</v>
      </c>
      <c r="R17" s="56">
        <v>1</v>
      </c>
      <c r="S17" s="56">
        <f t="shared" si="1"/>
        <v>72</v>
      </c>
      <c r="T17" s="57" t="str">
        <f t="shared" si="2"/>
        <v>IMPACTO MEDIO</v>
      </c>
      <c r="U17" s="56" t="s">
        <v>183</v>
      </c>
      <c r="V17" s="56" t="s">
        <v>41</v>
      </c>
      <c r="W17" s="57" t="s">
        <v>31</v>
      </c>
      <c r="X17" s="57"/>
    </row>
    <row r="18" spans="1:24" ht="86.25" customHeight="1" x14ac:dyDescent="0.2">
      <c r="A18" s="340"/>
      <c r="B18" s="339" t="s">
        <v>48</v>
      </c>
      <c r="C18" s="119" t="s">
        <v>211</v>
      </c>
      <c r="D18" s="119" t="s">
        <v>49</v>
      </c>
      <c r="E18" s="339"/>
      <c r="F18" s="56" t="s">
        <v>244</v>
      </c>
      <c r="G18" s="56" t="s">
        <v>31</v>
      </c>
      <c r="H18" s="56"/>
      <c r="I18" s="67" t="s">
        <v>32</v>
      </c>
      <c r="J18" s="56">
        <v>3</v>
      </c>
      <c r="K18" s="56">
        <v>2</v>
      </c>
      <c r="L18" s="56">
        <v>1</v>
      </c>
      <c r="M18" s="56">
        <v>3</v>
      </c>
      <c r="N18" s="56">
        <v>1</v>
      </c>
      <c r="O18" s="56">
        <f t="shared" si="0"/>
        <v>10</v>
      </c>
      <c r="P18" s="56">
        <v>1</v>
      </c>
      <c r="Q18" s="56">
        <v>2</v>
      </c>
      <c r="R18" s="56">
        <v>1</v>
      </c>
      <c r="S18" s="56">
        <f t="shared" si="1"/>
        <v>20</v>
      </c>
      <c r="T18" s="57" t="str">
        <f t="shared" si="2"/>
        <v>IMPACTO BAJO</v>
      </c>
      <c r="U18" s="56" t="s">
        <v>254</v>
      </c>
      <c r="V18" s="56" t="s">
        <v>253</v>
      </c>
      <c r="W18" s="57"/>
      <c r="X18" s="57" t="s">
        <v>31</v>
      </c>
    </row>
    <row r="19" spans="1:24" ht="63.75" customHeight="1" x14ac:dyDescent="0.2">
      <c r="A19" s="340"/>
      <c r="B19" s="339"/>
      <c r="C19" s="119" t="s">
        <v>212</v>
      </c>
      <c r="D19" s="119" t="s">
        <v>49</v>
      </c>
      <c r="E19" s="339"/>
      <c r="F19" s="56" t="s">
        <v>244</v>
      </c>
      <c r="G19" s="56" t="s">
        <v>31</v>
      </c>
      <c r="H19" s="56"/>
      <c r="I19" s="67" t="s">
        <v>32</v>
      </c>
      <c r="J19" s="56">
        <v>3</v>
      </c>
      <c r="K19" s="56">
        <v>2</v>
      </c>
      <c r="L19" s="56">
        <v>1</v>
      </c>
      <c r="M19" s="56">
        <v>3</v>
      </c>
      <c r="N19" s="56">
        <v>1</v>
      </c>
      <c r="O19" s="56">
        <f t="shared" si="0"/>
        <v>10</v>
      </c>
      <c r="P19" s="56">
        <v>1</v>
      </c>
      <c r="Q19" s="56">
        <v>3</v>
      </c>
      <c r="R19" s="56">
        <v>1</v>
      </c>
      <c r="S19" s="56">
        <f t="shared" si="1"/>
        <v>30</v>
      </c>
      <c r="T19" s="57" t="str">
        <f t="shared" si="2"/>
        <v>IMPACTO BAJO</v>
      </c>
      <c r="U19" s="56" t="s">
        <v>180</v>
      </c>
      <c r="V19" s="56" t="s">
        <v>50</v>
      </c>
      <c r="W19" s="57" t="s">
        <v>31</v>
      </c>
      <c r="X19" s="57"/>
    </row>
    <row r="20" spans="1:24" ht="55.5" customHeight="1" x14ac:dyDescent="0.2">
      <c r="A20" s="340"/>
      <c r="B20" s="119" t="s">
        <v>54</v>
      </c>
      <c r="C20" s="119" t="s">
        <v>213</v>
      </c>
      <c r="D20" s="119" t="s">
        <v>55</v>
      </c>
      <c r="E20" s="339"/>
      <c r="F20" s="56" t="s">
        <v>30</v>
      </c>
      <c r="G20" s="56" t="s">
        <v>31</v>
      </c>
      <c r="H20" s="56"/>
      <c r="I20" s="67" t="s">
        <v>32</v>
      </c>
      <c r="J20" s="56">
        <v>3</v>
      </c>
      <c r="K20" s="56">
        <v>2</v>
      </c>
      <c r="L20" s="56">
        <v>3</v>
      </c>
      <c r="M20" s="56">
        <v>3</v>
      </c>
      <c r="N20" s="56">
        <v>1</v>
      </c>
      <c r="O20" s="56">
        <f t="shared" si="0"/>
        <v>12</v>
      </c>
      <c r="P20" s="56">
        <v>2</v>
      </c>
      <c r="Q20" s="56">
        <v>2</v>
      </c>
      <c r="R20" s="56">
        <v>1</v>
      </c>
      <c r="S20" s="56">
        <f t="shared" si="1"/>
        <v>48</v>
      </c>
      <c r="T20" s="57" t="str">
        <f t="shared" si="2"/>
        <v>IMPACTO BAJO</v>
      </c>
      <c r="U20" s="56" t="s">
        <v>182</v>
      </c>
      <c r="V20" s="56" t="s">
        <v>41</v>
      </c>
      <c r="W20" s="57" t="s">
        <v>31</v>
      </c>
      <c r="X20" s="57"/>
    </row>
    <row r="21" spans="1:24" ht="92.25" customHeight="1" x14ac:dyDescent="0.2">
      <c r="A21" s="340"/>
      <c r="B21" s="339" t="s">
        <v>261</v>
      </c>
      <c r="C21" s="119" t="s">
        <v>57</v>
      </c>
      <c r="D21" s="119" t="s">
        <v>58</v>
      </c>
      <c r="E21" s="339"/>
      <c r="F21" s="56" t="s">
        <v>30</v>
      </c>
      <c r="G21" s="56" t="s">
        <v>31</v>
      </c>
      <c r="H21" s="56"/>
      <c r="I21" s="67" t="s">
        <v>32</v>
      </c>
      <c r="J21" s="56">
        <v>2</v>
      </c>
      <c r="K21" s="56">
        <v>2</v>
      </c>
      <c r="L21" s="56">
        <v>3</v>
      </c>
      <c r="M21" s="56">
        <v>1</v>
      </c>
      <c r="N21" s="56">
        <v>1</v>
      </c>
      <c r="O21" s="56">
        <f t="shared" si="0"/>
        <v>9</v>
      </c>
      <c r="P21" s="56">
        <v>3</v>
      </c>
      <c r="Q21" s="56">
        <v>2</v>
      </c>
      <c r="R21" s="56">
        <v>1</v>
      </c>
      <c r="S21" s="56">
        <f t="shared" si="1"/>
        <v>54</v>
      </c>
      <c r="T21" s="57" t="str">
        <f t="shared" si="2"/>
        <v>IMPACTO BAJO</v>
      </c>
      <c r="U21" s="56" t="s">
        <v>184</v>
      </c>
      <c r="V21" s="56" t="s">
        <v>38</v>
      </c>
      <c r="W21" s="57" t="s">
        <v>31</v>
      </c>
      <c r="X21" s="57"/>
    </row>
    <row r="22" spans="1:24" ht="56.25" customHeight="1" x14ac:dyDescent="0.2">
      <c r="A22" s="340"/>
      <c r="B22" s="339"/>
      <c r="C22" s="119" t="s">
        <v>57</v>
      </c>
      <c r="D22" s="119" t="s">
        <v>59</v>
      </c>
      <c r="E22" s="339"/>
      <c r="F22" s="56" t="s">
        <v>30</v>
      </c>
      <c r="G22" s="56" t="s">
        <v>31</v>
      </c>
      <c r="H22" s="56"/>
      <c r="I22" s="67" t="s">
        <v>32</v>
      </c>
      <c r="J22" s="56">
        <v>2</v>
      </c>
      <c r="K22" s="56">
        <v>2</v>
      </c>
      <c r="L22" s="56">
        <v>3</v>
      </c>
      <c r="M22" s="56">
        <v>1</v>
      </c>
      <c r="N22" s="56">
        <v>1</v>
      </c>
      <c r="O22" s="56">
        <f t="shared" si="0"/>
        <v>9</v>
      </c>
      <c r="P22" s="56">
        <v>3</v>
      </c>
      <c r="Q22" s="56">
        <v>2</v>
      </c>
      <c r="R22" s="56">
        <v>1</v>
      </c>
      <c r="S22" s="56">
        <f t="shared" si="1"/>
        <v>54</v>
      </c>
      <c r="T22" s="57" t="str">
        <f t="shared" si="2"/>
        <v>IMPACTO BAJO</v>
      </c>
      <c r="U22" s="56" t="s">
        <v>180</v>
      </c>
      <c r="V22" s="56" t="s">
        <v>255</v>
      </c>
      <c r="W22" s="57"/>
      <c r="X22" s="57" t="s">
        <v>31</v>
      </c>
    </row>
    <row r="23" spans="1:24" ht="133.5" customHeight="1" x14ac:dyDescent="0.2">
      <c r="A23" s="340"/>
      <c r="B23" s="119" t="s">
        <v>281</v>
      </c>
      <c r="C23" s="119" t="s">
        <v>420</v>
      </c>
      <c r="D23" s="119" t="s">
        <v>49</v>
      </c>
      <c r="E23" s="339"/>
      <c r="F23" s="56" t="s">
        <v>30</v>
      </c>
      <c r="G23" s="56" t="s">
        <v>31</v>
      </c>
      <c r="H23" s="56"/>
      <c r="I23" s="67" t="s">
        <v>32</v>
      </c>
      <c r="J23" s="56">
        <v>3</v>
      </c>
      <c r="K23" s="56">
        <v>3</v>
      </c>
      <c r="L23" s="56">
        <v>3</v>
      </c>
      <c r="M23" s="56">
        <v>3</v>
      </c>
      <c r="N23" s="56">
        <v>1</v>
      </c>
      <c r="O23" s="56">
        <f t="shared" si="0"/>
        <v>13</v>
      </c>
      <c r="P23" s="56">
        <v>3</v>
      </c>
      <c r="Q23" s="56">
        <v>2</v>
      </c>
      <c r="R23" s="56">
        <v>1</v>
      </c>
      <c r="S23" s="56">
        <f t="shared" si="1"/>
        <v>78</v>
      </c>
      <c r="T23" s="57" t="str">
        <f t="shared" si="2"/>
        <v>IMPACTO MEDIO</v>
      </c>
      <c r="U23" s="56" t="s">
        <v>180</v>
      </c>
      <c r="V23" s="56" t="s">
        <v>62</v>
      </c>
      <c r="W23" s="57" t="s">
        <v>31</v>
      </c>
      <c r="X23" s="57"/>
    </row>
    <row r="24" spans="1:24" ht="133.5" customHeight="1" x14ac:dyDescent="0.2">
      <c r="A24" s="340"/>
      <c r="B24" s="119" t="s">
        <v>282</v>
      </c>
      <c r="C24" s="119" t="s">
        <v>289</v>
      </c>
      <c r="D24" s="119" t="s">
        <v>49</v>
      </c>
      <c r="E24" s="339"/>
      <c r="F24" s="56" t="s">
        <v>30</v>
      </c>
      <c r="G24" s="56" t="s">
        <v>31</v>
      </c>
      <c r="H24" s="56"/>
      <c r="I24" s="67" t="s">
        <v>32</v>
      </c>
      <c r="J24" s="56">
        <v>3</v>
      </c>
      <c r="K24" s="56">
        <v>3</v>
      </c>
      <c r="L24" s="56">
        <v>3</v>
      </c>
      <c r="M24" s="56">
        <v>3</v>
      </c>
      <c r="N24" s="56">
        <v>1</v>
      </c>
      <c r="O24" s="56">
        <f t="shared" si="0"/>
        <v>13</v>
      </c>
      <c r="P24" s="56">
        <v>3</v>
      </c>
      <c r="Q24" s="56">
        <v>2</v>
      </c>
      <c r="R24" s="56">
        <v>1</v>
      </c>
      <c r="S24" s="56">
        <f t="shared" si="1"/>
        <v>78</v>
      </c>
      <c r="T24" s="57" t="str">
        <f t="shared" si="2"/>
        <v>IMPACTO MEDIO</v>
      </c>
      <c r="U24" s="56" t="s">
        <v>180</v>
      </c>
      <c r="V24" s="56" t="s">
        <v>62</v>
      </c>
      <c r="W24" s="57" t="s">
        <v>31</v>
      </c>
      <c r="X24" s="57"/>
    </row>
    <row r="25" spans="1:24" ht="96" customHeight="1" x14ac:dyDescent="0.2">
      <c r="A25" s="340"/>
      <c r="B25" s="119" t="s">
        <v>380</v>
      </c>
      <c r="C25" s="119" t="s">
        <v>307</v>
      </c>
      <c r="D25" s="119" t="s">
        <v>61</v>
      </c>
      <c r="E25" s="339"/>
      <c r="F25" s="56" t="s">
        <v>30</v>
      </c>
      <c r="G25" s="56" t="s">
        <v>31</v>
      </c>
      <c r="H25" s="56"/>
      <c r="I25" s="67" t="s">
        <v>32</v>
      </c>
      <c r="J25" s="56">
        <v>2</v>
      </c>
      <c r="K25" s="56">
        <v>1</v>
      </c>
      <c r="L25" s="56">
        <v>3</v>
      </c>
      <c r="M25" s="56">
        <v>3</v>
      </c>
      <c r="N25" s="56">
        <v>1</v>
      </c>
      <c r="O25" s="56">
        <f t="shared" si="0"/>
        <v>10</v>
      </c>
      <c r="P25" s="56">
        <v>2</v>
      </c>
      <c r="Q25" s="56">
        <v>2</v>
      </c>
      <c r="R25" s="56">
        <v>1</v>
      </c>
      <c r="S25" s="56">
        <f t="shared" si="1"/>
        <v>40</v>
      </c>
      <c r="T25" s="57" t="str">
        <f t="shared" si="2"/>
        <v>IMPACTO BAJO</v>
      </c>
      <c r="U25" s="56" t="s">
        <v>180</v>
      </c>
      <c r="V25" s="56" t="s">
        <v>381</v>
      </c>
      <c r="W25" s="57" t="s">
        <v>31</v>
      </c>
      <c r="X25" s="57"/>
    </row>
    <row r="26" spans="1:24" ht="53.25" customHeight="1" x14ac:dyDescent="0.2">
      <c r="A26" s="340"/>
      <c r="B26" s="119" t="s">
        <v>67</v>
      </c>
      <c r="C26" s="119" t="s">
        <v>68</v>
      </c>
      <c r="D26" s="119" t="s">
        <v>69</v>
      </c>
      <c r="E26" s="339"/>
      <c r="F26" s="56" t="s">
        <v>30</v>
      </c>
      <c r="G26" s="56" t="s">
        <v>31</v>
      </c>
      <c r="H26" s="56"/>
      <c r="I26" s="67" t="s">
        <v>32</v>
      </c>
      <c r="J26" s="56">
        <v>3</v>
      </c>
      <c r="K26" s="56">
        <v>3</v>
      </c>
      <c r="L26" s="56">
        <v>3</v>
      </c>
      <c r="M26" s="56">
        <v>3</v>
      </c>
      <c r="N26" s="56">
        <v>1</v>
      </c>
      <c r="O26" s="56">
        <f t="shared" si="0"/>
        <v>13</v>
      </c>
      <c r="P26" s="56">
        <v>3</v>
      </c>
      <c r="Q26" s="56">
        <v>2</v>
      </c>
      <c r="R26" s="56">
        <v>1</v>
      </c>
      <c r="S26" s="56">
        <f t="shared" si="1"/>
        <v>78</v>
      </c>
      <c r="T26" s="57" t="str">
        <f t="shared" si="2"/>
        <v>IMPACTO MEDIO</v>
      </c>
      <c r="U26" s="56" t="s">
        <v>70</v>
      </c>
      <c r="V26" s="56" t="s">
        <v>255</v>
      </c>
      <c r="W26" s="57"/>
      <c r="X26" s="57" t="s">
        <v>31</v>
      </c>
    </row>
    <row r="27" spans="1:24" ht="40.5" customHeight="1" x14ac:dyDescent="0.2">
      <c r="A27" s="286" t="s">
        <v>392</v>
      </c>
      <c r="B27" s="67" t="s">
        <v>393</v>
      </c>
      <c r="C27" s="67" t="s">
        <v>394</v>
      </c>
      <c r="D27" s="67" t="s">
        <v>395</v>
      </c>
      <c r="E27" s="56"/>
      <c r="F27" s="56" t="s">
        <v>60</v>
      </c>
      <c r="G27" s="56" t="s">
        <v>31</v>
      </c>
      <c r="H27" s="56"/>
      <c r="I27" s="67" t="s">
        <v>32</v>
      </c>
      <c r="J27" s="56">
        <v>3</v>
      </c>
      <c r="K27" s="56">
        <v>3</v>
      </c>
      <c r="L27" s="56">
        <v>3</v>
      </c>
      <c r="M27" s="56">
        <v>3</v>
      </c>
      <c r="N27" s="56">
        <v>1</v>
      </c>
      <c r="O27" s="56">
        <f t="shared" si="0"/>
        <v>13</v>
      </c>
      <c r="P27" s="56">
        <v>1</v>
      </c>
      <c r="Q27" s="56">
        <v>2</v>
      </c>
      <c r="R27" s="56">
        <v>1</v>
      </c>
      <c r="S27" s="56">
        <f t="shared" si="1"/>
        <v>26</v>
      </c>
      <c r="T27" s="57" t="str">
        <f t="shared" ref="T27" si="3">IF(S27&lt;=59,"IMPACTO BAJO",(IF(AND(S27&gt;=60,S27&lt;=188),"IMPACTO MEDIO",IF(AND(S27&gt;=189,S27&lt;405),"IMPACTO ALTO",0))))</f>
        <v>IMPACTO BAJO</v>
      </c>
      <c r="U27" s="56" t="s">
        <v>396</v>
      </c>
      <c r="V27" s="56" t="s">
        <v>397</v>
      </c>
      <c r="W27" s="57" t="s">
        <v>31</v>
      </c>
      <c r="X27" s="57"/>
    </row>
    <row r="28" spans="1:24" ht="39.75" customHeight="1" x14ac:dyDescent="0.2">
      <c r="A28" s="286"/>
      <c r="B28" s="67" t="s">
        <v>398</v>
      </c>
      <c r="C28" s="67" t="s">
        <v>399</v>
      </c>
      <c r="D28" s="67" t="s">
        <v>400</v>
      </c>
      <c r="E28" s="56"/>
      <c r="F28" s="56" t="s">
        <v>60</v>
      </c>
      <c r="G28" s="56" t="s">
        <v>31</v>
      </c>
      <c r="H28" s="56"/>
      <c r="I28" s="67" t="s">
        <v>32</v>
      </c>
      <c r="J28" s="56">
        <v>3</v>
      </c>
      <c r="K28" s="56">
        <v>3</v>
      </c>
      <c r="L28" s="56">
        <v>3</v>
      </c>
      <c r="M28" s="56">
        <v>3</v>
      </c>
      <c r="N28" s="56">
        <v>1</v>
      </c>
      <c r="O28" s="56">
        <f t="shared" si="0"/>
        <v>13</v>
      </c>
      <c r="P28" s="56">
        <v>1</v>
      </c>
      <c r="Q28" s="56">
        <v>2</v>
      </c>
      <c r="R28" s="56">
        <v>1</v>
      </c>
      <c r="S28" s="56">
        <f t="shared" si="1"/>
        <v>26</v>
      </c>
      <c r="T28" s="57" t="str">
        <f>IF(S28&lt;=59,"IMPACTO BAJO",(IF(AND(S28&gt;=60,S28&lt;=188),"IMPACTO MEDIO",IF(AND(S28&gt;=189,S28&lt;405),"IMPACTO ALTO",0))))</f>
        <v>IMPACTO BAJO</v>
      </c>
      <c r="U28" s="56" t="s">
        <v>396</v>
      </c>
      <c r="V28" s="56" t="s">
        <v>397</v>
      </c>
      <c r="W28" s="57" t="s">
        <v>31</v>
      </c>
      <c r="X28" s="57"/>
    </row>
    <row r="29" spans="1:24" ht="42" customHeight="1" x14ac:dyDescent="0.2">
      <c r="A29" s="286"/>
      <c r="B29" s="67" t="s">
        <v>401</v>
      </c>
      <c r="C29" s="67" t="s">
        <v>402</v>
      </c>
      <c r="D29" s="67" t="s">
        <v>403</v>
      </c>
      <c r="E29" s="65"/>
      <c r="F29" s="56" t="s">
        <v>60</v>
      </c>
      <c r="G29" s="69" t="s">
        <v>31</v>
      </c>
      <c r="H29" s="69"/>
      <c r="I29" s="67" t="s">
        <v>32</v>
      </c>
      <c r="J29" s="56">
        <v>3</v>
      </c>
      <c r="K29" s="69">
        <v>3</v>
      </c>
      <c r="L29" s="69">
        <v>3</v>
      </c>
      <c r="M29" s="69">
        <v>3</v>
      </c>
      <c r="N29" s="69">
        <v>1</v>
      </c>
      <c r="O29" s="69">
        <f t="shared" si="0"/>
        <v>13</v>
      </c>
      <c r="P29" s="69">
        <v>1</v>
      </c>
      <c r="Q29" s="69">
        <v>2</v>
      </c>
      <c r="R29" s="69">
        <v>1</v>
      </c>
      <c r="S29" s="69">
        <f t="shared" si="1"/>
        <v>26</v>
      </c>
      <c r="T29" s="57" t="str">
        <f>IF(S29&lt;=59,"IMPACTO BAJO",(IF(AND(S29&gt;=60,S29&lt;=188),"IMPACTO MEDIO",IF(AND(S29&gt;=189,S29&lt;405),"IMPACTO ALTO",0))))</f>
        <v>IMPACTO BAJO</v>
      </c>
      <c r="U29" s="56" t="s">
        <v>396</v>
      </c>
      <c r="V29" s="56" t="s">
        <v>397</v>
      </c>
      <c r="W29" s="70" t="s">
        <v>31</v>
      </c>
      <c r="X29" s="70"/>
    </row>
    <row r="30" spans="1:24" ht="12.75" customHeight="1" x14ac:dyDescent="0.2">
      <c r="T30" s="72"/>
    </row>
    <row r="31" spans="1:24" ht="27" customHeight="1" x14ac:dyDescent="0.2">
      <c r="A31" s="72"/>
      <c r="B31" s="72"/>
      <c r="C31" s="77" t="s">
        <v>404</v>
      </c>
      <c r="D31" s="276" t="s">
        <v>228</v>
      </c>
      <c r="E31" s="252"/>
      <c r="F31" s="72"/>
      <c r="G31" s="72"/>
      <c r="H31" s="72"/>
      <c r="I31" s="74"/>
      <c r="J31" s="74"/>
      <c r="K31" s="75"/>
      <c r="L31" s="75"/>
      <c r="M31" s="75"/>
      <c r="N31" s="75"/>
      <c r="O31" s="72"/>
      <c r="P31" s="72"/>
      <c r="Q31" s="72"/>
      <c r="R31" s="72"/>
      <c r="S31" s="72"/>
      <c r="T31" s="72"/>
    </row>
    <row r="32" spans="1:24" ht="12.75" x14ac:dyDescent="0.2">
      <c r="A32" s="72"/>
      <c r="B32" s="72"/>
      <c r="C32" s="77" t="s">
        <v>178</v>
      </c>
      <c r="D32" s="277" t="s">
        <v>251</v>
      </c>
      <c r="E32" s="252"/>
      <c r="F32" s="72"/>
      <c r="G32" s="72"/>
      <c r="H32" s="72"/>
      <c r="I32" s="74"/>
      <c r="J32" s="74"/>
      <c r="K32" s="74"/>
      <c r="L32" s="74"/>
      <c r="M32" s="74"/>
      <c r="N32" s="75"/>
      <c r="O32" s="72"/>
      <c r="P32" s="72"/>
      <c r="Q32" s="72"/>
      <c r="R32" s="72"/>
      <c r="S32" s="72"/>
      <c r="T32" s="72"/>
    </row>
    <row r="33" spans="20:20" ht="12.75" customHeight="1" x14ac:dyDescent="0.2">
      <c r="T33" s="72"/>
    </row>
    <row r="34" spans="20:20" ht="12.75" customHeight="1" x14ac:dyDescent="0.2">
      <c r="T34" s="72"/>
    </row>
    <row r="35" spans="20:20" ht="12.75" customHeight="1" x14ac:dyDescent="0.2">
      <c r="T35" s="72"/>
    </row>
    <row r="36" spans="20:20" ht="12.75" customHeight="1" x14ac:dyDescent="0.2">
      <c r="T36" s="72"/>
    </row>
    <row r="37" spans="20:20" ht="12.75" customHeight="1" x14ac:dyDescent="0.2">
      <c r="T37" s="72"/>
    </row>
    <row r="38" spans="20:20" ht="12.75" customHeight="1" x14ac:dyDescent="0.2">
      <c r="T38" s="72"/>
    </row>
    <row r="39" spans="20:20" ht="12.75" customHeight="1" x14ac:dyDescent="0.2">
      <c r="T39" s="72"/>
    </row>
    <row r="40" spans="20:20" ht="12.75" customHeight="1" x14ac:dyDescent="0.2">
      <c r="T40" s="72"/>
    </row>
    <row r="41" spans="20:20" ht="12.75" customHeight="1" x14ac:dyDescent="0.2">
      <c r="T41" s="72"/>
    </row>
    <row r="42" spans="20:20" ht="12.75" customHeight="1" x14ac:dyDescent="0.2">
      <c r="T42" s="72"/>
    </row>
    <row r="43" spans="20:20" ht="12.75" customHeight="1" x14ac:dyDescent="0.2">
      <c r="T43" s="72"/>
    </row>
    <row r="44" spans="20:20" ht="12.75" customHeight="1" x14ac:dyDescent="0.2">
      <c r="T44" s="72"/>
    </row>
    <row r="45" spans="20:20" ht="12.75" customHeight="1" x14ac:dyDescent="0.2">
      <c r="T45" s="72"/>
    </row>
    <row r="46" spans="20:20" ht="12.75" customHeight="1" x14ac:dyDescent="0.2">
      <c r="T46" s="72"/>
    </row>
    <row r="47" spans="20:20" ht="12.75" customHeight="1" x14ac:dyDescent="0.2">
      <c r="T47" s="72"/>
    </row>
    <row r="48" spans="20:20"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row r="925" spans="20:20" ht="12.75" customHeight="1" x14ac:dyDescent="0.2">
      <c r="T925" s="72"/>
    </row>
    <row r="926" spans="20:20" ht="12.75" customHeight="1" x14ac:dyDescent="0.2">
      <c r="T926" s="72"/>
    </row>
    <row r="927" spans="20:20" ht="12.75" customHeight="1" x14ac:dyDescent="0.2">
      <c r="T927" s="72"/>
    </row>
    <row r="928" spans="20:20" ht="12.75" customHeight="1" x14ac:dyDescent="0.2">
      <c r="T928" s="72"/>
    </row>
    <row r="929" spans="20:20" ht="12.75" customHeight="1" x14ac:dyDescent="0.2">
      <c r="T929" s="72"/>
    </row>
    <row r="930" spans="20:20" ht="12.75" customHeight="1" x14ac:dyDescent="0.2">
      <c r="T930" s="72"/>
    </row>
    <row r="931" spans="20:20" ht="12.75" customHeight="1" x14ac:dyDescent="0.2">
      <c r="T931" s="72"/>
    </row>
  </sheetData>
  <sheetProtection algorithmName="SHA-512" hashValue="rcOsWemiXqePp7hbRXTuuWzaAwmjMHnhzJPzxJs1p8lmsutw2QwcJTun4YZUJN0t4sPedzHGT+nCp+FJS4kJLw==" saltValue="BCd081FBbjZQxdjdzcS6Fw==" spinCount="100000" sheet="1" objects="1" scenarios="1"/>
  <autoFilter ref="S1:S940" xr:uid="{00000000-0009-0000-0000-000002000000}"/>
  <mergeCells count="34">
    <mergeCell ref="A11:A26"/>
    <mergeCell ref="B16:B17"/>
    <mergeCell ref="B18:B19"/>
    <mergeCell ref="B21:B22"/>
    <mergeCell ref="A27:A29"/>
    <mergeCell ref="B14:B15"/>
    <mergeCell ref="E11:E26"/>
    <mergeCell ref="D31:E31"/>
    <mergeCell ref="D32:E32"/>
    <mergeCell ref="E9:E10"/>
    <mergeCell ref="F9:F10"/>
    <mergeCell ref="G9:G10"/>
    <mergeCell ref="T9:T10"/>
    <mergeCell ref="U9:V9"/>
    <mergeCell ref="W9:X9"/>
    <mergeCell ref="B12:B13"/>
    <mergeCell ref="H9:H10"/>
    <mergeCell ref="I9:I10"/>
    <mergeCell ref="J9:N9"/>
    <mergeCell ref="O9:O10"/>
    <mergeCell ref="P9:P10"/>
    <mergeCell ref="Q9:Q10"/>
    <mergeCell ref="B9:B10"/>
    <mergeCell ref="C9:C10"/>
    <mergeCell ref="R9:R10"/>
    <mergeCell ref="S9:S10"/>
    <mergeCell ref="D9:D10"/>
    <mergeCell ref="A7:K7"/>
    <mergeCell ref="L7:X7"/>
    <mergeCell ref="A1:B5"/>
    <mergeCell ref="C1:T5"/>
    <mergeCell ref="U1:X5"/>
    <mergeCell ref="A6:K6"/>
    <mergeCell ref="L6:X6"/>
  </mergeCells>
  <conditionalFormatting sqref="T11:T16 T20:T23 T25:T26">
    <cfRule type="cellIs" dxfId="887" priority="33" operator="equal">
      <formula>"IMPACTO ALTO"</formula>
    </cfRule>
  </conditionalFormatting>
  <conditionalFormatting sqref="T11:T16 T20:T23 T25:T26">
    <cfRule type="cellIs" dxfId="886" priority="34" operator="equal">
      <formula>"IMPACTO MEDIO"</formula>
    </cfRule>
  </conditionalFormatting>
  <conditionalFormatting sqref="T11:T16 T20:T23 T25:T26">
    <cfRule type="cellIs" dxfId="885" priority="35" operator="equal">
      <formula>"IMPACTO BAJO"</formula>
    </cfRule>
  </conditionalFormatting>
  <conditionalFormatting sqref="T11:T16 T20:T23 T25:T26">
    <cfRule type="cellIs" dxfId="884" priority="36" stopIfTrue="1" operator="equal">
      <formula>"IMPACTO BAJO"</formula>
    </cfRule>
  </conditionalFormatting>
  <conditionalFormatting sqref="T11:T16 T20:T23 T25:T26">
    <cfRule type="cellIs" dxfId="883" priority="37" stopIfTrue="1" operator="equal">
      <formula>"IMPACTO MEDIO"</formula>
    </cfRule>
  </conditionalFormatting>
  <conditionalFormatting sqref="T11:T16 T20:T23 T25:T26">
    <cfRule type="cellIs" dxfId="882" priority="38" stopIfTrue="1" operator="equal">
      <formula>"IMPACTO ALTO"</formula>
    </cfRule>
  </conditionalFormatting>
  <conditionalFormatting sqref="T19">
    <cfRule type="cellIs" dxfId="881" priority="27" operator="equal">
      <formula>"IMPACTO ALTO"</formula>
    </cfRule>
  </conditionalFormatting>
  <conditionalFormatting sqref="T19">
    <cfRule type="cellIs" dxfId="880" priority="28" operator="equal">
      <formula>"IMPACTO MEDIO"</formula>
    </cfRule>
  </conditionalFormatting>
  <conditionalFormatting sqref="T19">
    <cfRule type="cellIs" dxfId="879" priority="29" operator="equal">
      <formula>"IMPACTO BAJO"</formula>
    </cfRule>
  </conditionalFormatting>
  <conditionalFormatting sqref="T19">
    <cfRule type="cellIs" dxfId="878" priority="30" stopIfTrue="1" operator="equal">
      <formula>"IMPACTO BAJO"</formula>
    </cfRule>
  </conditionalFormatting>
  <conditionalFormatting sqref="T19">
    <cfRule type="cellIs" dxfId="877" priority="31" stopIfTrue="1" operator="equal">
      <formula>"IMPACTO MEDIO"</formula>
    </cfRule>
  </conditionalFormatting>
  <conditionalFormatting sqref="T19">
    <cfRule type="cellIs" dxfId="876" priority="32" stopIfTrue="1" operator="equal">
      <formula>"IMPACTO ALTO"</formula>
    </cfRule>
  </conditionalFormatting>
  <conditionalFormatting sqref="T17:T18">
    <cfRule type="cellIs" dxfId="875" priority="20" operator="equal">
      <formula>"IMPACTO ALTO"</formula>
    </cfRule>
  </conditionalFormatting>
  <conditionalFormatting sqref="T17:T18">
    <cfRule type="cellIs" dxfId="874" priority="21" operator="equal">
      <formula>"IMPACTO MEDIO"</formula>
    </cfRule>
  </conditionalFormatting>
  <conditionalFormatting sqref="T17:T18">
    <cfRule type="cellIs" dxfId="873" priority="22" operator="equal">
      <formula>"IMPACTO BAJO"</formula>
    </cfRule>
  </conditionalFormatting>
  <conditionalFormatting sqref="T17:T18">
    <cfRule type="cellIs" dxfId="872" priority="23" stopIfTrue="1" operator="equal">
      <formula>"IMPACTO BAJO"</formula>
    </cfRule>
  </conditionalFormatting>
  <conditionalFormatting sqref="T17:T18">
    <cfRule type="cellIs" dxfId="871" priority="24" stopIfTrue="1" operator="equal">
      <formula>"IMPACTO MEDIO"</formula>
    </cfRule>
  </conditionalFormatting>
  <conditionalFormatting sqref="T17:T18">
    <cfRule type="cellIs" dxfId="870" priority="25" stopIfTrue="1" operator="equal">
      <formula>"IMPACTO ALTO"</formula>
    </cfRule>
  </conditionalFormatting>
  <conditionalFormatting sqref="T11">
    <cfRule type="colorScale" priority="26">
      <colorScale>
        <cfvo type="min"/>
        <cfvo type="percentile" val="50"/>
        <cfvo type="max"/>
        <color rgb="FF63BE7B"/>
        <color rgb="FFFFEB84"/>
        <color rgb="FFF8696B"/>
      </colorScale>
    </cfRule>
  </conditionalFormatting>
  <conditionalFormatting sqref="T24">
    <cfRule type="cellIs" dxfId="869" priority="14" operator="equal">
      <formula>"IMPACTO ALTO"</formula>
    </cfRule>
  </conditionalFormatting>
  <conditionalFormatting sqref="T24">
    <cfRule type="cellIs" dxfId="868" priority="15" operator="equal">
      <formula>"IMPACTO MEDIO"</formula>
    </cfRule>
  </conditionalFormatting>
  <conditionalFormatting sqref="T24">
    <cfRule type="cellIs" dxfId="867" priority="16" operator="equal">
      <formula>"IMPACTO BAJO"</formula>
    </cfRule>
  </conditionalFormatting>
  <conditionalFormatting sqref="T24">
    <cfRule type="cellIs" dxfId="866" priority="17" stopIfTrue="1" operator="equal">
      <formula>"IMPACTO BAJO"</formula>
    </cfRule>
  </conditionalFormatting>
  <conditionalFormatting sqref="T24">
    <cfRule type="cellIs" dxfId="865" priority="18" stopIfTrue="1" operator="equal">
      <formula>"IMPACTO MEDIO"</formula>
    </cfRule>
  </conditionalFormatting>
  <conditionalFormatting sqref="T24">
    <cfRule type="cellIs" dxfId="864" priority="19" stopIfTrue="1" operator="equal">
      <formula>"IMPACTO ALTO"</formula>
    </cfRule>
  </conditionalFormatting>
  <conditionalFormatting sqref="T27">
    <cfRule type="cellIs" dxfId="863" priority="8" operator="equal">
      <formula>"IMPACTO ALTO"</formula>
    </cfRule>
  </conditionalFormatting>
  <conditionalFormatting sqref="T27">
    <cfRule type="cellIs" dxfId="862" priority="9" operator="equal">
      <formula>"IMPACTO MEDIO"</formula>
    </cfRule>
  </conditionalFormatting>
  <conditionalFormatting sqref="T27">
    <cfRule type="cellIs" dxfId="861" priority="10" operator="equal">
      <formula>"IMPACTO BAJO"</formula>
    </cfRule>
  </conditionalFormatting>
  <conditionalFormatting sqref="T27">
    <cfRule type="cellIs" dxfId="860" priority="11" stopIfTrue="1" operator="equal">
      <formula>"IMPACTO BAJO"</formula>
    </cfRule>
  </conditionalFormatting>
  <conditionalFormatting sqref="T27">
    <cfRule type="cellIs" dxfId="859" priority="12" stopIfTrue="1" operator="equal">
      <formula>"IMPACTO MEDIO"</formula>
    </cfRule>
  </conditionalFormatting>
  <conditionalFormatting sqref="T27">
    <cfRule type="cellIs" dxfId="858" priority="13" stopIfTrue="1" operator="equal">
      <formula>"IMPACTO ALTO"</formula>
    </cfRule>
  </conditionalFormatting>
  <conditionalFormatting sqref="T28:T29">
    <cfRule type="cellIs" dxfId="857" priority="1" operator="equal">
      <formula>"IMPACTO ALTO"</formula>
    </cfRule>
  </conditionalFormatting>
  <conditionalFormatting sqref="T28:T29">
    <cfRule type="cellIs" dxfId="856" priority="2" operator="equal">
      <formula>"IMPACTO MEDIO"</formula>
    </cfRule>
  </conditionalFormatting>
  <conditionalFormatting sqref="T28:T29">
    <cfRule type="cellIs" dxfId="855" priority="3" operator="equal">
      <formula>"IMPACTO BAJO"</formula>
    </cfRule>
  </conditionalFormatting>
  <conditionalFormatting sqref="T28:T29">
    <cfRule type="cellIs" dxfId="854" priority="4" stopIfTrue="1" operator="equal">
      <formula>"IMPACTO BAJO"</formula>
    </cfRule>
  </conditionalFormatting>
  <conditionalFormatting sqref="T28:T29">
    <cfRule type="cellIs" dxfId="853" priority="5" stopIfTrue="1" operator="equal">
      <formula>"IMPACTO MEDIO"</formula>
    </cfRule>
  </conditionalFormatting>
  <conditionalFormatting sqref="T28:T29">
    <cfRule type="cellIs" dxfId="852" priority="6" stopIfTrue="1" operator="equal">
      <formula>"IMPACTO ALTO"</formula>
    </cfRule>
  </conditionalFormatting>
  <conditionalFormatting sqref="T28:T29">
    <cfRule type="colorScale" priority="7">
      <colorScale>
        <cfvo type="min"/>
        <cfvo type="percentile" val="50"/>
        <cfvo type="max"/>
        <color rgb="FF63BE7B"/>
        <color rgb="FFFFEB84"/>
        <color rgb="FFF8696B"/>
      </colorScale>
    </cfRule>
  </conditionalFormatting>
  <conditionalFormatting sqref="T27">
    <cfRule type="colorScale" priority="39">
      <colorScale>
        <cfvo type="min"/>
        <cfvo type="percentile" val="50"/>
        <cfvo type="max"/>
        <color rgb="FF63BE7B"/>
        <color rgb="FFFFEB84"/>
        <color rgb="FFF8696B"/>
      </colorScale>
    </cfRule>
  </conditionalFormatting>
  <pageMargins left="0.70866141732283472" right="0.70866141732283472" top="0.86614173228346458" bottom="0.74803149606299213" header="0" footer="0"/>
  <pageSetup orientation="portrait" r:id="rId1"/>
  <colBreaks count="1" manualBreakCount="1">
    <brk id="17" man="1"/>
  </col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935"/>
  <sheetViews>
    <sheetView showGridLines="0" topLeftCell="E20" zoomScale="70" zoomScaleNormal="70" workbookViewId="0">
      <selection activeCell="U25" sqref="U25"/>
    </sheetView>
  </sheetViews>
  <sheetFormatPr baseColWidth="10" defaultColWidth="14.42578125" defaultRowHeight="15" customHeight="1" x14ac:dyDescent="0.2"/>
  <cols>
    <col min="1" max="1" width="27.42578125" style="46" customWidth="1"/>
    <col min="2" max="2" width="18.5703125" style="46" customWidth="1"/>
    <col min="3" max="3" width="39.7109375" style="46" customWidth="1"/>
    <col min="4" max="4" width="34" style="46" customWidth="1"/>
    <col min="5" max="5" width="27.42578125" style="46" customWidth="1"/>
    <col min="6" max="6" width="15.5703125" style="46" customWidth="1"/>
    <col min="7" max="7" width="12.140625" style="46" customWidth="1"/>
    <col min="8" max="8" width="11.140625" style="46" customWidth="1"/>
    <col min="9" max="9" width="12.5703125" style="46" customWidth="1"/>
    <col min="10" max="10" width="10.7109375" style="46" customWidth="1"/>
    <col min="11" max="11" width="12.42578125" style="46" customWidth="1"/>
    <col min="12" max="12" width="10.7109375" style="46" customWidth="1"/>
    <col min="13" max="13" width="13.5703125" style="46" customWidth="1"/>
    <col min="14" max="14" width="15.85546875" style="46" customWidth="1"/>
    <col min="15" max="15" width="11" style="46" customWidth="1"/>
    <col min="16" max="16" width="13.42578125" style="46" customWidth="1"/>
    <col min="17" max="17" width="15.140625" style="46" customWidth="1"/>
    <col min="18" max="18" width="22.85546875" style="46" customWidth="1"/>
    <col min="19" max="19" width="14.7109375" style="46" customWidth="1"/>
    <col min="20" max="20" width="20" style="46" customWidth="1"/>
    <col min="21" max="21" width="29.85546875" style="46" customWidth="1"/>
    <col min="22" max="22" width="25.140625" style="46" customWidth="1"/>
    <col min="23" max="24" width="7.7109375" style="46" customWidth="1"/>
    <col min="25" max="16384" width="14.42578125" style="46"/>
  </cols>
  <sheetData>
    <row r="1" spans="1:25" ht="17.25" customHeight="1" x14ac:dyDescent="0.2">
      <c r="A1" s="256"/>
      <c r="B1" s="257"/>
      <c r="C1" s="262" t="s">
        <v>0</v>
      </c>
      <c r="D1" s="263"/>
      <c r="E1" s="263"/>
      <c r="F1" s="263"/>
      <c r="G1" s="263"/>
      <c r="H1" s="263"/>
      <c r="I1" s="263"/>
      <c r="J1" s="263"/>
      <c r="K1" s="263"/>
      <c r="L1" s="263"/>
      <c r="M1" s="263"/>
      <c r="N1" s="263"/>
      <c r="O1" s="263"/>
      <c r="P1" s="263"/>
      <c r="Q1" s="263"/>
      <c r="R1" s="263"/>
      <c r="S1" s="263"/>
      <c r="T1" s="264"/>
      <c r="U1" s="268"/>
      <c r="V1" s="268"/>
      <c r="W1" s="268"/>
      <c r="X1" s="268"/>
    </row>
    <row r="2" spans="1:25" ht="24" customHeight="1" x14ac:dyDescent="0.2">
      <c r="A2" s="258"/>
      <c r="B2" s="259"/>
      <c r="C2" s="262"/>
      <c r="D2" s="263"/>
      <c r="E2" s="263"/>
      <c r="F2" s="263"/>
      <c r="G2" s="263"/>
      <c r="H2" s="263"/>
      <c r="I2" s="263"/>
      <c r="J2" s="263"/>
      <c r="K2" s="263"/>
      <c r="L2" s="263"/>
      <c r="M2" s="263"/>
      <c r="N2" s="263"/>
      <c r="O2" s="263"/>
      <c r="P2" s="263"/>
      <c r="Q2" s="263"/>
      <c r="R2" s="263"/>
      <c r="S2" s="263"/>
      <c r="T2" s="264"/>
      <c r="U2" s="268"/>
      <c r="V2" s="268"/>
      <c r="W2" s="268"/>
      <c r="X2" s="268"/>
    </row>
    <row r="3" spans="1:25" ht="21" customHeight="1" x14ac:dyDescent="0.2">
      <c r="A3" s="258"/>
      <c r="B3" s="259"/>
      <c r="C3" s="262"/>
      <c r="D3" s="263"/>
      <c r="E3" s="263"/>
      <c r="F3" s="263"/>
      <c r="G3" s="263"/>
      <c r="H3" s="263"/>
      <c r="I3" s="263"/>
      <c r="J3" s="263"/>
      <c r="K3" s="263"/>
      <c r="L3" s="263"/>
      <c r="M3" s="263"/>
      <c r="N3" s="263"/>
      <c r="O3" s="263"/>
      <c r="P3" s="263"/>
      <c r="Q3" s="263"/>
      <c r="R3" s="263"/>
      <c r="S3" s="263"/>
      <c r="T3" s="264"/>
      <c r="U3" s="268"/>
      <c r="V3" s="268"/>
      <c r="W3" s="268"/>
      <c r="X3" s="268"/>
    </row>
    <row r="4" spans="1:25" ht="14.25" customHeight="1" x14ac:dyDescent="0.2">
      <c r="A4" s="258"/>
      <c r="B4" s="259"/>
      <c r="C4" s="262"/>
      <c r="D4" s="263"/>
      <c r="E4" s="263"/>
      <c r="F4" s="263"/>
      <c r="G4" s="263"/>
      <c r="H4" s="263"/>
      <c r="I4" s="263"/>
      <c r="J4" s="263"/>
      <c r="K4" s="263"/>
      <c r="L4" s="263"/>
      <c r="M4" s="263"/>
      <c r="N4" s="263"/>
      <c r="O4" s="263"/>
      <c r="P4" s="263"/>
      <c r="Q4" s="263"/>
      <c r="R4" s="263"/>
      <c r="S4" s="263"/>
      <c r="T4" s="264"/>
      <c r="U4" s="268"/>
      <c r="V4" s="268"/>
      <c r="W4" s="268"/>
      <c r="X4" s="268"/>
    </row>
    <row r="5" spans="1:25" ht="24.75" hidden="1" customHeight="1" x14ac:dyDescent="0.2">
      <c r="A5" s="260"/>
      <c r="B5" s="261"/>
      <c r="C5" s="265"/>
      <c r="D5" s="266"/>
      <c r="E5" s="266"/>
      <c r="F5" s="266"/>
      <c r="G5" s="266"/>
      <c r="H5" s="266"/>
      <c r="I5" s="266"/>
      <c r="J5" s="266"/>
      <c r="K5" s="266"/>
      <c r="L5" s="266"/>
      <c r="M5" s="266"/>
      <c r="N5" s="266"/>
      <c r="O5" s="266"/>
      <c r="P5" s="266"/>
      <c r="Q5" s="266"/>
      <c r="R5" s="266"/>
      <c r="S5" s="266"/>
      <c r="T5" s="267"/>
      <c r="U5" s="268"/>
      <c r="V5" s="268"/>
      <c r="W5" s="268"/>
      <c r="X5" s="268"/>
    </row>
    <row r="6" spans="1:25" ht="21" customHeight="1" x14ac:dyDescent="0.2">
      <c r="A6" s="269" t="s">
        <v>243</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5" ht="25.5" customHeight="1" x14ac:dyDescent="0.2">
      <c r="A7" s="254" t="s">
        <v>250</v>
      </c>
      <c r="B7" s="204"/>
      <c r="C7" s="204"/>
      <c r="D7" s="204"/>
      <c r="E7" s="204"/>
      <c r="F7" s="204"/>
      <c r="G7" s="204"/>
      <c r="H7" s="204"/>
      <c r="I7" s="204"/>
      <c r="J7" s="204"/>
      <c r="K7" s="255"/>
      <c r="L7" s="254" t="s">
        <v>231</v>
      </c>
      <c r="M7" s="204"/>
      <c r="N7" s="204"/>
      <c r="O7" s="204"/>
      <c r="P7" s="204"/>
      <c r="Q7" s="204"/>
      <c r="R7" s="204"/>
      <c r="S7" s="204"/>
      <c r="T7" s="204"/>
      <c r="U7" s="204"/>
      <c r="V7" s="204"/>
      <c r="W7" s="204"/>
      <c r="X7" s="255"/>
    </row>
    <row r="8" spans="1:25" ht="12.75" customHeight="1" thickBot="1" x14ac:dyDescent="0.25">
      <c r="B8" s="47"/>
      <c r="C8" s="47"/>
      <c r="D8" s="47"/>
      <c r="E8" s="47"/>
      <c r="F8" s="47"/>
      <c r="G8" s="47"/>
      <c r="H8" s="47"/>
      <c r="I8" s="47"/>
      <c r="J8" s="47"/>
      <c r="K8" s="47"/>
      <c r="L8" s="47"/>
      <c r="M8" s="49"/>
      <c r="N8" s="50"/>
      <c r="O8" s="51"/>
      <c r="P8" s="51"/>
      <c r="Q8" s="51"/>
      <c r="R8" s="51"/>
      <c r="S8" s="51"/>
      <c r="T8" s="51"/>
      <c r="U8" s="51"/>
      <c r="V8" s="51"/>
      <c r="W8" s="51"/>
      <c r="X8" s="51"/>
    </row>
    <row r="9" spans="1:25"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5" ht="43.5" customHeight="1" x14ac:dyDescent="0.2">
      <c r="B10" s="247"/>
      <c r="C10" s="247"/>
      <c r="D10" s="247"/>
      <c r="E10" s="247"/>
      <c r="F10" s="247"/>
      <c r="G10" s="247"/>
      <c r="H10" s="247"/>
      <c r="I10" s="247"/>
      <c r="J10" s="52" t="s">
        <v>18</v>
      </c>
      <c r="K10" s="52" t="s">
        <v>19</v>
      </c>
      <c r="L10" s="53" t="s">
        <v>20</v>
      </c>
      <c r="M10" s="52" t="s">
        <v>21</v>
      </c>
      <c r="N10" s="53" t="s">
        <v>22</v>
      </c>
      <c r="O10" s="247"/>
      <c r="P10" s="247"/>
      <c r="Q10" s="247"/>
      <c r="R10" s="247"/>
      <c r="S10" s="247"/>
      <c r="T10" s="247"/>
      <c r="U10" s="53" t="s">
        <v>23</v>
      </c>
      <c r="V10" s="52" t="s">
        <v>24</v>
      </c>
      <c r="W10" s="52" t="s">
        <v>25</v>
      </c>
      <c r="X10" s="54" t="s">
        <v>26</v>
      </c>
    </row>
    <row r="11" spans="1:25" ht="72" customHeight="1" x14ac:dyDescent="0.2">
      <c r="A11" s="275" t="s">
        <v>308</v>
      </c>
      <c r="B11" s="59" t="s">
        <v>27</v>
      </c>
      <c r="C11" s="59" t="s">
        <v>209</v>
      </c>
      <c r="D11" s="59" t="s">
        <v>28</v>
      </c>
      <c r="E11" s="245" t="s">
        <v>278</v>
      </c>
      <c r="F11" s="56" t="s">
        <v>30</v>
      </c>
      <c r="G11" s="56" t="s">
        <v>31</v>
      </c>
      <c r="H11" s="56"/>
      <c r="I11" s="56" t="s">
        <v>32</v>
      </c>
      <c r="J11" s="56">
        <v>1</v>
      </c>
      <c r="K11" s="56">
        <v>2</v>
      </c>
      <c r="L11" s="56">
        <v>1</v>
      </c>
      <c r="M11" s="56">
        <v>1</v>
      </c>
      <c r="N11" s="56">
        <v>1</v>
      </c>
      <c r="O11" s="56">
        <f>J11+K11+L11+M11+N11</f>
        <v>6</v>
      </c>
      <c r="P11" s="56">
        <v>2</v>
      </c>
      <c r="Q11" s="56">
        <v>2</v>
      </c>
      <c r="R11" s="56">
        <v>1</v>
      </c>
      <c r="S11" s="56">
        <f>O11*P11*Q11*R11</f>
        <v>24</v>
      </c>
      <c r="T11" s="66" t="str">
        <f>IF(S11&lt;=59,"IMPACTO BAJO",(IF(AND(S11&gt;=60,S11&lt;=188),"IMPACTO MEDIO",IF(AND(S11&gt;=189,13&lt;405),"IMPACTO ALTO",0))))</f>
        <v>IMPACTO BAJO</v>
      </c>
      <c r="U11" s="56" t="s">
        <v>180</v>
      </c>
      <c r="V11" s="56" t="s">
        <v>33</v>
      </c>
      <c r="W11" s="58"/>
      <c r="X11" s="66" t="s">
        <v>31</v>
      </c>
      <c r="Y11" s="46" t="s">
        <v>256</v>
      </c>
    </row>
    <row r="12" spans="1:25" ht="72" customHeight="1" x14ac:dyDescent="0.2">
      <c r="A12" s="275"/>
      <c r="B12" s="245" t="s">
        <v>34</v>
      </c>
      <c r="C12" s="59" t="s">
        <v>35</v>
      </c>
      <c r="D12" s="59" t="s">
        <v>36</v>
      </c>
      <c r="E12" s="245"/>
      <c r="F12" s="56" t="s">
        <v>30</v>
      </c>
      <c r="G12" s="56" t="s">
        <v>31</v>
      </c>
      <c r="H12" s="56"/>
      <c r="I12" s="56" t="s">
        <v>37</v>
      </c>
      <c r="J12" s="56">
        <v>1</v>
      </c>
      <c r="K12" s="56">
        <v>1</v>
      </c>
      <c r="L12" s="56">
        <v>3</v>
      </c>
      <c r="M12" s="56">
        <v>1</v>
      </c>
      <c r="N12" s="56">
        <v>1</v>
      </c>
      <c r="O12" s="56">
        <f t="shared" ref="O12:O32" si="0">J12+K12+L12+M12+N12</f>
        <v>7</v>
      </c>
      <c r="P12" s="56">
        <v>2</v>
      </c>
      <c r="Q12" s="56">
        <v>2</v>
      </c>
      <c r="R12" s="56">
        <v>3</v>
      </c>
      <c r="S12" s="56">
        <f t="shared" ref="S12:S32" si="1">O12*P12*Q12*R12</f>
        <v>84</v>
      </c>
      <c r="T12" s="66" t="str">
        <f t="shared" ref="T12:T29" si="2">IF(S12&lt;=59,"IMPACTO BAJO",(IF(AND(S12&gt;=60,S12&lt;=188),"IMPACTO MEDIO",IF(AND(S12&gt;=189,13&lt;405),"IMPACTO ALTO",0))))</f>
        <v>IMPACTO MEDIO</v>
      </c>
      <c r="U12" s="56" t="s">
        <v>180</v>
      </c>
      <c r="V12" s="56" t="s">
        <v>38</v>
      </c>
      <c r="W12" s="66" t="s">
        <v>31</v>
      </c>
      <c r="X12" s="66"/>
    </row>
    <row r="13" spans="1:25" ht="104.25" customHeight="1" x14ac:dyDescent="0.2">
      <c r="A13" s="275"/>
      <c r="B13" s="245"/>
      <c r="C13" s="59" t="s">
        <v>229</v>
      </c>
      <c r="D13" s="59" t="s">
        <v>39</v>
      </c>
      <c r="E13" s="245"/>
      <c r="F13" s="56" t="s">
        <v>30</v>
      </c>
      <c r="G13" s="56" t="s">
        <v>31</v>
      </c>
      <c r="H13" s="56"/>
      <c r="I13" s="56" t="s">
        <v>37</v>
      </c>
      <c r="J13" s="56">
        <v>2</v>
      </c>
      <c r="K13" s="56">
        <v>2</v>
      </c>
      <c r="L13" s="56">
        <v>3</v>
      </c>
      <c r="M13" s="56">
        <v>1</v>
      </c>
      <c r="N13" s="56">
        <v>1</v>
      </c>
      <c r="O13" s="56">
        <f t="shared" si="0"/>
        <v>9</v>
      </c>
      <c r="P13" s="56">
        <v>3</v>
      </c>
      <c r="Q13" s="56">
        <v>2</v>
      </c>
      <c r="R13" s="56">
        <v>3</v>
      </c>
      <c r="S13" s="56">
        <f t="shared" si="1"/>
        <v>162</v>
      </c>
      <c r="T13" s="66" t="str">
        <f t="shared" si="2"/>
        <v>IMPACTO MEDIO</v>
      </c>
      <c r="U13" s="56" t="s">
        <v>180</v>
      </c>
      <c r="V13" s="56" t="s">
        <v>38</v>
      </c>
      <c r="W13" s="66" t="s">
        <v>31</v>
      </c>
      <c r="X13" s="66"/>
    </row>
    <row r="14" spans="1:25" ht="67.5" customHeight="1" x14ac:dyDescent="0.2">
      <c r="A14" s="275"/>
      <c r="B14" s="245" t="s">
        <v>379</v>
      </c>
      <c r="C14" s="59" t="s">
        <v>187</v>
      </c>
      <c r="D14" s="59" t="s">
        <v>40</v>
      </c>
      <c r="E14" s="245"/>
      <c r="F14" s="56" t="s">
        <v>30</v>
      </c>
      <c r="G14" s="56" t="s">
        <v>31</v>
      </c>
      <c r="H14" s="56"/>
      <c r="I14" s="56" t="s">
        <v>32</v>
      </c>
      <c r="J14" s="56">
        <v>1</v>
      </c>
      <c r="K14" s="56">
        <v>2</v>
      </c>
      <c r="L14" s="56">
        <v>3</v>
      </c>
      <c r="M14" s="56">
        <v>3</v>
      </c>
      <c r="N14" s="56">
        <v>1</v>
      </c>
      <c r="O14" s="56">
        <f t="shared" si="0"/>
        <v>10</v>
      </c>
      <c r="P14" s="56">
        <v>3</v>
      </c>
      <c r="Q14" s="56">
        <v>1</v>
      </c>
      <c r="R14" s="56">
        <v>1</v>
      </c>
      <c r="S14" s="56">
        <f t="shared" si="1"/>
        <v>30</v>
      </c>
      <c r="T14" s="66" t="str">
        <f t="shared" si="2"/>
        <v>IMPACTO BAJO</v>
      </c>
      <c r="U14" s="56" t="s">
        <v>181</v>
      </c>
      <c r="V14" s="56" t="s">
        <v>41</v>
      </c>
      <c r="W14" s="66"/>
      <c r="X14" s="66" t="s">
        <v>31</v>
      </c>
    </row>
    <row r="15" spans="1:25" ht="67.5" customHeight="1" x14ac:dyDescent="0.2">
      <c r="A15" s="275"/>
      <c r="B15" s="245"/>
      <c r="C15" s="59" t="s">
        <v>188</v>
      </c>
      <c r="D15" s="59" t="s">
        <v>42</v>
      </c>
      <c r="E15" s="245"/>
      <c r="F15" s="56" t="s">
        <v>30</v>
      </c>
      <c r="G15" s="56" t="s">
        <v>31</v>
      </c>
      <c r="H15" s="56"/>
      <c r="I15" s="56" t="s">
        <v>32</v>
      </c>
      <c r="J15" s="56">
        <v>2</v>
      </c>
      <c r="K15" s="56">
        <v>2</v>
      </c>
      <c r="L15" s="56">
        <v>3</v>
      </c>
      <c r="M15" s="56">
        <v>3</v>
      </c>
      <c r="N15" s="56">
        <v>1</v>
      </c>
      <c r="O15" s="56">
        <f t="shared" si="0"/>
        <v>11</v>
      </c>
      <c r="P15" s="56">
        <v>2</v>
      </c>
      <c r="Q15" s="56">
        <v>2</v>
      </c>
      <c r="R15" s="56">
        <v>1</v>
      </c>
      <c r="S15" s="56">
        <f t="shared" si="1"/>
        <v>44</v>
      </c>
      <c r="T15" s="66" t="str">
        <f t="shared" si="2"/>
        <v>IMPACTO BAJO</v>
      </c>
      <c r="U15" s="56" t="s">
        <v>180</v>
      </c>
      <c r="V15" s="56" t="s">
        <v>43</v>
      </c>
      <c r="W15" s="66"/>
      <c r="X15" s="66" t="s">
        <v>31</v>
      </c>
    </row>
    <row r="16" spans="1:25" ht="65.25" customHeight="1" x14ac:dyDescent="0.2">
      <c r="A16" s="275"/>
      <c r="B16" s="245" t="s">
        <v>44</v>
      </c>
      <c r="C16" s="59" t="s">
        <v>210</v>
      </c>
      <c r="D16" s="59" t="s">
        <v>45</v>
      </c>
      <c r="E16" s="245"/>
      <c r="F16" s="56" t="s">
        <v>30</v>
      </c>
      <c r="G16" s="56" t="s">
        <v>31</v>
      </c>
      <c r="H16" s="56"/>
      <c r="I16" s="56" t="s">
        <v>32</v>
      </c>
      <c r="J16" s="56">
        <v>3</v>
      </c>
      <c r="K16" s="56">
        <v>3</v>
      </c>
      <c r="L16" s="56">
        <v>3</v>
      </c>
      <c r="M16" s="56">
        <v>3</v>
      </c>
      <c r="N16" s="56">
        <v>1</v>
      </c>
      <c r="O16" s="56">
        <f t="shared" si="0"/>
        <v>13</v>
      </c>
      <c r="P16" s="56">
        <v>3</v>
      </c>
      <c r="Q16" s="56">
        <v>2</v>
      </c>
      <c r="R16" s="56">
        <v>1</v>
      </c>
      <c r="S16" s="56">
        <f t="shared" si="1"/>
        <v>78</v>
      </c>
      <c r="T16" s="66" t="str">
        <f t="shared" si="2"/>
        <v>IMPACTO MEDIO</v>
      </c>
      <c r="U16" s="56" t="s">
        <v>183</v>
      </c>
      <c r="V16" s="56" t="s">
        <v>41</v>
      </c>
      <c r="W16" s="66" t="s">
        <v>31</v>
      </c>
      <c r="X16" s="66"/>
    </row>
    <row r="17" spans="1:24" ht="95.25" customHeight="1" x14ac:dyDescent="0.2">
      <c r="A17" s="275"/>
      <c r="B17" s="245"/>
      <c r="C17" s="59" t="s">
        <v>46</v>
      </c>
      <c r="D17" s="59" t="s">
        <v>47</v>
      </c>
      <c r="E17" s="245"/>
      <c r="F17" s="56" t="s">
        <v>30</v>
      </c>
      <c r="G17" s="56" t="s">
        <v>31</v>
      </c>
      <c r="H17" s="56"/>
      <c r="I17" s="56" t="s">
        <v>32</v>
      </c>
      <c r="J17" s="56">
        <v>3</v>
      </c>
      <c r="K17" s="56">
        <v>3</v>
      </c>
      <c r="L17" s="56">
        <v>3</v>
      </c>
      <c r="M17" s="56">
        <v>3</v>
      </c>
      <c r="N17" s="56">
        <v>1</v>
      </c>
      <c r="O17" s="56">
        <f t="shared" si="0"/>
        <v>13</v>
      </c>
      <c r="P17" s="56">
        <v>3</v>
      </c>
      <c r="Q17" s="56">
        <v>2</v>
      </c>
      <c r="R17" s="56">
        <v>1</v>
      </c>
      <c r="S17" s="56">
        <f t="shared" si="1"/>
        <v>78</v>
      </c>
      <c r="T17" s="66" t="str">
        <f t="shared" si="2"/>
        <v>IMPACTO MEDIO</v>
      </c>
      <c r="U17" s="56" t="s">
        <v>183</v>
      </c>
      <c r="V17" s="56" t="s">
        <v>41</v>
      </c>
      <c r="W17" s="66" t="s">
        <v>31</v>
      </c>
      <c r="X17" s="66"/>
    </row>
    <row r="18" spans="1:24" ht="86.25" customHeight="1" x14ac:dyDescent="0.2">
      <c r="A18" s="275"/>
      <c r="B18" s="245" t="s">
        <v>48</v>
      </c>
      <c r="C18" s="59" t="s">
        <v>211</v>
      </c>
      <c r="D18" s="59" t="s">
        <v>49</v>
      </c>
      <c r="E18" s="245"/>
      <c r="F18" s="56" t="s">
        <v>244</v>
      </c>
      <c r="G18" s="56" t="s">
        <v>31</v>
      </c>
      <c r="H18" s="56"/>
      <c r="I18" s="56" t="s">
        <v>32</v>
      </c>
      <c r="J18" s="56">
        <v>3</v>
      </c>
      <c r="K18" s="56">
        <v>2</v>
      </c>
      <c r="L18" s="56">
        <v>1</v>
      </c>
      <c r="M18" s="56">
        <v>3</v>
      </c>
      <c r="N18" s="56">
        <v>1</v>
      </c>
      <c r="O18" s="56">
        <f t="shared" si="0"/>
        <v>10</v>
      </c>
      <c r="P18" s="56">
        <v>1</v>
      </c>
      <c r="Q18" s="56">
        <v>2</v>
      </c>
      <c r="R18" s="56">
        <v>1</v>
      </c>
      <c r="S18" s="56">
        <f t="shared" si="1"/>
        <v>20</v>
      </c>
      <c r="T18" s="66" t="str">
        <f t="shared" si="2"/>
        <v>IMPACTO BAJO</v>
      </c>
      <c r="U18" s="56" t="s">
        <v>254</v>
      </c>
      <c r="V18" s="56" t="s">
        <v>253</v>
      </c>
      <c r="W18" s="66"/>
      <c r="X18" s="66" t="s">
        <v>31</v>
      </c>
    </row>
    <row r="19" spans="1:24" ht="66.75" customHeight="1" x14ac:dyDescent="0.2">
      <c r="A19" s="275"/>
      <c r="B19" s="245"/>
      <c r="C19" s="59" t="s">
        <v>212</v>
      </c>
      <c r="D19" s="59" t="s">
        <v>49</v>
      </c>
      <c r="E19" s="245"/>
      <c r="F19" s="56" t="s">
        <v>244</v>
      </c>
      <c r="G19" s="56" t="s">
        <v>31</v>
      </c>
      <c r="H19" s="56"/>
      <c r="I19" s="56" t="s">
        <v>32</v>
      </c>
      <c r="J19" s="56">
        <v>3</v>
      </c>
      <c r="K19" s="56">
        <v>2</v>
      </c>
      <c r="L19" s="56">
        <v>1</v>
      </c>
      <c r="M19" s="56">
        <v>3</v>
      </c>
      <c r="N19" s="56">
        <v>1</v>
      </c>
      <c r="O19" s="56">
        <f t="shared" si="0"/>
        <v>10</v>
      </c>
      <c r="P19" s="56">
        <v>1</v>
      </c>
      <c r="Q19" s="56">
        <v>3</v>
      </c>
      <c r="R19" s="56">
        <v>1</v>
      </c>
      <c r="S19" s="56">
        <f t="shared" si="1"/>
        <v>30</v>
      </c>
      <c r="T19" s="66" t="str">
        <f t="shared" si="2"/>
        <v>IMPACTO BAJO</v>
      </c>
      <c r="U19" s="56" t="s">
        <v>180</v>
      </c>
      <c r="V19" s="56" t="s">
        <v>50</v>
      </c>
      <c r="W19" s="66" t="s">
        <v>31</v>
      </c>
      <c r="X19" s="66"/>
    </row>
    <row r="20" spans="1:24" ht="57" customHeight="1" x14ac:dyDescent="0.2">
      <c r="A20" s="275"/>
      <c r="B20" s="59" t="s">
        <v>54</v>
      </c>
      <c r="C20" s="59" t="s">
        <v>213</v>
      </c>
      <c r="D20" s="59" t="s">
        <v>55</v>
      </c>
      <c r="E20" s="245"/>
      <c r="F20" s="56" t="s">
        <v>30</v>
      </c>
      <c r="G20" s="56" t="s">
        <v>31</v>
      </c>
      <c r="H20" s="56"/>
      <c r="I20" s="56" t="s">
        <v>32</v>
      </c>
      <c r="J20" s="56">
        <v>3</v>
      </c>
      <c r="K20" s="56">
        <v>3</v>
      </c>
      <c r="L20" s="56">
        <v>3</v>
      </c>
      <c r="M20" s="56">
        <v>3</v>
      </c>
      <c r="N20" s="56">
        <v>1</v>
      </c>
      <c r="O20" s="56">
        <f t="shared" si="0"/>
        <v>13</v>
      </c>
      <c r="P20" s="56">
        <v>3</v>
      </c>
      <c r="Q20" s="56">
        <v>2</v>
      </c>
      <c r="R20" s="56">
        <v>1</v>
      </c>
      <c r="S20" s="56">
        <f t="shared" si="1"/>
        <v>78</v>
      </c>
      <c r="T20" s="66" t="str">
        <f t="shared" si="2"/>
        <v>IMPACTO MEDIO</v>
      </c>
      <c r="U20" s="56" t="s">
        <v>182</v>
      </c>
      <c r="V20" s="56" t="s">
        <v>41</v>
      </c>
      <c r="W20" s="66" t="s">
        <v>31</v>
      </c>
      <c r="X20" s="66"/>
    </row>
    <row r="21" spans="1:24" ht="40.5" customHeight="1" x14ac:dyDescent="0.2">
      <c r="A21" s="275"/>
      <c r="B21" s="245" t="s">
        <v>51</v>
      </c>
      <c r="C21" s="245" t="s">
        <v>56</v>
      </c>
      <c r="D21" s="59" t="s">
        <v>52</v>
      </c>
      <c r="E21" s="245"/>
      <c r="F21" s="56" t="s">
        <v>30</v>
      </c>
      <c r="G21" s="56"/>
      <c r="H21" s="56" t="s">
        <v>31</v>
      </c>
      <c r="I21" s="56" t="s">
        <v>32</v>
      </c>
      <c r="J21" s="56">
        <v>3</v>
      </c>
      <c r="K21" s="56">
        <v>3</v>
      </c>
      <c r="L21" s="56">
        <v>3</v>
      </c>
      <c r="M21" s="56">
        <v>3</v>
      </c>
      <c r="N21" s="56">
        <v>1</v>
      </c>
      <c r="O21" s="56">
        <f t="shared" si="0"/>
        <v>13</v>
      </c>
      <c r="P21" s="56">
        <v>3</v>
      </c>
      <c r="Q21" s="56">
        <v>2</v>
      </c>
      <c r="R21" s="56">
        <v>1</v>
      </c>
      <c r="S21" s="56">
        <f t="shared" si="1"/>
        <v>78</v>
      </c>
      <c r="T21" s="66" t="str">
        <f t="shared" si="2"/>
        <v>IMPACTO MEDIO</v>
      </c>
      <c r="U21" s="56" t="s">
        <v>183</v>
      </c>
      <c r="V21" s="56" t="s">
        <v>38</v>
      </c>
      <c r="W21" s="66" t="s">
        <v>31</v>
      </c>
      <c r="X21" s="66"/>
    </row>
    <row r="22" spans="1:24" ht="58.5" customHeight="1" x14ac:dyDescent="0.2">
      <c r="A22" s="275"/>
      <c r="B22" s="245"/>
      <c r="C22" s="245"/>
      <c r="D22" s="59" t="s">
        <v>241</v>
      </c>
      <c r="E22" s="245"/>
      <c r="F22" s="56" t="s">
        <v>30</v>
      </c>
      <c r="G22" s="56"/>
      <c r="H22" s="56" t="s">
        <v>31</v>
      </c>
      <c r="I22" s="56" t="s">
        <v>32</v>
      </c>
      <c r="J22" s="56">
        <v>3</v>
      </c>
      <c r="K22" s="56">
        <v>3</v>
      </c>
      <c r="L22" s="56">
        <v>3</v>
      </c>
      <c r="M22" s="56">
        <v>3</v>
      </c>
      <c r="N22" s="56">
        <v>1</v>
      </c>
      <c r="O22" s="56">
        <f t="shared" si="0"/>
        <v>13</v>
      </c>
      <c r="P22" s="56">
        <v>3</v>
      </c>
      <c r="Q22" s="56">
        <v>2</v>
      </c>
      <c r="R22" s="56">
        <v>1</v>
      </c>
      <c r="S22" s="56">
        <f t="shared" si="1"/>
        <v>78</v>
      </c>
      <c r="T22" s="66" t="str">
        <f t="shared" si="2"/>
        <v>IMPACTO MEDIO</v>
      </c>
      <c r="U22" s="56" t="s">
        <v>183</v>
      </c>
      <c r="V22" s="56" t="s">
        <v>41</v>
      </c>
      <c r="W22" s="66" t="s">
        <v>31</v>
      </c>
      <c r="X22" s="66"/>
    </row>
    <row r="23" spans="1:24" ht="92.25" customHeight="1" x14ac:dyDescent="0.2">
      <c r="A23" s="275"/>
      <c r="B23" s="245" t="s">
        <v>261</v>
      </c>
      <c r="C23" s="59" t="s">
        <v>57</v>
      </c>
      <c r="D23" s="59" t="s">
        <v>58</v>
      </c>
      <c r="E23" s="245"/>
      <c r="F23" s="56" t="s">
        <v>30</v>
      </c>
      <c r="G23" s="56" t="s">
        <v>31</v>
      </c>
      <c r="H23" s="56"/>
      <c r="I23" s="56" t="s">
        <v>32</v>
      </c>
      <c r="J23" s="56">
        <v>2</v>
      </c>
      <c r="K23" s="56">
        <v>2</v>
      </c>
      <c r="L23" s="56">
        <v>3</v>
      </c>
      <c r="M23" s="56">
        <v>1</v>
      </c>
      <c r="N23" s="56">
        <v>1</v>
      </c>
      <c r="O23" s="56">
        <f t="shared" si="0"/>
        <v>9</v>
      </c>
      <c r="P23" s="56">
        <v>3</v>
      </c>
      <c r="Q23" s="56">
        <v>2</v>
      </c>
      <c r="R23" s="56">
        <v>1</v>
      </c>
      <c r="S23" s="56">
        <f t="shared" si="1"/>
        <v>54</v>
      </c>
      <c r="T23" s="66" t="str">
        <f t="shared" si="2"/>
        <v>IMPACTO BAJO</v>
      </c>
      <c r="U23" s="56" t="s">
        <v>184</v>
      </c>
      <c r="V23" s="56" t="s">
        <v>38</v>
      </c>
      <c r="W23" s="66" t="s">
        <v>31</v>
      </c>
      <c r="X23" s="66"/>
    </row>
    <row r="24" spans="1:24" ht="56.25" customHeight="1" x14ac:dyDescent="0.2">
      <c r="A24" s="275"/>
      <c r="B24" s="245"/>
      <c r="C24" s="59" t="s">
        <v>57</v>
      </c>
      <c r="D24" s="59" t="s">
        <v>59</v>
      </c>
      <c r="E24" s="245"/>
      <c r="F24" s="56" t="s">
        <v>30</v>
      </c>
      <c r="G24" s="56" t="s">
        <v>31</v>
      </c>
      <c r="H24" s="56"/>
      <c r="I24" s="56" t="s">
        <v>32</v>
      </c>
      <c r="J24" s="56">
        <v>2</v>
      </c>
      <c r="K24" s="56">
        <v>2</v>
      </c>
      <c r="L24" s="56">
        <v>3</v>
      </c>
      <c r="M24" s="56">
        <v>1</v>
      </c>
      <c r="N24" s="56">
        <v>1</v>
      </c>
      <c r="O24" s="56">
        <f t="shared" si="0"/>
        <v>9</v>
      </c>
      <c r="P24" s="56">
        <v>3</v>
      </c>
      <c r="Q24" s="56">
        <v>2</v>
      </c>
      <c r="R24" s="56">
        <v>1</v>
      </c>
      <c r="S24" s="56">
        <f t="shared" si="1"/>
        <v>54</v>
      </c>
      <c r="T24" s="66" t="str">
        <f t="shared" si="2"/>
        <v>IMPACTO BAJO</v>
      </c>
      <c r="U24" s="56" t="s">
        <v>180</v>
      </c>
      <c r="V24" s="56" t="s">
        <v>255</v>
      </c>
      <c r="W24" s="66"/>
      <c r="X24" s="66" t="s">
        <v>31</v>
      </c>
    </row>
    <row r="25" spans="1:24" ht="133.5" customHeight="1" x14ac:dyDescent="0.2">
      <c r="A25" s="275"/>
      <c r="B25" s="59" t="s">
        <v>281</v>
      </c>
      <c r="C25" s="59" t="s">
        <v>421</v>
      </c>
      <c r="D25" s="59" t="s">
        <v>49</v>
      </c>
      <c r="E25" s="245"/>
      <c r="F25" s="56" t="s">
        <v>30</v>
      </c>
      <c r="G25" s="56" t="s">
        <v>31</v>
      </c>
      <c r="H25" s="56"/>
      <c r="I25" s="56" t="s">
        <v>32</v>
      </c>
      <c r="J25" s="56">
        <v>3</v>
      </c>
      <c r="K25" s="56">
        <v>3</v>
      </c>
      <c r="L25" s="56">
        <v>3</v>
      </c>
      <c r="M25" s="56">
        <v>3</v>
      </c>
      <c r="N25" s="56">
        <v>1</v>
      </c>
      <c r="O25" s="56">
        <f t="shared" si="0"/>
        <v>13</v>
      </c>
      <c r="P25" s="56">
        <v>3</v>
      </c>
      <c r="Q25" s="56">
        <v>2</v>
      </c>
      <c r="R25" s="56">
        <v>1</v>
      </c>
      <c r="S25" s="56">
        <f t="shared" si="1"/>
        <v>78</v>
      </c>
      <c r="T25" s="66" t="str">
        <f t="shared" si="2"/>
        <v>IMPACTO MEDIO</v>
      </c>
      <c r="U25" s="56" t="s">
        <v>180</v>
      </c>
      <c r="V25" s="56" t="s">
        <v>62</v>
      </c>
      <c r="W25" s="66" t="s">
        <v>31</v>
      </c>
      <c r="X25" s="66"/>
    </row>
    <row r="26" spans="1:24" ht="133.5" customHeight="1" x14ac:dyDescent="0.2">
      <c r="A26" s="275"/>
      <c r="B26" s="59" t="s">
        <v>282</v>
      </c>
      <c r="C26" s="59" t="s">
        <v>422</v>
      </c>
      <c r="D26" s="59" t="s">
        <v>49</v>
      </c>
      <c r="E26" s="245"/>
      <c r="F26" s="56" t="s">
        <v>30</v>
      </c>
      <c r="G26" s="56" t="s">
        <v>31</v>
      </c>
      <c r="H26" s="56"/>
      <c r="I26" s="56" t="s">
        <v>32</v>
      </c>
      <c r="J26" s="56">
        <v>3</v>
      </c>
      <c r="K26" s="56">
        <v>3</v>
      </c>
      <c r="L26" s="56">
        <v>3</v>
      </c>
      <c r="M26" s="56">
        <v>3</v>
      </c>
      <c r="N26" s="56">
        <v>1</v>
      </c>
      <c r="O26" s="56">
        <f t="shared" si="0"/>
        <v>13</v>
      </c>
      <c r="P26" s="56">
        <v>3</v>
      </c>
      <c r="Q26" s="56">
        <v>2</v>
      </c>
      <c r="R26" s="56">
        <v>1</v>
      </c>
      <c r="S26" s="56">
        <f t="shared" si="1"/>
        <v>78</v>
      </c>
      <c r="T26" s="66" t="str">
        <f t="shared" si="2"/>
        <v>IMPACTO MEDIO</v>
      </c>
      <c r="U26" s="56" t="s">
        <v>180</v>
      </c>
      <c r="V26" s="56" t="s">
        <v>62</v>
      </c>
      <c r="W26" s="66" t="s">
        <v>31</v>
      </c>
      <c r="X26" s="66"/>
    </row>
    <row r="27" spans="1:24" ht="94.5" customHeight="1" x14ac:dyDescent="0.2">
      <c r="A27" s="275"/>
      <c r="B27" s="59" t="s">
        <v>380</v>
      </c>
      <c r="C27" s="59" t="s">
        <v>233</v>
      </c>
      <c r="D27" s="59" t="s">
        <v>61</v>
      </c>
      <c r="E27" s="245"/>
      <c r="F27" s="56" t="s">
        <v>30</v>
      </c>
      <c r="G27" s="56" t="s">
        <v>31</v>
      </c>
      <c r="H27" s="56"/>
      <c r="I27" s="56" t="s">
        <v>32</v>
      </c>
      <c r="J27" s="56">
        <v>2</v>
      </c>
      <c r="K27" s="56">
        <v>1</v>
      </c>
      <c r="L27" s="56">
        <v>3</v>
      </c>
      <c r="M27" s="56">
        <v>3</v>
      </c>
      <c r="N27" s="56">
        <v>1</v>
      </c>
      <c r="O27" s="56">
        <f t="shared" si="0"/>
        <v>10</v>
      </c>
      <c r="P27" s="56">
        <v>2</v>
      </c>
      <c r="Q27" s="56">
        <v>2</v>
      </c>
      <c r="R27" s="56">
        <v>1</v>
      </c>
      <c r="S27" s="56">
        <f t="shared" si="1"/>
        <v>40</v>
      </c>
      <c r="T27" s="66" t="str">
        <f t="shared" si="2"/>
        <v>IMPACTO BAJO</v>
      </c>
      <c r="U27" s="56" t="s">
        <v>180</v>
      </c>
      <c r="V27" s="56" t="s">
        <v>381</v>
      </c>
      <c r="W27" s="66" t="s">
        <v>31</v>
      </c>
      <c r="X27" s="66"/>
    </row>
    <row r="28" spans="1:24" ht="86.25" customHeight="1" x14ac:dyDescent="0.2">
      <c r="A28" s="275"/>
      <c r="B28" s="59" t="s">
        <v>63</v>
      </c>
      <c r="C28" s="59" t="s">
        <v>64</v>
      </c>
      <c r="D28" s="59" t="s">
        <v>234</v>
      </c>
      <c r="E28" s="245"/>
      <c r="F28" s="56" t="s">
        <v>65</v>
      </c>
      <c r="G28" s="56" t="s">
        <v>31</v>
      </c>
      <c r="H28" s="56"/>
      <c r="I28" s="56" t="s">
        <v>32</v>
      </c>
      <c r="J28" s="56">
        <v>1</v>
      </c>
      <c r="K28" s="56">
        <v>1</v>
      </c>
      <c r="L28" s="56">
        <v>1</v>
      </c>
      <c r="M28" s="56">
        <v>1</v>
      </c>
      <c r="N28" s="56">
        <v>1</v>
      </c>
      <c r="O28" s="56">
        <f t="shared" si="0"/>
        <v>5</v>
      </c>
      <c r="P28" s="56">
        <v>1</v>
      </c>
      <c r="Q28" s="56">
        <v>2</v>
      </c>
      <c r="R28" s="56">
        <v>1</v>
      </c>
      <c r="S28" s="56">
        <f t="shared" si="1"/>
        <v>10</v>
      </c>
      <c r="T28" s="66" t="str">
        <f t="shared" si="2"/>
        <v>IMPACTO BAJO</v>
      </c>
      <c r="U28" s="56" t="s">
        <v>180</v>
      </c>
      <c r="V28" s="56" t="s">
        <v>66</v>
      </c>
      <c r="W28" s="66"/>
      <c r="X28" s="66" t="s">
        <v>31</v>
      </c>
    </row>
    <row r="29" spans="1:24" ht="56.25" customHeight="1" x14ac:dyDescent="0.2">
      <c r="A29" s="275"/>
      <c r="B29" s="59" t="s">
        <v>67</v>
      </c>
      <c r="C29" s="59" t="s">
        <v>68</v>
      </c>
      <c r="D29" s="59" t="s">
        <v>69</v>
      </c>
      <c r="E29" s="245"/>
      <c r="F29" s="56" t="s">
        <v>30</v>
      </c>
      <c r="G29" s="56" t="s">
        <v>31</v>
      </c>
      <c r="H29" s="56"/>
      <c r="I29" s="56" t="s">
        <v>32</v>
      </c>
      <c r="J29" s="56">
        <v>3</v>
      </c>
      <c r="K29" s="56">
        <v>3</v>
      </c>
      <c r="L29" s="56">
        <v>3</v>
      </c>
      <c r="M29" s="56">
        <v>3</v>
      </c>
      <c r="N29" s="56">
        <v>1</v>
      </c>
      <c r="O29" s="56">
        <f t="shared" si="0"/>
        <v>13</v>
      </c>
      <c r="P29" s="56">
        <v>3</v>
      </c>
      <c r="Q29" s="56">
        <v>2</v>
      </c>
      <c r="R29" s="56">
        <v>1</v>
      </c>
      <c r="S29" s="56">
        <f t="shared" si="1"/>
        <v>78</v>
      </c>
      <c r="T29" s="66" t="str">
        <f t="shared" si="2"/>
        <v>IMPACTO MEDIO</v>
      </c>
      <c r="U29" s="56" t="s">
        <v>70</v>
      </c>
      <c r="V29" s="56" t="s">
        <v>255</v>
      </c>
      <c r="W29" s="66"/>
      <c r="X29" s="66" t="s">
        <v>31</v>
      </c>
    </row>
    <row r="30" spans="1:24" ht="42" customHeight="1" x14ac:dyDescent="0.2">
      <c r="A30" s="242" t="s">
        <v>392</v>
      </c>
      <c r="B30" s="67" t="s">
        <v>393</v>
      </c>
      <c r="C30" s="67" t="s">
        <v>394</v>
      </c>
      <c r="D30" s="67" t="s">
        <v>395</v>
      </c>
      <c r="E30" s="56"/>
      <c r="F30" s="56" t="s">
        <v>60</v>
      </c>
      <c r="G30" s="56" t="s">
        <v>31</v>
      </c>
      <c r="H30" s="56"/>
      <c r="I30" s="56" t="s">
        <v>32</v>
      </c>
      <c r="J30" s="56">
        <v>3</v>
      </c>
      <c r="K30" s="56">
        <v>3</v>
      </c>
      <c r="L30" s="56">
        <v>3</v>
      </c>
      <c r="M30" s="56">
        <v>3</v>
      </c>
      <c r="N30" s="56">
        <v>1</v>
      </c>
      <c r="O30" s="56">
        <f t="shared" si="0"/>
        <v>13</v>
      </c>
      <c r="P30" s="56">
        <v>1</v>
      </c>
      <c r="Q30" s="56">
        <v>2</v>
      </c>
      <c r="R30" s="56">
        <v>1</v>
      </c>
      <c r="S30" s="56">
        <f t="shared" si="1"/>
        <v>26</v>
      </c>
      <c r="T30" s="66" t="str">
        <f t="shared" ref="T30" si="3">IF(S30&lt;=59,"IMPACTO BAJO",(IF(AND(S30&gt;=60,S30&lt;=188),"IMPACTO MEDIO",IF(AND(S30&gt;=189,S30&lt;405),"IMPACTO ALTO",0))))</f>
        <v>IMPACTO BAJO</v>
      </c>
      <c r="U30" s="56" t="s">
        <v>396</v>
      </c>
      <c r="V30" s="56" t="s">
        <v>397</v>
      </c>
      <c r="W30" s="66" t="s">
        <v>31</v>
      </c>
      <c r="X30" s="66"/>
    </row>
    <row r="31" spans="1:24" ht="42.75" customHeight="1" x14ac:dyDescent="0.2">
      <c r="A31" s="242"/>
      <c r="B31" s="67" t="s">
        <v>398</v>
      </c>
      <c r="C31" s="67" t="s">
        <v>399</v>
      </c>
      <c r="D31" s="67" t="s">
        <v>400</v>
      </c>
      <c r="E31" s="56"/>
      <c r="F31" s="56" t="s">
        <v>60</v>
      </c>
      <c r="G31" s="56" t="s">
        <v>31</v>
      </c>
      <c r="H31" s="56"/>
      <c r="I31" s="56" t="s">
        <v>32</v>
      </c>
      <c r="J31" s="56">
        <v>3</v>
      </c>
      <c r="K31" s="56">
        <v>3</v>
      </c>
      <c r="L31" s="56">
        <v>3</v>
      </c>
      <c r="M31" s="56">
        <v>3</v>
      </c>
      <c r="N31" s="56">
        <v>1</v>
      </c>
      <c r="O31" s="56">
        <f t="shared" si="0"/>
        <v>13</v>
      </c>
      <c r="P31" s="56">
        <v>1</v>
      </c>
      <c r="Q31" s="56">
        <v>2</v>
      </c>
      <c r="R31" s="56">
        <v>1</v>
      </c>
      <c r="S31" s="56">
        <f t="shared" si="1"/>
        <v>26</v>
      </c>
      <c r="T31" s="66" t="str">
        <f>IF(S31&lt;=59,"IMPACTO BAJO",(IF(AND(S31&gt;=60,S31&lt;=188),"IMPACTO MEDIO",IF(AND(S31&gt;=189,S31&lt;405),"IMPACTO ALTO",0))))</f>
        <v>IMPACTO BAJO</v>
      </c>
      <c r="U31" s="56" t="s">
        <v>396</v>
      </c>
      <c r="V31" s="56" t="s">
        <v>397</v>
      </c>
      <c r="W31" s="66" t="s">
        <v>31</v>
      </c>
      <c r="X31" s="66"/>
    </row>
    <row r="32" spans="1:24" ht="48.75" customHeight="1" x14ac:dyDescent="0.2">
      <c r="A32" s="242"/>
      <c r="B32" s="67" t="s">
        <v>401</v>
      </c>
      <c r="C32" s="67" t="s">
        <v>402</v>
      </c>
      <c r="D32" s="68" t="s">
        <v>403</v>
      </c>
      <c r="E32" s="65"/>
      <c r="F32" s="56" t="s">
        <v>60</v>
      </c>
      <c r="G32" s="69" t="s">
        <v>31</v>
      </c>
      <c r="H32" s="69"/>
      <c r="I32" s="56" t="s">
        <v>32</v>
      </c>
      <c r="J32" s="56">
        <v>3</v>
      </c>
      <c r="K32" s="69">
        <v>3</v>
      </c>
      <c r="L32" s="69">
        <v>3</v>
      </c>
      <c r="M32" s="69">
        <v>3</v>
      </c>
      <c r="N32" s="69">
        <v>1</v>
      </c>
      <c r="O32" s="69">
        <f t="shared" si="0"/>
        <v>13</v>
      </c>
      <c r="P32" s="69">
        <v>1</v>
      </c>
      <c r="Q32" s="69">
        <v>2</v>
      </c>
      <c r="R32" s="69">
        <v>1</v>
      </c>
      <c r="S32" s="69">
        <f t="shared" si="1"/>
        <v>26</v>
      </c>
      <c r="T32" s="66" t="str">
        <f>IF(S32&lt;=59,"IMPACTO BAJO",(IF(AND(S32&gt;=60,S32&lt;=188),"IMPACTO MEDIO",IF(AND(S32&gt;=189,S32&lt;405),"IMPACTO ALTO",0))))</f>
        <v>IMPACTO BAJO</v>
      </c>
      <c r="U32" s="56" t="s">
        <v>396</v>
      </c>
      <c r="V32" s="56" t="s">
        <v>397</v>
      </c>
      <c r="W32" s="70" t="s">
        <v>31</v>
      </c>
      <c r="X32" s="70"/>
    </row>
    <row r="33" spans="1:24" ht="45.75" customHeight="1" x14ac:dyDescent="0.2">
      <c r="A33" s="242"/>
      <c r="B33" s="67" t="s">
        <v>410</v>
      </c>
      <c r="C33" s="67" t="s">
        <v>411</v>
      </c>
      <c r="D33" s="67" t="s">
        <v>412</v>
      </c>
      <c r="E33" s="56"/>
      <c r="F33" s="56" t="s">
        <v>60</v>
      </c>
      <c r="G33" s="56" t="s">
        <v>31</v>
      </c>
      <c r="H33" s="56"/>
      <c r="I33" s="56" t="s">
        <v>32</v>
      </c>
      <c r="J33" s="56">
        <v>3</v>
      </c>
      <c r="K33" s="56">
        <v>3</v>
      </c>
      <c r="L33" s="56">
        <v>3</v>
      </c>
      <c r="M33" s="56">
        <v>3</v>
      </c>
      <c r="N33" s="56">
        <v>1</v>
      </c>
      <c r="O33" s="56">
        <f>J33+K33+L33+M33+N33</f>
        <v>13</v>
      </c>
      <c r="P33" s="56">
        <v>1</v>
      </c>
      <c r="Q33" s="56">
        <v>2</v>
      </c>
      <c r="R33" s="56">
        <v>1</v>
      </c>
      <c r="S33" s="56">
        <f>O33*P33*Q33*R33</f>
        <v>26</v>
      </c>
      <c r="T33" s="66" t="str">
        <f>IF(S33&lt;=59,"IMPACTO BAJO",(IF(AND(S33&gt;=60,S33&lt;=188),"IMPACTO MEDIO",IF(AND(S33&gt;=189,S33&lt;405),"IMPACTO ALTO",0))))</f>
        <v>IMPACTO BAJO</v>
      </c>
      <c r="U33" s="56" t="s">
        <v>396</v>
      </c>
      <c r="V33" s="56" t="s">
        <v>397</v>
      </c>
      <c r="W33" s="66" t="s">
        <v>31</v>
      </c>
      <c r="X33" s="66"/>
    </row>
    <row r="34" spans="1:24" ht="12.75" customHeight="1" x14ac:dyDescent="0.2">
      <c r="T34" s="72"/>
    </row>
    <row r="35" spans="1:24" ht="27" customHeight="1" x14ac:dyDescent="0.2">
      <c r="A35" s="72"/>
      <c r="B35" s="72"/>
      <c r="C35" s="77" t="s">
        <v>404</v>
      </c>
      <c r="D35" s="276" t="s">
        <v>228</v>
      </c>
      <c r="E35" s="252"/>
      <c r="F35" s="72"/>
      <c r="G35" s="72"/>
      <c r="H35" s="72"/>
      <c r="I35" s="74"/>
      <c r="J35" s="74"/>
      <c r="K35" s="75"/>
      <c r="L35" s="75"/>
      <c r="M35" s="75"/>
      <c r="N35" s="75"/>
      <c r="O35" s="72"/>
      <c r="P35" s="72"/>
      <c r="Q35" s="72"/>
      <c r="R35" s="72"/>
      <c r="S35" s="72"/>
      <c r="T35" s="72"/>
    </row>
    <row r="36" spans="1:24" ht="12.75" x14ac:dyDescent="0.2">
      <c r="A36" s="72"/>
      <c r="B36" s="72"/>
      <c r="C36" s="77" t="s">
        <v>178</v>
      </c>
      <c r="D36" s="277" t="s">
        <v>251</v>
      </c>
      <c r="E36" s="252"/>
      <c r="F36" s="72"/>
      <c r="G36" s="72"/>
      <c r="H36" s="72"/>
      <c r="I36" s="74"/>
      <c r="J36" s="74"/>
      <c r="K36" s="74"/>
      <c r="L36" s="74"/>
      <c r="M36" s="74"/>
      <c r="N36" s="75"/>
      <c r="O36" s="72"/>
      <c r="P36" s="72"/>
      <c r="Q36" s="72"/>
      <c r="R36" s="72"/>
      <c r="S36" s="72"/>
      <c r="T36" s="72"/>
    </row>
    <row r="37" spans="1:24" ht="12.75" customHeight="1" x14ac:dyDescent="0.2">
      <c r="T37" s="72"/>
    </row>
    <row r="38" spans="1:24" ht="12.75" customHeight="1" x14ac:dyDescent="0.2">
      <c r="T38" s="72"/>
    </row>
    <row r="39" spans="1:24" ht="12.75" customHeight="1" x14ac:dyDescent="0.2">
      <c r="T39" s="72"/>
    </row>
    <row r="40" spans="1:24" ht="12.75" customHeight="1" x14ac:dyDescent="0.2">
      <c r="T40" s="72"/>
    </row>
    <row r="41" spans="1:24" ht="12.75" customHeight="1" x14ac:dyDescent="0.2">
      <c r="T41" s="72"/>
    </row>
    <row r="42" spans="1:24" ht="12.75" customHeight="1" x14ac:dyDescent="0.2">
      <c r="T42" s="72"/>
    </row>
    <row r="43" spans="1:24" ht="12.75" customHeight="1" x14ac:dyDescent="0.2">
      <c r="T43" s="72"/>
    </row>
    <row r="44" spans="1:24" ht="12.75" customHeight="1" x14ac:dyDescent="0.2">
      <c r="T44" s="72"/>
    </row>
    <row r="45" spans="1:24" ht="12.75" customHeight="1" x14ac:dyDescent="0.2">
      <c r="T45" s="72"/>
    </row>
    <row r="46" spans="1:24" ht="12.75" customHeight="1" x14ac:dyDescent="0.2">
      <c r="T46" s="72"/>
    </row>
    <row r="47" spans="1:24" ht="12.75" customHeight="1" x14ac:dyDescent="0.2">
      <c r="T47" s="72"/>
    </row>
    <row r="48" spans="1:24"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row r="925" spans="20:20" ht="12.75" customHeight="1" x14ac:dyDescent="0.2">
      <c r="T925" s="72"/>
    </row>
    <row r="926" spans="20:20" ht="12.75" customHeight="1" x14ac:dyDescent="0.2">
      <c r="T926" s="72"/>
    </row>
    <row r="927" spans="20:20" ht="12.75" customHeight="1" x14ac:dyDescent="0.2">
      <c r="T927" s="72"/>
    </row>
    <row r="928" spans="20:20" ht="12.75" customHeight="1" x14ac:dyDescent="0.2">
      <c r="T928" s="72"/>
    </row>
    <row r="929" spans="20:20" ht="12.75" customHeight="1" x14ac:dyDescent="0.2">
      <c r="T929" s="72"/>
    </row>
    <row r="930" spans="20:20" ht="12.75" customHeight="1" x14ac:dyDescent="0.2">
      <c r="T930" s="72"/>
    </row>
    <row r="931" spans="20:20" ht="12.75" customHeight="1" x14ac:dyDescent="0.2">
      <c r="T931" s="72"/>
    </row>
    <row r="932" spans="20:20" ht="12.75" customHeight="1" x14ac:dyDescent="0.2">
      <c r="T932" s="72"/>
    </row>
    <row r="933" spans="20:20" ht="12.75" customHeight="1" x14ac:dyDescent="0.2">
      <c r="T933" s="72"/>
    </row>
    <row r="934" spans="20:20" ht="12.75" customHeight="1" x14ac:dyDescent="0.2">
      <c r="T934" s="72"/>
    </row>
    <row r="935" spans="20:20" ht="12.75" customHeight="1" x14ac:dyDescent="0.2">
      <c r="T935" s="72"/>
    </row>
  </sheetData>
  <sheetProtection algorithmName="SHA-512" hashValue="+W1/b19bG98W3YRy5jtVZ+IL4x4uhmDQG8FQJ4fHrZbKZqlsTVmQtS8NDJeajEmztrLYPUPRHJsR71wf+cqKZg==" saltValue="Nk8FawAO8h+C18Bq/0fhvA==" spinCount="100000" sheet="1" objects="1" scenarios="1"/>
  <autoFilter ref="S1:S943" xr:uid="{00000000-0009-0000-0000-000003000000}"/>
  <mergeCells count="36">
    <mergeCell ref="P9:P10"/>
    <mergeCell ref="A11:A29"/>
    <mergeCell ref="T9:T10"/>
    <mergeCell ref="U9:V9"/>
    <mergeCell ref="W9:X9"/>
    <mergeCell ref="B12:B13"/>
    <mergeCell ref="B14:B15"/>
    <mergeCell ref="R9:R10"/>
    <mergeCell ref="S9:S10"/>
    <mergeCell ref="E11:E29"/>
    <mergeCell ref="B16:B17"/>
    <mergeCell ref="B18:B19"/>
    <mergeCell ref="B21:B22"/>
    <mergeCell ref="C21:C22"/>
    <mergeCell ref="B23:B24"/>
    <mergeCell ref="A1:B5"/>
    <mergeCell ref="C1:T5"/>
    <mergeCell ref="U1:X5"/>
    <mergeCell ref="A6:K6"/>
    <mergeCell ref="L6:X6"/>
    <mergeCell ref="A30:A33"/>
    <mergeCell ref="D35:E35"/>
    <mergeCell ref="D36:E36"/>
    <mergeCell ref="A7:K7"/>
    <mergeCell ref="L7:X7"/>
    <mergeCell ref="Q9:Q10"/>
    <mergeCell ref="B9:B10"/>
    <mergeCell ref="C9:C10"/>
    <mergeCell ref="D9:D10"/>
    <mergeCell ref="E9:E10"/>
    <mergeCell ref="F9:F10"/>
    <mergeCell ref="G9:G10"/>
    <mergeCell ref="H9:H10"/>
    <mergeCell ref="I9:I10"/>
    <mergeCell ref="J9:N9"/>
    <mergeCell ref="O9:O10"/>
  </mergeCells>
  <conditionalFormatting sqref="T20:T25 T27:T29 T11:T16">
    <cfRule type="cellIs" dxfId="851" priority="34" operator="equal">
      <formula>"IMPACTO ALTO"</formula>
    </cfRule>
  </conditionalFormatting>
  <conditionalFormatting sqref="T20:T25 T27:T29 T11:T16">
    <cfRule type="cellIs" dxfId="850" priority="35" operator="equal">
      <formula>"IMPACTO MEDIO"</formula>
    </cfRule>
  </conditionalFormatting>
  <conditionalFormatting sqref="T20:T25 T27:T29 T11:T16">
    <cfRule type="cellIs" dxfId="849" priority="36" operator="equal">
      <formula>"IMPACTO BAJO"</formula>
    </cfRule>
  </conditionalFormatting>
  <conditionalFormatting sqref="T20:T25 T27:T29 T11:T16">
    <cfRule type="cellIs" dxfId="848" priority="37" stopIfTrue="1" operator="equal">
      <formula>"IMPACTO BAJO"</formula>
    </cfRule>
  </conditionalFormatting>
  <conditionalFormatting sqref="T20:T25 T27:T29 T11:T16">
    <cfRule type="cellIs" dxfId="847" priority="38" stopIfTrue="1" operator="equal">
      <formula>"IMPACTO MEDIO"</formula>
    </cfRule>
  </conditionalFormatting>
  <conditionalFormatting sqref="T20:T25 T27:T29 T11:T16">
    <cfRule type="cellIs" dxfId="846" priority="39" stopIfTrue="1" operator="equal">
      <formula>"IMPACTO ALTO"</formula>
    </cfRule>
  </conditionalFormatting>
  <conditionalFormatting sqref="T19">
    <cfRule type="cellIs" dxfId="845" priority="28" operator="equal">
      <formula>"IMPACTO ALTO"</formula>
    </cfRule>
  </conditionalFormatting>
  <conditionalFormatting sqref="T19">
    <cfRule type="cellIs" dxfId="844" priority="29" operator="equal">
      <formula>"IMPACTO MEDIO"</formula>
    </cfRule>
  </conditionalFormatting>
  <conditionalFormatting sqref="T19">
    <cfRule type="cellIs" dxfId="843" priority="30" operator="equal">
      <formula>"IMPACTO BAJO"</formula>
    </cfRule>
  </conditionalFormatting>
  <conditionalFormatting sqref="T19">
    <cfRule type="cellIs" dxfId="842" priority="31" stopIfTrue="1" operator="equal">
      <formula>"IMPACTO BAJO"</formula>
    </cfRule>
  </conditionalFormatting>
  <conditionalFormatting sqref="T19">
    <cfRule type="cellIs" dxfId="841" priority="32" stopIfTrue="1" operator="equal">
      <formula>"IMPACTO MEDIO"</formula>
    </cfRule>
  </conditionalFormatting>
  <conditionalFormatting sqref="T19">
    <cfRule type="cellIs" dxfId="840" priority="33" stopIfTrue="1" operator="equal">
      <formula>"IMPACTO ALTO"</formula>
    </cfRule>
  </conditionalFormatting>
  <conditionalFormatting sqref="T17:T18">
    <cfRule type="cellIs" dxfId="839" priority="21" operator="equal">
      <formula>"IMPACTO ALTO"</formula>
    </cfRule>
  </conditionalFormatting>
  <conditionalFormatting sqref="T17:T18">
    <cfRule type="cellIs" dxfId="838" priority="22" operator="equal">
      <formula>"IMPACTO MEDIO"</formula>
    </cfRule>
  </conditionalFormatting>
  <conditionalFormatting sqref="T17:T18">
    <cfRule type="cellIs" dxfId="837" priority="23" operator="equal">
      <formula>"IMPACTO BAJO"</formula>
    </cfRule>
  </conditionalFormatting>
  <conditionalFormatting sqref="T17:T18">
    <cfRule type="cellIs" dxfId="836" priority="24" stopIfTrue="1" operator="equal">
      <formula>"IMPACTO BAJO"</formula>
    </cfRule>
  </conditionalFormatting>
  <conditionalFormatting sqref="T17:T18">
    <cfRule type="cellIs" dxfId="835" priority="25" stopIfTrue="1" operator="equal">
      <formula>"IMPACTO MEDIO"</formula>
    </cfRule>
  </conditionalFormatting>
  <conditionalFormatting sqref="T17:T18">
    <cfRule type="cellIs" dxfId="834" priority="26" stopIfTrue="1" operator="equal">
      <formula>"IMPACTO ALTO"</formula>
    </cfRule>
  </conditionalFormatting>
  <conditionalFormatting sqref="T11">
    <cfRule type="colorScale" priority="27">
      <colorScale>
        <cfvo type="min"/>
        <cfvo type="percentile" val="50"/>
        <cfvo type="max"/>
        <color rgb="FF63BE7B"/>
        <color rgb="FFFFEB84"/>
        <color rgb="FFF8696B"/>
      </colorScale>
    </cfRule>
  </conditionalFormatting>
  <conditionalFormatting sqref="T26">
    <cfRule type="cellIs" dxfId="833" priority="15" operator="equal">
      <formula>"IMPACTO ALTO"</formula>
    </cfRule>
  </conditionalFormatting>
  <conditionalFormatting sqref="T26">
    <cfRule type="cellIs" dxfId="832" priority="16" operator="equal">
      <formula>"IMPACTO MEDIO"</formula>
    </cfRule>
  </conditionalFormatting>
  <conditionalFormatting sqref="T26">
    <cfRule type="cellIs" dxfId="831" priority="17" operator="equal">
      <formula>"IMPACTO BAJO"</formula>
    </cfRule>
  </conditionalFormatting>
  <conditionalFormatting sqref="T26">
    <cfRule type="cellIs" dxfId="830" priority="18" stopIfTrue="1" operator="equal">
      <formula>"IMPACTO BAJO"</formula>
    </cfRule>
  </conditionalFormatting>
  <conditionalFormatting sqref="T26">
    <cfRule type="cellIs" dxfId="829" priority="19" stopIfTrue="1" operator="equal">
      <formula>"IMPACTO MEDIO"</formula>
    </cfRule>
  </conditionalFormatting>
  <conditionalFormatting sqref="T26">
    <cfRule type="cellIs" dxfId="828" priority="20" stopIfTrue="1" operator="equal">
      <formula>"IMPACTO ALTO"</formula>
    </cfRule>
  </conditionalFormatting>
  <conditionalFormatting sqref="T30 T33">
    <cfRule type="cellIs" dxfId="827" priority="8" operator="equal">
      <formula>"IMPACTO ALTO"</formula>
    </cfRule>
  </conditionalFormatting>
  <conditionalFormatting sqref="T30 T33">
    <cfRule type="cellIs" dxfId="826" priority="9" operator="equal">
      <formula>"IMPACTO MEDIO"</formula>
    </cfRule>
  </conditionalFormatting>
  <conditionalFormatting sqref="T30 T33">
    <cfRule type="cellIs" dxfId="825" priority="10" operator="equal">
      <formula>"IMPACTO BAJO"</formula>
    </cfRule>
  </conditionalFormatting>
  <conditionalFormatting sqref="T30 T33">
    <cfRule type="cellIs" dxfId="824" priority="11" stopIfTrue="1" operator="equal">
      <formula>"IMPACTO BAJO"</formula>
    </cfRule>
  </conditionalFormatting>
  <conditionalFormatting sqref="T30 T33">
    <cfRule type="cellIs" dxfId="823" priority="12" stopIfTrue="1" operator="equal">
      <formula>"IMPACTO MEDIO"</formula>
    </cfRule>
  </conditionalFormatting>
  <conditionalFormatting sqref="T30 T33">
    <cfRule type="cellIs" dxfId="822" priority="13" stopIfTrue="1" operator="equal">
      <formula>"IMPACTO ALTO"</formula>
    </cfRule>
  </conditionalFormatting>
  <conditionalFormatting sqref="T31:T32">
    <cfRule type="cellIs" dxfId="821" priority="1" operator="equal">
      <formula>"IMPACTO ALTO"</formula>
    </cfRule>
  </conditionalFormatting>
  <conditionalFormatting sqref="T31:T32">
    <cfRule type="cellIs" dxfId="820" priority="2" operator="equal">
      <formula>"IMPACTO MEDIO"</formula>
    </cfRule>
  </conditionalFormatting>
  <conditionalFormatting sqref="T31:T32">
    <cfRule type="cellIs" dxfId="819" priority="3" operator="equal">
      <formula>"IMPACTO BAJO"</formula>
    </cfRule>
  </conditionalFormatting>
  <conditionalFormatting sqref="T31:T32">
    <cfRule type="cellIs" dxfId="818" priority="4" stopIfTrue="1" operator="equal">
      <formula>"IMPACTO BAJO"</formula>
    </cfRule>
  </conditionalFormatting>
  <conditionalFormatting sqref="T31:T32">
    <cfRule type="cellIs" dxfId="817" priority="5" stopIfTrue="1" operator="equal">
      <formula>"IMPACTO MEDIO"</formula>
    </cfRule>
  </conditionalFormatting>
  <conditionalFormatting sqref="T31:T32">
    <cfRule type="cellIs" dxfId="816" priority="6" stopIfTrue="1" operator="equal">
      <formula>"IMPACTO ALTO"</formula>
    </cfRule>
  </conditionalFormatting>
  <conditionalFormatting sqref="T31:T32">
    <cfRule type="colorScale" priority="7">
      <colorScale>
        <cfvo type="min"/>
        <cfvo type="percentile" val="50"/>
        <cfvo type="max"/>
        <color rgb="FF63BE7B"/>
        <color rgb="FFFFEB84"/>
        <color rgb="FFF8696B"/>
      </colorScale>
    </cfRule>
  </conditionalFormatting>
  <conditionalFormatting sqref="T30 T33">
    <cfRule type="colorScale" priority="14">
      <colorScale>
        <cfvo type="min"/>
        <cfvo type="percentile" val="50"/>
        <cfvo type="max"/>
        <color rgb="FF63BE7B"/>
        <color rgb="FFFFEB84"/>
        <color rgb="FFF8696B"/>
      </colorScale>
    </cfRule>
  </conditionalFormatting>
  <pageMargins left="0.70866141732283472" right="0.70866141732283472" top="0.86614173228346458" bottom="0.74803149606299213" header="0" footer="0"/>
  <pageSetup orientation="portrait" r:id="rId1"/>
  <colBreaks count="1" manualBreakCount="1">
    <brk id="17" man="1"/>
  </col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31"/>
  <sheetViews>
    <sheetView showGridLines="0" topLeftCell="E9" zoomScale="70" zoomScaleNormal="70" workbookViewId="0">
      <selection activeCell="T11" sqref="T11"/>
    </sheetView>
  </sheetViews>
  <sheetFormatPr baseColWidth="10" defaultColWidth="14.42578125" defaultRowHeight="15" customHeight="1" x14ac:dyDescent="0.2"/>
  <cols>
    <col min="1" max="1" width="26.5703125" style="46" customWidth="1"/>
    <col min="2" max="2" width="19.28515625" style="46" customWidth="1"/>
    <col min="3" max="3" width="39.7109375" style="46" customWidth="1"/>
    <col min="4" max="4" width="44" style="46" customWidth="1"/>
    <col min="5" max="5" width="27.42578125" style="46" customWidth="1"/>
    <col min="6" max="6" width="17.28515625" style="46" customWidth="1"/>
    <col min="7" max="7" width="12.5703125" style="46" customWidth="1"/>
    <col min="8" max="8" width="11.140625" style="46" customWidth="1"/>
    <col min="9" max="9" width="12" style="46" customWidth="1"/>
    <col min="10" max="10" width="10.7109375" style="46" customWidth="1"/>
    <col min="11" max="11" width="14.42578125" style="46" customWidth="1"/>
    <col min="12" max="12" width="12.28515625" style="46" customWidth="1"/>
    <col min="13" max="13" width="13.5703125" style="46" customWidth="1"/>
    <col min="14" max="14" width="15.85546875" style="46" customWidth="1"/>
    <col min="15" max="15" width="11" style="46" customWidth="1"/>
    <col min="16" max="16" width="13.42578125" style="46" customWidth="1"/>
    <col min="17" max="17" width="15.140625" style="46" customWidth="1"/>
    <col min="18" max="18" width="22.85546875" style="46" customWidth="1"/>
    <col min="19" max="19" width="14.7109375" style="46" customWidth="1"/>
    <col min="20" max="20" width="20" style="46" customWidth="1"/>
    <col min="21" max="21" width="29.85546875" style="46" customWidth="1"/>
    <col min="22" max="22" width="25.140625" style="46" customWidth="1"/>
    <col min="23" max="24" width="7.7109375" style="46" customWidth="1"/>
    <col min="25" max="16384" width="14.42578125" style="46"/>
  </cols>
  <sheetData>
    <row r="1" spans="1:25" ht="17.25" customHeight="1" x14ac:dyDescent="0.2">
      <c r="A1" s="256"/>
      <c r="B1" s="257"/>
      <c r="C1" s="262" t="s">
        <v>0</v>
      </c>
      <c r="D1" s="263"/>
      <c r="E1" s="263"/>
      <c r="F1" s="263"/>
      <c r="G1" s="263"/>
      <c r="H1" s="263"/>
      <c r="I1" s="263"/>
      <c r="J1" s="263"/>
      <c r="K1" s="263"/>
      <c r="L1" s="263"/>
      <c r="M1" s="263"/>
      <c r="N1" s="263"/>
      <c r="O1" s="263"/>
      <c r="P1" s="263"/>
      <c r="Q1" s="263"/>
      <c r="R1" s="263"/>
      <c r="S1" s="263"/>
      <c r="T1" s="264"/>
      <c r="U1" s="268"/>
      <c r="V1" s="268"/>
      <c r="W1" s="268"/>
      <c r="X1" s="268"/>
    </row>
    <row r="2" spans="1:25" ht="24" customHeight="1" x14ac:dyDescent="0.2">
      <c r="A2" s="258"/>
      <c r="B2" s="259"/>
      <c r="C2" s="262"/>
      <c r="D2" s="263"/>
      <c r="E2" s="263"/>
      <c r="F2" s="263"/>
      <c r="G2" s="263"/>
      <c r="H2" s="263"/>
      <c r="I2" s="263"/>
      <c r="J2" s="263"/>
      <c r="K2" s="263"/>
      <c r="L2" s="263"/>
      <c r="M2" s="263"/>
      <c r="N2" s="263"/>
      <c r="O2" s="263"/>
      <c r="P2" s="263"/>
      <c r="Q2" s="263"/>
      <c r="R2" s="263"/>
      <c r="S2" s="263"/>
      <c r="T2" s="264"/>
      <c r="U2" s="268"/>
      <c r="V2" s="268"/>
      <c r="W2" s="268"/>
      <c r="X2" s="268"/>
    </row>
    <row r="3" spans="1:25" ht="21" customHeight="1" x14ac:dyDescent="0.2">
      <c r="A3" s="258"/>
      <c r="B3" s="259"/>
      <c r="C3" s="262"/>
      <c r="D3" s="263"/>
      <c r="E3" s="263"/>
      <c r="F3" s="263"/>
      <c r="G3" s="263"/>
      <c r="H3" s="263"/>
      <c r="I3" s="263"/>
      <c r="J3" s="263"/>
      <c r="K3" s="263"/>
      <c r="L3" s="263"/>
      <c r="M3" s="263"/>
      <c r="N3" s="263"/>
      <c r="O3" s="263"/>
      <c r="P3" s="263"/>
      <c r="Q3" s="263"/>
      <c r="R3" s="263"/>
      <c r="S3" s="263"/>
      <c r="T3" s="264"/>
      <c r="U3" s="268"/>
      <c r="V3" s="268"/>
      <c r="W3" s="268"/>
      <c r="X3" s="268"/>
    </row>
    <row r="4" spans="1:25" ht="25.5" customHeight="1" x14ac:dyDescent="0.2">
      <c r="A4" s="258"/>
      <c r="B4" s="259"/>
      <c r="C4" s="262"/>
      <c r="D4" s="263"/>
      <c r="E4" s="263"/>
      <c r="F4" s="263"/>
      <c r="G4" s="263"/>
      <c r="H4" s="263"/>
      <c r="I4" s="263"/>
      <c r="J4" s="263"/>
      <c r="K4" s="263"/>
      <c r="L4" s="263"/>
      <c r="M4" s="263"/>
      <c r="N4" s="263"/>
      <c r="O4" s="263"/>
      <c r="P4" s="263"/>
      <c r="Q4" s="263"/>
      <c r="R4" s="263"/>
      <c r="S4" s="263"/>
      <c r="T4" s="264"/>
      <c r="U4" s="268"/>
      <c r="V4" s="268"/>
      <c r="W4" s="268"/>
      <c r="X4" s="268"/>
    </row>
    <row r="5" spans="1:25" ht="24.75" hidden="1" customHeight="1" x14ac:dyDescent="0.2">
      <c r="A5" s="260"/>
      <c r="B5" s="261"/>
      <c r="C5" s="265"/>
      <c r="D5" s="266"/>
      <c r="E5" s="266"/>
      <c r="F5" s="266"/>
      <c r="G5" s="266"/>
      <c r="H5" s="266"/>
      <c r="I5" s="266"/>
      <c r="J5" s="266"/>
      <c r="K5" s="266"/>
      <c r="L5" s="266"/>
      <c r="M5" s="266"/>
      <c r="N5" s="266"/>
      <c r="O5" s="266"/>
      <c r="P5" s="266"/>
      <c r="Q5" s="266"/>
      <c r="R5" s="266"/>
      <c r="S5" s="266"/>
      <c r="T5" s="267"/>
      <c r="U5" s="268"/>
      <c r="V5" s="268"/>
      <c r="W5" s="268"/>
      <c r="X5" s="268"/>
    </row>
    <row r="6" spans="1:25" ht="21" customHeight="1" x14ac:dyDescent="0.2">
      <c r="A6" s="269" t="s">
        <v>423</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5" ht="25.5"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5" ht="12.75" customHeight="1" thickBot="1" x14ac:dyDescent="0.25">
      <c r="B8" s="47"/>
      <c r="C8" s="47"/>
      <c r="D8" s="47"/>
      <c r="E8" s="47"/>
      <c r="F8" s="47"/>
      <c r="G8" s="47"/>
      <c r="H8" s="47"/>
      <c r="I8" s="47"/>
      <c r="J8" s="47"/>
      <c r="K8" s="47"/>
      <c r="L8" s="47"/>
      <c r="M8" s="49"/>
      <c r="N8" s="50"/>
      <c r="O8" s="51"/>
      <c r="P8" s="51"/>
      <c r="Q8" s="51"/>
      <c r="R8" s="51"/>
      <c r="S8" s="51"/>
      <c r="T8" s="51"/>
      <c r="U8" s="51"/>
      <c r="V8" s="51"/>
      <c r="W8" s="51"/>
      <c r="X8" s="51"/>
    </row>
    <row r="9" spans="1:25"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5" ht="43.5" customHeight="1" x14ac:dyDescent="0.2">
      <c r="B10" s="247"/>
      <c r="C10" s="247"/>
      <c r="D10" s="247"/>
      <c r="E10" s="247"/>
      <c r="F10" s="247"/>
      <c r="G10" s="247"/>
      <c r="H10" s="247"/>
      <c r="I10" s="247"/>
      <c r="J10" s="96" t="s">
        <v>18</v>
      </c>
      <c r="K10" s="96" t="s">
        <v>19</v>
      </c>
      <c r="L10" s="97" t="s">
        <v>20</v>
      </c>
      <c r="M10" s="96" t="s">
        <v>21</v>
      </c>
      <c r="N10" s="97" t="s">
        <v>22</v>
      </c>
      <c r="O10" s="247"/>
      <c r="P10" s="247"/>
      <c r="Q10" s="247"/>
      <c r="R10" s="247"/>
      <c r="S10" s="247"/>
      <c r="T10" s="247"/>
      <c r="U10" s="53" t="s">
        <v>23</v>
      </c>
      <c r="V10" s="52" t="s">
        <v>24</v>
      </c>
      <c r="W10" s="52" t="s">
        <v>25</v>
      </c>
      <c r="X10" s="54" t="s">
        <v>26</v>
      </c>
    </row>
    <row r="11" spans="1:25" ht="72" customHeight="1" x14ac:dyDescent="0.2">
      <c r="A11" s="344" t="s">
        <v>303</v>
      </c>
      <c r="B11" s="86" t="s">
        <v>27</v>
      </c>
      <c r="C11" s="59" t="s">
        <v>209</v>
      </c>
      <c r="D11" s="59" t="s">
        <v>28</v>
      </c>
      <c r="E11" s="345" t="s">
        <v>304</v>
      </c>
      <c r="F11" s="56" t="s">
        <v>30</v>
      </c>
      <c r="G11" s="56" t="s">
        <v>31</v>
      </c>
      <c r="H11" s="56"/>
      <c r="I11" s="56" t="s">
        <v>32</v>
      </c>
      <c r="J11" s="56">
        <v>1</v>
      </c>
      <c r="K11" s="56">
        <v>2</v>
      </c>
      <c r="L11" s="56">
        <v>1</v>
      </c>
      <c r="M11" s="56">
        <v>1</v>
      </c>
      <c r="N11" s="56">
        <v>1</v>
      </c>
      <c r="O11" s="56">
        <f>J11+K11+L11+M11+N11</f>
        <v>6</v>
      </c>
      <c r="P11" s="56">
        <v>2</v>
      </c>
      <c r="Q11" s="56">
        <v>2</v>
      </c>
      <c r="R11" s="56">
        <v>1</v>
      </c>
      <c r="S11" s="56">
        <f>O11*P11*Q11*R11</f>
        <v>24</v>
      </c>
      <c r="T11" s="66" t="str">
        <f>IF(S11&lt;=59,"IMPACTO BAJO",(IF(AND(S11&gt;=60,S11&lt;=188),"IMPACTO MEDIO",IF(AND(S11&gt;=189,13&lt;405),"IMPACTO ALTO",0))))</f>
        <v>IMPACTO BAJO</v>
      </c>
      <c r="U11" s="56" t="s">
        <v>180</v>
      </c>
      <c r="V11" s="56" t="s">
        <v>33</v>
      </c>
      <c r="W11" s="58"/>
      <c r="X11" s="66" t="s">
        <v>31</v>
      </c>
      <c r="Y11" s="46" t="s">
        <v>256</v>
      </c>
    </row>
    <row r="12" spans="1:25" ht="92.25" customHeight="1" x14ac:dyDescent="0.2">
      <c r="A12" s="344"/>
      <c r="B12" s="343" t="s">
        <v>34</v>
      </c>
      <c r="C12" s="59" t="s">
        <v>35</v>
      </c>
      <c r="D12" s="59" t="s">
        <v>36</v>
      </c>
      <c r="E12" s="346"/>
      <c r="F12" s="56" t="s">
        <v>30</v>
      </c>
      <c r="G12" s="56" t="s">
        <v>31</v>
      </c>
      <c r="H12" s="56"/>
      <c r="I12" s="56" t="s">
        <v>37</v>
      </c>
      <c r="J12" s="56">
        <v>1</v>
      </c>
      <c r="K12" s="56">
        <v>1</v>
      </c>
      <c r="L12" s="56">
        <v>3</v>
      </c>
      <c r="M12" s="56">
        <v>1</v>
      </c>
      <c r="N12" s="56">
        <v>1</v>
      </c>
      <c r="O12" s="56">
        <f t="shared" ref="O12:O39" si="0">J12+K12+L12+M12+N12</f>
        <v>7</v>
      </c>
      <c r="P12" s="56">
        <v>2</v>
      </c>
      <c r="Q12" s="56">
        <v>2</v>
      </c>
      <c r="R12" s="56">
        <v>3</v>
      </c>
      <c r="S12" s="56">
        <f t="shared" ref="S12:S39" si="1">O12*P12*Q12*R12</f>
        <v>84</v>
      </c>
      <c r="T12" s="66" t="str">
        <f t="shared" ref="T12:T36" si="2">IF(S12&lt;=59,"IMPACTO BAJO",(IF(AND(S12&gt;=60,S12&lt;=188),"IMPACTO MEDIO",IF(AND(S12&gt;=189,13&lt;405),"IMPACTO ALTO",0))))</f>
        <v>IMPACTO MEDIO</v>
      </c>
      <c r="U12" s="56" t="s">
        <v>180</v>
      </c>
      <c r="V12" s="56" t="s">
        <v>38</v>
      </c>
      <c r="W12" s="66" t="s">
        <v>31</v>
      </c>
      <c r="X12" s="66"/>
    </row>
    <row r="13" spans="1:25" ht="123" customHeight="1" x14ac:dyDescent="0.2">
      <c r="A13" s="344"/>
      <c r="B13" s="343"/>
      <c r="C13" s="59" t="s">
        <v>229</v>
      </c>
      <c r="D13" s="59" t="s">
        <v>39</v>
      </c>
      <c r="E13" s="346"/>
      <c r="F13" s="56" t="s">
        <v>30</v>
      </c>
      <c r="G13" s="56" t="s">
        <v>31</v>
      </c>
      <c r="H13" s="56"/>
      <c r="I13" s="56" t="s">
        <v>37</v>
      </c>
      <c r="J13" s="56">
        <v>2</v>
      </c>
      <c r="K13" s="56">
        <v>2</v>
      </c>
      <c r="L13" s="56">
        <v>3</v>
      </c>
      <c r="M13" s="56">
        <v>1</v>
      </c>
      <c r="N13" s="56">
        <v>1</v>
      </c>
      <c r="O13" s="56">
        <f t="shared" si="0"/>
        <v>9</v>
      </c>
      <c r="P13" s="56">
        <v>3</v>
      </c>
      <c r="Q13" s="56">
        <v>2</v>
      </c>
      <c r="R13" s="56">
        <v>3</v>
      </c>
      <c r="S13" s="56">
        <f t="shared" si="1"/>
        <v>162</v>
      </c>
      <c r="T13" s="66" t="str">
        <f t="shared" si="2"/>
        <v>IMPACTO MEDIO</v>
      </c>
      <c r="U13" s="56" t="s">
        <v>180</v>
      </c>
      <c r="V13" s="56" t="s">
        <v>38</v>
      </c>
      <c r="W13" s="66" t="s">
        <v>31</v>
      </c>
      <c r="X13" s="66"/>
    </row>
    <row r="14" spans="1:25" ht="67.5" customHeight="1" x14ac:dyDescent="0.2">
      <c r="A14" s="344"/>
      <c r="B14" s="343" t="s">
        <v>379</v>
      </c>
      <c r="C14" s="59" t="s">
        <v>187</v>
      </c>
      <c r="D14" s="59" t="s">
        <v>40</v>
      </c>
      <c r="E14" s="346"/>
      <c r="F14" s="56" t="s">
        <v>30</v>
      </c>
      <c r="G14" s="56" t="s">
        <v>31</v>
      </c>
      <c r="H14" s="56"/>
      <c r="I14" s="56" t="s">
        <v>32</v>
      </c>
      <c r="J14" s="56">
        <v>1</v>
      </c>
      <c r="K14" s="56">
        <v>2</v>
      </c>
      <c r="L14" s="56">
        <v>3</v>
      </c>
      <c r="M14" s="56">
        <v>1</v>
      </c>
      <c r="N14" s="56">
        <v>1</v>
      </c>
      <c r="O14" s="56">
        <f t="shared" si="0"/>
        <v>8</v>
      </c>
      <c r="P14" s="56">
        <v>1</v>
      </c>
      <c r="Q14" s="56">
        <v>1</v>
      </c>
      <c r="R14" s="56">
        <v>1</v>
      </c>
      <c r="S14" s="56">
        <f t="shared" si="1"/>
        <v>8</v>
      </c>
      <c r="T14" s="66" t="str">
        <f t="shared" si="2"/>
        <v>IMPACTO BAJO</v>
      </c>
      <c r="U14" s="56" t="s">
        <v>181</v>
      </c>
      <c r="V14" s="56" t="s">
        <v>41</v>
      </c>
      <c r="W14" s="66"/>
      <c r="X14" s="66" t="s">
        <v>31</v>
      </c>
    </row>
    <row r="15" spans="1:25" ht="67.5" customHeight="1" x14ac:dyDescent="0.2">
      <c r="A15" s="344"/>
      <c r="B15" s="343"/>
      <c r="C15" s="59" t="s">
        <v>188</v>
      </c>
      <c r="D15" s="59" t="s">
        <v>42</v>
      </c>
      <c r="E15" s="346"/>
      <c r="F15" s="56" t="s">
        <v>30</v>
      </c>
      <c r="G15" s="56" t="s">
        <v>31</v>
      </c>
      <c r="H15" s="56"/>
      <c r="I15" s="56" t="s">
        <v>32</v>
      </c>
      <c r="J15" s="56">
        <v>2</v>
      </c>
      <c r="K15" s="56">
        <v>2</v>
      </c>
      <c r="L15" s="56">
        <v>3</v>
      </c>
      <c r="M15" s="56">
        <v>1</v>
      </c>
      <c r="N15" s="56">
        <v>1</v>
      </c>
      <c r="O15" s="56">
        <f t="shared" si="0"/>
        <v>9</v>
      </c>
      <c r="P15" s="56">
        <v>1</v>
      </c>
      <c r="Q15" s="56">
        <v>2</v>
      </c>
      <c r="R15" s="56">
        <v>1</v>
      </c>
      <c r="S15" s="56">
        <f t="shared" si="1"/>
        <v>18</v>
      </c>
      <c r="T15" s="66" t="str">
        <f t="shared" si="2"/>
        <v>IMPACTO BAJO</v>
      </c>
      <c r="U15" s="56" t="s">
        <v>180</v>
      </c>
      <c r="V15" s="56" t="s">
        <v>43</v>
      </c>
      <c r="W15" s="66"/>
      <c r="X15" s="66" t="s">
        <v>31</v>
      </c>
    </row>
    <row r="16" spans="1:25" ht="65.25" customHeight="1" x14ac:dyDescent="0.2">
      <c r="A16" s="344"/>
      <c r="B16" s="343" t="s">
        <v>44</v>
      </c>
      <c r="C16" s="59" t="s">
        <v>210</v>
      </c>
      <c r="D16" s="59" t="s">
        <v>45</v>
      </c>
      <c r="E16" s="346"/>
      <c r="F16" s="56" t="s">
        <v>30</v>
      </c>
      <c r="G16" s="56" t="s">
        <v>31</v>
      </c>
      <c r="H16" s="56"/>
      <c r="I16" s="56" t="s">
        <v>32</v>
      </c>
      <c r="J16" s="56">
        <v>3</v>
      </c>
      <c r="K16" s="56">
        <v>3</v>
      </c>
      <c r="L16" s="56">
        <v>3</v>
      </c>
      <c r="M16" s="56">
        <v>1</v>
      </c>
      <c r="N16" s="56">
        <v>1</v>
      </c>
      <c r="O16" s="56">
        <f t="shared" si="0"/>
        <v>11</v>
      </c>
      <c r="P16" s="56">
        <v>3</v>
      </c>
      <c r="Q16" s="56">
        <v>2</v>
      </c>
      <c r="R16" s="56">
        <v>1</v>
      </c>
      <c r="S16" s="56">
        <f t="shared" si="1"/>
        <v>66</v>
      </c>
      <c r="T16" s="66" t="str">
        <f t="shared" si="2"/>
        <v>IMPACTO MEDIO</v>
      </c>
      <c r="U16" s="56" t="s">
        <v>183</v>
      </c>
      <c r="V16" s="56" t="s">
        <v>41</v>
      </c>
      <c r="W16" s="66" t="s">
        <v>31</v>
      </c>
      <c r="X16" s="66"/>
    </row>
    <row r="17" spans="1:24" ht="95.25" customHeight="1" x14ac:dyDescent="0.2">
      <c r="A17" s="344"/>
      <c r="B17" s="343"/>
      <c r="C17" s="59" t="s">
        <v>46</v>
      </c>
      <c r="D17" s="59" t="s">
        <v>47</v>
      </c>
      <c r="E17" s="346"/>
      <c r="F17" s="56" t="s">
        <v>30</v>
      </c>
      <c r="G17" s="56" t="s">
        <v>31</v>
      </c>
      <c r="H17" s="56"/>
      <c r="I17" s="56" t="s">
        <v>32</v>
      </c>
      <c r="J17" s="56">
        <v>3</v>
      </c>
      <c r="K17" s="56">
        <v>3</v>
      </c>
      <c r="L17" s="56">
        <v>3</v>
      </c>
      <c r="M17" s="56">
        <v>1</v>
      </c>
      <c r="N17" s="56">
        <v>1</v>
      </c>
      <c r="O17" s="56">
        <f t="shared" si="0"/>
        <v>11</v>
      </c>
      <c r="P17" s="56">
        <v>3</v>
      </c>
      <c r="Q17" s="56">
        <v>2</v>
      </c>
      <c r="R17" s="56">
        <v>1</v>
      </c>
      <c r="S17" s="56">
        <f t="shared" si="1"/>
        <v>66</v>
      </c>
      <c r="T17" s="66" t="str">
        <f t="shared" si="2"/>
        <v>IMPACTO MEDIO</v>
      </c>
      <c r="U17" s="56" t="s">
        <v>183</v>
      </c>
      <c r="V17" s="56" t="s">
        <v>41</v>
      </c>
      <c r="W17" s="66" t="s">
        <v>31</v>
      </c>
      <c r="X17" s="66"/>
    </row>
    <row r="18" spans="1:24" ht="86.25" customHeight="1" x14ac:dyDescent="0.2">
      <c r="A18" s="344"/>
      <c r="B18" s="343" t="s">
        <v>48</v>
      </c>
      <c r="C18" s="59" t="s">
        <v>211</v>
      </c>
      <c r="D18" s="59" t="s">
        <v>49</v>
      </c>
      <c r="E18" s="346"/>
      <c r="F18" s="56" t="s">
        <v>244</v>
      </c>
      <c r="G18" s="56" t="s">
        <v>31</v>
      </c>
      <c r="H18" s="56"/>
      <c r="I18" s="56" t="s">
        <v>32</v>
      </c>
      <c r="J18" s="56">
        <v>3</v>
      </c>
      <c r="K18" s="56">
        <v>2</v>
      </c>
      <c r="L18" s="56">
        <v>1</v>
      </c>
      <c r="M18" s="56">
        <v>3</v>
      </c>
      <c r="N18" s="56">
        <v>1</v>
      </c>
      <c r="O18" s="56">
        <f t="shared" si="0"/>
        <v>10</v>
      </c>
      <c r="P18" s="56">
        <v>1</v>
      </c>
      <c r="Q18" s="56">
        <v>2</v>
      </c>
      <c r="R18" s="56">
        <v>1</v>
      </c>
      <c r="S18" s="56">
        <f t="shared" si="1"/>
        <v>20</v>
      </c>
      <c r="T18" s="66" t="str">
        <f t="shared" si="2"/>
        <v>IMPACTO BAJO</v>
      </c>
      <c r="U18" s="56" t="s">
        <v>254</v>
      </c>
      <c r="V18" s="56" t="s">
        <v>253</v>
      </c>
      <c r="W18" s="66"/>
      <c r="X18" s="66" t="s">
        <v>31</v>
      </c>
    </row>
    <row r="19" spans="1:24" ht="63.75" customHeight="1" x14ac:dyDescent="0.2">
      <c r="A19" s="344"/>
      <c r="B19" s="343"/>
      <c r="C19" s="59" t="s">
        <v>212</v>
      </c>
      <c r="D19" s="59" t="s">
        <v>49</v>
      </c>
      <c r="E19" s="346"/>
      <c r="F19" s="56" t="s">
        <v>244</v>
      </c>
      <c r="G19" s="56" t="s">
        <v>31</v>
      </c>
      <c r="H19" s="56"/>
      <c r="I19" s="56" t="s">
        <v>32</v>
      </c>
      <c r="J19" s="56">
        <v>3</v>
      </c>
      <c r="K19" s="56">
        <v>2</v>
      </c>
      <c r="L19" s="56">
        <v>1</v>
      </c>
      <c r="M19" s="56">
        <v>3</v>
      </c>
      <c r="N19" s="56">
        <v>1</v>
      </c>
      <c r="O19" s="56">
        <f t="shared" si="0"/>
        <v>10</v>
      </c>
      <c r="P19" s="56">
        <v>1</v>
      </c>
      <c r="Q19" s="56">
        <v>3</v>
      </c>
      <c r="R19" s="56">
        <v>1</v>
      </c>
      <c r="S19" s="56">
        <f t="shared" si="1"/>
        <v>30</v>
      </c>
      <c r="T19" s="66" t="str">
        <f t="shared" si="2"/>
        <v>IMPACTO BAJO</v>
      </c>
      <c r="U19" s="56" t="s">
        <v>180</v>
      </c>
      <c r="V19" s="56" t="s">
        <v>50</v>
      </c>
      <c r="W19" s="66" t="s">
        <v>31</v>
      </c>
      <c r="X19" s="66"/>
    </row>
    <row r="20" spans="1:24" ht="38.25" x14ac:dyDescent="0.2">
      <c r="A20" s="344"/>
      <c r="B20" s="86" t="s">
        <v>54</v>
      </c>
      <c r="C20" s="59" t="s">
        <v>213</v>
      </c>
      <c r="D20" s="59" t="s">
        <v>55</v>
      </c>
      <c r="E20" s="346"/>
      <c r="F20" s="56" t="s">
        <v>30</v>
      </c>
      <c r="G20" s="56" t="s">
        <v>31</v>
      </c>
      <c r="H20" s="56"/>
      <c r="I20" s="56" t="s">
        <v>32</v>
      </c>
      <c r="J20" s="56">
        <v>3</v>
      </c>
      <c r="K20" s="56">
        <v>3</v>
      </c>
      <c r="L20" s="56">
        <v>3</v>
      </c>
      <c r="M20" s="56">
        <v>3</v>
      </c>
      <c r="N20" s="56">
        <v>1</v>
      </c>
      <c r="O20" s="56">
        <f t="shared" si="0"/>
        <v>13</v>
      </c>
      <c r="P20" s="56">
        <v>3</v>
      </c>
      <c r="Q20" s="56">
        <v>2</v>
      </c>
      <c r="R20" s="56">
        <v>1</v>
      </c>
      <c r="S20" s="56">
        <f t="shared" si="1"/>
        <v>78</v>
      </c>
      <c r="T20" s="66" t="str">
        <f t="shared" si="2"/>
        <v>IMPACTO MEDIO</v>
      </c>
      <c r="U20" s="56" t="s">
        <v>182</v>
      </c>
      <c r="V20" s="56" t="s">
        <v>41</v>
      </c>
      <c r="W20" s="66" t="s">
        <v>31</v>
      </c>
      <c r="X20" s="66"/>
    </row>
    <row r="21" spans="1:24" ht="45" customHeight="1" x14ac:dyDescent="0.2">
      <c r="A21" s="344"/>
      <c r="B21" s="343" t="s">
        <v>51</v>
      </c>
      <c r="C21" s="245" t="s">
        <v>56</v>
      </c>
      <c r="D21" s="59" t="s">
        <v>52</v>
      </c>
      <c r="E21" s="346"/>
      <c r="F21" s="56" t="s">
        <v>30</v>
      </c>
      <c r="G21" s="56"/>
      <c r="H21" s="56" t="s">
        <v>31</v>
      </c>
      <c r="I21" s="56" t="s">
        <v>32</v>
      </c>
      <c r="J21" s="56">
        <v>3</v>
      </c>
      <c r="K21" s="56">
        <v>3</v>
      </c>
      <c r="L21" s="56">
        <v>3</v>
      </c>
      <c r="M21" s="56">
        <v>3</v>
      </c>
      <c r="N21" s="56">
        <v>1</v>
      </c>
      <c r="O21" s="56">
        <f t="shared" si="0"/>
        <v>13</v>
      </c>
      <c r="P21" s="56">
        <v>3</v>
      </c>
      <c r="Q21" s="56">
        <v>2</v>
      </c>
      <c r="R21" s="56">
        <v>1</v>
      </c>
      <c r="S21" s="56">
        <f t="shared" si="1"/>
        <v>78</v>
      </c>
      <c r="T21" s="66" t="str">
        <f t="shared" si="2"/>
        <v>IMPACTO MEDIO</v>
      </c>
      <c r="U21" s="56" t="s">
        <v>183</v>
      </c>
      <c r="V21" s="56" t="s">
        <v>38</v>
      </c>
      <c r="W21" s="66" t="s">
        <v>31</v>
      </c>
      <c r="X21" s="66"/>
    </row>
    <row r="22" spans="1:24" ht="58.5" customHeight="1" x14ac:dyDescent="0.2">
      <c r="A22" s="344"/>
      <c r="B22" s="343"/>
      <c r="C22" s="245"/>
      <c r="D22" s="59" t="s">
        <v>241</v>
      </c>
      <c r="E22" s="346"/>
      <c r="F22" s="56" t="s">
        <v>30</v>
      </c>
      <c r="G22" s="56"/>
      <c r="H22" s="56" t="s">
        <v>31</v>
      </c>
      <c r="I22" s="56" t="s">
        <v>32</v>
      </c>
      <c r="J22" s="56">
        <v>3</v>
      </c>
      <c r="K22" s="56">
        <v>3</v>
      </c>
      <c r="L22" s="56">
        <v>3</v>
      </c>
      <c r="M22" s="56">
        <v>3</v>
      </c>
      <c r="N22" s="56">
        <v>1</v>
      </c>
      <c r="O22" s="56">
        <f t="shared" si="0"/>
        <v>13</v>
      </c>
      <c r="P22" s="56">
        <v>3</v>
      </c>
      <c r="Q22" s="56">
        <v>2</v>
      </c>
      <c r="R22" s="56">
        <v>1</v>
      </c>
      <c r="S22" s="56">
        <f t="shared" si="1"/>
        <v>78</v>
      </c>
      <c r="T22" s="66" t="str">
        <f t="shared" si="2"/>
        <v>IMPACTO MEDIO</v>
      </c>
      <c r="U22" s="56" t="s">
        <v>183</v>
      </c>
      <c r="V22" s="56" t="s">
        <v>41</v>
      </c>
      <c r="W22" s="66" t="s">
        <v>31</v>
      </c>
      <c r="X22" s="66"/>
    </row>
    <row r="23" spans="1:24" ht="92.25" customHeight="1" x14ac:dyDescent="0.2">
      <c r="A23" s="344"/>
      <c r="B23" s="343" t="s">
        <v>261</v>
      </c>
      <c r="C23" s="59" t="s">
        <v>57</v>
      </c>
      <c r="D23" s="59" t="s">
        <v>58</v>
      </c>
      <c r="E23" s="346"/>
      <c r="F23" s="56" t="s">
        <v>30</v>
      </c>
      <c r="G23" s="56" t="s">
        <v>31</v>
      </c>
      <c r="H23" s="56"/>
      <c r="I23" s="56" t="s">
        <v>32</v>
      </c>
      <c r="J23" s="56">
        <v>2</v>
      </c>
      <c r="K23" s="56">
        <v>3</v>
      </c>
      <c r="L23" s="56">
        <v>3</v>
      </c>
      <c r="M23" s="56">
        <v>1</v>
      </c>
      <c r="N23" s="56">
        <v>1</v>
      </c>
      <c r="O23" s="56">
        <f t="shared" si="0"/>
        <v>10</v>
      </c>
      <c r="P23" s="56">
        <v>3</v>
      </c>
      <c r="Q23" s="56">
        <v>2</v>
      </c>
      <c r="R23" s="56">
        <v>1</v>
      </c>
      <c r="S23" s="56">
        <f t="shared" si="1"/>
        <v>60</v>
      </c>
      <c r="T23" s="66" t="str">
        <f t="shared" si="2"/>
        <v>IMPACTO MEDIO</v>
      </c>
      <c r="U23" s="56" t="s">
        <v>184</v>
      </c>
      <c r="V23" s="56" t="s">
        <v>38</v>
      </c>
      <c r="W23" s="66" t="s">
        <v>31</v>
      </c>
      <c r="X23" s="66"/>
    </row>
    <row r="24" spans="1:24" ht="56.25" customHeight="1" x14ac:dyDescent="0.2">
      <c r="A24" s="344"/>
      <c r="B24" s="343"/>
      <c r="C24" s="59" t="s">
        <v>57</v>
      </c>
      <c r="D24" s="59" t="s">
        <v>59</v>
      </c>
      <c r="E24" s="346"/>
      <c r="F24" s="56" t="s">
        <v>30</v>
      </c>
      <c r="G24" s="56" t="s">
        <v>31</v>
      </c>
      <c r="H24" s="56"/>
      <c r="I24" s="56" t="s">
        <v>32</v>
      </c>
      <c r="J24" s="56">
        <v>2</v>
      </c>
      <c r="K24" s="56">
        <v>3</v>
      </c>
      <c r="L24" s="56">
        <v>3</v>
      </c>
      <c r="M24" s="56">
        <v>1</v>
      </c>
      <c r="N24" s="56">
        <v>1</v>
      </c>
      <c r="O24" s="56">
        <f t="shared" si="0"/>
        <v>10</v>
      </c>
      <c r="P24" s="56">
        <v>3</v>
      </c>
      <c r="Q24" s="56">
        <v>2</v>
      </c>
      <c r="R24" s="56">
        <v>1</v>
      </c>
      <c r="S24" s="56">
        <f t="shared" si="1"/>
        <v>60</v>
      </c>
      <c r="T24" s="66" t="str">
        <f t="shared" si="2"/>
        <v>IMPACTO MEDIO</v>
      </c>
      <c r="U24" s="56" t="s">
        <v>180</v>
      </c>
      <c r="V24" s="56" t="s">
        <v>255</v>
      </c>
      <c r="W24" s="66"/>
      <c r="X24" s="66" t="s">
        <v>31</v>
      </c>
    </row>
    <row r="25" spans="1:24" ht="168.75" customHeight="1" x14ac:dyDescent="0.2">
      <c r="A25" s="344"/>
      <c r="B25" s="86" t="s">
        <v>281</v>
      </c>
      <c r="C25" s="59" t="s">
        <v>424</v>
      </c>
      <c r="D25" s="59" t="s">
        <v>49</v>
      </c>
      <c r="E25" s="346"/>
      <c r="F25" s="56" t="s">
        <v>30</v>
      </c>
      <c r="G25" s="56" t="s">
        <v>31</v>
      </c>
      <c r="H25" s="56"/>
      <c r="I25" s="56" t="s">
        <v>32</v>
      </c>
      <c r="J25" s="56">
        <v>3</v>
      </c>
      <c r="K25" s="56">
        <v>3</v>
      </c>
      <c r="L25" s="56">
        <v>3</v>
      </c>
      <c r="M25" s="56">
        <v>3</v>
      </c>
      <c r="N25" s="56">
        <v>1</v>
      </c>
      <c r="O25" s="56">
        <f t="shared" si="0"/>
        <v>13</v>
      </c>
      <c r="P25" s="56">
        <v>3</v>
      </c>
      <c r="Q25" s="56">
        <v>2</v>
      </c>
      <c r="R25" s="56">
        <v>1</v>
      </c>
      <c r="S25" s="56">
        <f t="shared" si="1"/>
        <v>78</v>
      </c>
      <c r="T25" s="66" t="str">
        <f t="shared" si="2"/>
        <v>IMPACTO MEDIO</v>
      </c>
      <c r="U25" s="56" t="s">
        <v>180</v>
      </c>
      <c r="V25" s="56" t="s">
        <v>62</v>
      </c>
      <c r="W25" s="66" t="s">
        <v>31</v>
      </c>
      <c r="X25" s="66"/>
    </row>
    <row r="26" spans="1:24" ht="90.75" customHeight="1" x14ac:dyDescent="0.2">
      <c r="A26" s="344"/>
      <c r="B26" s="86" t="s">
        <v>282</v>
      </c>
      <c r="C26" s="59" t="s">
        <v>425</v>
      </c>
      <c r="D26" s="59" t="s">
        <v>49</v>
      </c>
      <c r="E26" s="346"/>
      <c r="F26" s="56" t="s">
        <v>30</v>
      </c>
      <c r="G26" s="56" t="s">
        <v>31</v>
      </c>
      <c r="H26" s="56"/>
      <c r="I26" s="56" t="s">
        <v>32</v>
      </c>
      <c r="J26" s="56">
        <v>3</v>
      </c>
      <c r="K26" s="56">
        <v>3</v>
      </c>
      <c r="L26" s="56">
        <v>3</v>
      </c>
      <c r="M26" s="56">
        <v>3</v>
      </c>
      <c r="N26" s="56">
        <v>1</v>
      </c>
      <c r="O26" s="56">
        <f t="shared" si="0"/>
        <v>13</v>
      </c>
      <c r="P26" s="56">
        <v>3</v>
      </c>
      <c r="Q26" s="56">
        <v>2</v>
      </c>
      <c r="R26" s="56">
        <v>1</v>
      </c>
      <c r="S26" s="56">
        <f t="shared" si="1"/>
        <v>78</v>
      </c>
      <c r="T26" s="66" t="str">
        <f t="shared" si="2"/>
        <v>IMPACTO MEDIO</v>
      </c>
      <c r="U26" s="56" t="s">
        <v>180</v>
      </c>
      <c r="V26" s="56" t="s">
        <v>62</v>
      </c>
      <c r="W26" s="66" t="s">
        <v>31</v>
      </c>
      <c r="X26" s="66"/>
    </row>
    <row r="27" spans="1:24" ht="87" customHeight="1" x14ac:dyDescent="0.2">
      <c r="A27" s="344"/>
      <c r="B27" s="86" t="s">
        <v>380</v>
      </c>
      <c r="C27" s="59" t="s">
        <v>233</v>
      </c>
      <c r="D27" s="59" t="s">
        <v>61</v>
      </c>
      <c r="E27" s="346"/>
      <c r="F27" s="56" t="s">
        <v>30</v>
      </c>
      <c r="G27" s="56" t="s">
        <v>31</v>
      </c>
      <c r="H27" s="56"/>
      <c r="I27" s="56" t="s">
        <v>32</v>
      </c>
      <c r="J27" s="56">
        <v>2</v>
      </c>
      <c r="K27" s="56">
        <v>1</v>
      </c>
      <c r="L27" s="56">
        <v>3</v>
      </c>
      <c r="M27" s="56">
        <v>3</v>
      </c>
      <c r="N27" s="56">
        <v>1</v>
      </c>
      <c r="O27" s="56">
        <f t="shared" si="0"/>
        <v>10</v>
      </c>
      <c r="P27" s="56">
        <v>3</v>
      </c>
      <c r="Q27" s="56">
        <v>2</v>
      </c>
      <c r="R27" s="56">
        <v>1</v>
      </c>
      <c r="S27" s="56">
        <f t="shared" si="1"/>
        <v>60</v>
      </c>
      <c r="T27" s="66" t="str">
        <f t="shared" si="2"/>
        <v>IMPACTO MEDIO</v>
      </c>
      <c r="U27" s="56" t="s">
        <v>180</v>
      </c>
      <c r="V27" s="56" t="s">
        <v>381</v>
      </c>
      <c r="W27" s="66" t="s">
        <v>31</v>
      </c>
      <c r="X27" s="66"/>
    </row>
    <row r="28" spans="1:24" ht="86.25" customHeight="1" x14ac:dyDescent="0.2">
      <c r="A28" s="344"/>
      <c r="B28" s="86" t="s">
        <v>63</v>
      </c>
      <c r="C28" s="59" t="s">
        <v>64</v>
      </c>
      <c r="D28" s="59" t="s">
        <v>234</v>
      </c>
      <c r="E28" s="346"/>
      <c r="F28" s="56" t="s">
        <v>65</v>
      </c>
      <c r="G28" s="56" t="s">
        <v>31</v>
      </c>
      <c r="H28" s="56"/>
      <c r="I28" s="56" t="s">
        <v>32</v>
      </c>
      <c r="J28" s="56">
        <v>2</v>
      </c>
      <c r="K28" s="56">
        <v>3</v>
      </c>
      <c r="L28" s="56">
        <v>3</v>
      </c>
      <c r="M28" s="56">
        <v>1</v>
      </c>
      <c r="N28" s="56">
        <v>1</v>
      </c>
      <c r="O28" s="56">
        <f t="shared" si="0"/>
        <v>10</v>
      </c>
      <c r="P28" s="56">
        <v>3</v>
      </c>
      <c r="Q28" s="56">
        <v>2</v>
      </c>
      <c r="R28" s="56">
        <v>1</v>
      </c>
      <c r="S28" s="56">
        <f t="shared" si="1"/>
        <v>60</v>
      </c>
      <c r="T28" s="66" t="str">
        <f t="shared" si="2"/>
        <v>IMPACTO MEDIO</v>
      </c>
      <c r="U28" s="56" t="s">
        <v>180</v>
      </c>
      <c r="V28" s="56" t="s">
        <v>66</v>
      </c>
      <c r="W28" s="66"/>
      <c r="X28" s="66" t="s">
        <v>31</v>
      </c>
    </row>
    <row r="29" spans="1:24" ht="75.75" customHeight="1" thickBot="1" x14ac:dyDescent="0.25">
      <c r="A29" s="344"/>
      <c r="B29" s="86" t="s">
        <v>67</v>
      </c>
      <c r="C29" s="59" t="s">
        <v>68</v>
      </c>
      <c r="D29" s="59" t="s">
        <v>69</v>
      </c>
      <c r="E29" s="346"/>
      <c r="F29" s="56" t="s">
        <v>30</v>
      </c>
      <c r="G29" s="56" t="s">
        <v>31</v>
      </c>
      <c r="H29" s="56"/>
      <c r="I29" s="56" t="s">
        <v>32</v>
      </c>
      <c r="J29" s="56">
        <v>3</v>
      </c>
      <c r="K29" s="56">
        <v>3</v>
      </c>
      <c r="L29" s="56">
        <v>3</v>
      </c>
      <c r="M29" s="56">
        <v>3</v>
      </c>
      <c r="N29" s="56">
        <v>1</v>
      </c>
      <c r="O29" s="56">
        <f t="shared" si="0"/>
        <v>13</v>
      </c>
      <c r="P29" s="56">
        <v>3</v>
      </c>
      <c r="Q29" s="56">
        <v>2</v>
      </c>
      <c r="R29" s="56">
        <v>1</v>
      </c>
      <c r="S29" s="56">
        <f t="shared" si="1"/>
        <v>78</v>
      </c>
      <c r="T29" s="66" t="str">
        <f t="shared" si="2"/>
        <v>IMPACTO MEDIO</v>
      </c>
      <c r="U29" s="56" t="s">
        <v>70</v>
      </c>
      <c r="V29" s="56" t="s">
        <v>255</v>
      </c>
      <c r="W29" s="66"/>
      <c r="X29" s="66" t="s">
        <v>31</v>
      </c>
    </row>
    <row r="30" spans="1:24" ht="45" customHeight="1" x14ac:dyDescent="0.2">
      <c r="A30" s="344"/>
      <c r="B30" s="125" t="s">
        <v>97</v>
      </c>
      <c r="C30" s="82" t="s">
        <v>203</v>
      </c>
      <c r="D30" s="82" t="s">
        <v>120</v>
      </c>
      <c r="E30" s="346"/>
      <c r="F30" s="83" t="s">
        <v>30</v>
      </c>
      <c r="G30" s="83" t="s">
        <v>31</v>
      </c>
      <c r="H30" s="83"/>
      <c r="I30" s="83" t="s">
        <v>32</v>
      </c>
      <c r="J30" s="83">
        <v>2</v>
      </c>
      <c r="K30" s="83">
        <v>1</v>
      </c>
      <c r="L30" s="83">
        <v>1</v>
      </c>
      <c r="M30" s="83">
        <v>1</v>
      </c>
      <c r="N30" s="83">
        <v>1</v>
      </c>
      <c r="O30" s="83">
        <f t="shared" si="0"/>
        <v>6</v>
      </c>
      <c r="P30" s="83">
        <v>2</v>
      </c>
      <c r="Q30" s="83">
        <v>2</v>
      </c>
      <c r="R30" s="83">
        <v>1</v>
      </c>
      <c r="S30" s="83">
        <f t="shared" si="1"/>
        <v>24</v>
      </c>
      <c r="T30" s="84" t="str">
        <f t="shared" si="2"/>
        <v>IMPACTO BAJO</v>
      </c>
      <c r="U30" s="83" t="s">
        <v>121</v>
      </c>
      <c r="V30" s="83" t="s">
        <v>122</v>
      </c>
      <c r="W30" s="84"/>
      <c r="X30" s="85" t="s">
        <v>31</v>
      </c>
    </row>
    <row r="31" spans="1:24" ht="60" customHeight="1" x14ac:dyDescent="0.2">
      <c r="A31" s="344"/>
      <c r="B31" s="86" t="s">
        <v>123</v>
      </c>
      <c r="C31" s="59" t="s">
        <v>204</v>
      </c>
      <c r="D31" s="59" t="s">
        <v>94</v>
      </c>
      <c r="E31" s="346"/>
      <c r="F31" s="56" t="s">
        <v>30</v>
      </c>
      <c r="G31" s="56" t="s">
        <v>31</v>
      </c>
      <c r="H31" s="56"/>
      <c r="I31" s="56" t="s">
        <v>32</v>
      </c>
      <c r="J31" s="56">
        <v>2</v>
      </c>
      <c r="K31" s="56">
        <v>2</v>
      </c>
      <c r="L31" s="56">
        <v>3</v>
      </c>
      <c r="M31" s="56">
        <v>3</v>
      </c>
      <c r="N31" s="56">
        <v>1</v>
      </c>
      <c r="O31" s="56">
        <f t="shared" si="0"/>
        <v>11</v>
      </c>
      <c r="P31" s="56">
        <v>2</v>
      </c>
      <c r="Q31" s="56">
        <v>2</v>
      </c>
      <c r="R31" s="56">
        <v>1</v>
      </c>
      <c r="S31" s="56">
        <f t="shared" si="1"/>
        <v>44</v>
      </c>
      <c r="T31" s="66" t="str">
        <f t="shared" si="2"/>
        <v>IMPACTO BAJO</v>
      </c>
      <c r="U31" s="56" t="s">
        <v>121</v>
      </c>
      <c r="V31" s="56" t="s">
        <v>124</v>
      </c>
      <c r="W31" s="66"/>
      <c r="X31" s="81" t="s">
        <v>31</v>
      </c>
    </row>
    <row r="32" spans="1:24" ht="45" customHeight="1" x14ac:dyDescent="0.2">
      <c r="A32" s="344"/>
      <c r="B32" s="86" t="s">
        <v>125</v>
      </c>
      <c r="C32" s="59" t="s">
        <v>126</v>
      </c>
      <c r="D32" s="59" t="s">
        <v>127</v>
      </c>
      <c r="E32" s="346"/>
      <c r="F32" s="56" t="s">
        <v>30</v>
      </c>
      <c r="G32" s="56" t="s">
        <v>31</v>
      </c>
      <c r="H32" s="56"/>
      <c r="I32" s="56" t="s">
        <v>32</v>
      </c>
      <c r="J32" s="56">
        <v>2</v>
      </c>
      <c r="K32" s="56">
        <v>2</v>
      </c>
      <c r="L32" s="56">
        <v>3</v>
      </c>
      <c r="M32" s="56">
        <v>3</v>
      </c>
      <c r="N32" s="56">
        <v>1</v>
      </c>
      <c r="O32" s="56">
        <f t="shared" si="0"/>
        <v>11</v>
      </c>
      <c r="P32" s="56">
        <v>2</v>
      </c>
      <c r="Q32" s="56">
        <v>2</v>
      </c>
      <c r="R32" s="56">
        <v>3</v>
      </c>
      <c r="S32" s="56">
        <f t="shared" si="1"/>
        <v>132</v>
      </c>
      <c r="T32" s="66" t="str">
        <f t="shared" si="2"/>
        <v>IMPACTO MEDIO</v>
      </c>
      <c r="U32" s="56" t="s">
        <v>121</v>
      </c>
      <c r="V32" s="56" t="s">
        <v>128</v>
      </c>
      <c r="W32" s="66" t="s">
        <v>31</v>
      </c>
      <c r="X32" s="81"/>
    </row>
    <row r="33" spans="1:24" ht="45" customHeight="1" x14ac:dyDescent="0.2">
      <c r="A33" s="344"/>
      <c r="B33" s="86" t="s">
        <v>79</v>
      </c>
      <c r="C33" s="59" t="s">
        <v>129</v>
      </c>
      <c r="D33" s="59" t="s">
        <v>81</v>
      </c>
      <c r="E33" s="346"/>
      <c r="F33" s="56" t="s">
        <v>30</v>
      </c>
      <c r="G33" s="56"/>
      <c r="H33" s="56" t="s">
        <v>31</v>
      </c>
      <c r="I33" s="56" t="s">
        <v>32</v>
      </c>
      <c r="J33" s="56">
        <v>3</v>
      </c>
      <c r="K33" s="56">
        <v>1</v>
      </c>
      <c r="L33" s="56">
        <v>1</v>
      </c>
      <c r="M33" s="56">
        <v>1</v>
      </c>
      <c r="N33" s="56">
        <v>1</v>
      </c>
      <c r="O33" s="56">
        <f t="shared" si="0"/>
        <v>7</v>
      </c>
      <c r="P33" s="56">
        <v>2</v>
      </c>
      <c r="Q33" s="56">
        <v>2</v>
      </c>
      <c r="R33" s="56">
        <v>1</v>
      </c>
      <c r="S33" s="56">
        <f t="shared" si="1"/>
        <v>28</v>
      </c>
      <c r="T33" s="66" t="str">
        <f t="shared" si="2"/>
        <v>IMPACTO BAJO</v>
      </c>
      <c r="U33" s="56" t="s">
        <v>180</v>
      </c>
      <c r="V33" s="56" t="s">
        <v>130</v>
      </c>
      <c r="W33" s="66"/>
      <c r="X33" s="81" t="s">
        <v>31</v>
      </c>
    </row>
    <row r="34" spans="1:24" ht="72.75" customHeight="1" x14ac:dyDescent="0.2">
      <c r="A34" s="344"/>
      <c r="B34" s="86" t="s">
        <v>131</v>
      </c>
      <c r="C34" s="59" t="s">
        <v>132</v>
      </c>
      <c r="D34" s="59" t="s">
        <v>84</v>
      </c>
      <c r="E34" s="346"/>
      <c r="F34" s="56" t="s">
        <v>30</v>
      </c>
      <c r="G34" s="56"/>
      <c r="H34" s="56" t="s">
        <v>31</v>
      </c>
      <c r="I34" s="56" t="s">
        <v>32</v>
      </c>
      <c r="J34" s="56">
        <v>3</v>
      </c>
      <c r="K34" s="56">
        <v>1</v>
      </c>
      <c r="L34" s="56">
        <v>3</v>
      </c>
      <c r="M34" s="56">
        <v>3</v>
      </c>
      <c r="N34" s="56">
        <v>1</v>
      </c>
      <c r="O34" s="56">
        <f t="shared" si="0"/>
        <v>11</v>
      </c>
      <c r="P34" s="56">
        <v>1</v>
      </c>
      <c r="Q34" s="56">
        <v>3</v>
      </c>
      <c r="R34" s="56">
        <v>1</v>
      </c>
      <c r="S34" s="56">
        <f t="shared" si="1"/>
        <v>33</v>
      </c>
      <c r="T34" s="66" t="str">
        <f t="shared" si="2"/>
        <v>IMPACTO BAJO</v>
      </c>
      <c r="U34" s="56" t="s">
        <v>180</v>
      </c>
      <c r="V34" s="56" t="s">
        <v>133</v>
      </c>
      <c r="W34" s="66"/>
      <c r="X34" s="81" t="s">
        <v>31</v>
      </c>
    </row>
    <row r="35" spans="1:24" ht="45" customHeight="1" x14ac:dyDescent="0.2">
      <c r="A35" s="344"/>
      <c r="B35" s="86" t="s">
        <v>48</v>
      </c>
      <c r="C35" s="59" t="s">
        <v>235</v>
      </c>
      <c r="D35" s="59" t="s">
        <v>134</v>
      </c>
      <c r="E35" s="346"/>
      <c r="F35" s="56" t="s">
        <v>65</v>
      </c>
      <c r="G35" s="56" t="s">
        <v>31</v>
      </c>
      <c r="H35" s="56"/>
      <c r="I35" s="56" t="s">
        <v>32</v>
      </c>
      <c r="J35" s="56">
        <v>2</v>
      </c>
      <c r="K35" s="56">
        <v>2</v>
      </c>
      <c r="L35" s="56">
        <v>3</v>
      </c>
      <c r="M35" s="56">
        <v>1</v>
      </c>
      <c r="N35" s="56">
        <v>1</v>
      </c>
      <c r="O35" s="56">
        <f t="shared" si="0"/>
        <v>9</v>
      </c>
      <c r="P35" s="56">
        <v>1</v>
      </c>
      <c r="Q35" s="56">
        <v>2</v>
      </c>
      <c r="R35" s="56">
        <v>1</v>
      </c>
      <c r="S35" s="56">
        <f t="shared" si="1"/>
        <v>18</v>
      </c>
      <c r="T35" s="66" t="str">
        <f t="shared" si="2"/>
        <v>IMPACTO BAJO</v>
      </c>
      <c r="U35" s="56" t="s">
        <v>180</v>
      </c>
      <c r="V35" s="56" t="s">
        <v>186</v>
      </c>
      <c r="W35" s="66"/>
      <c r="X35" s="81" t="s">
        <v>31</v>
      </c>
    </row>
    <row r="36" spans="1:24" ht="67.5" customHeight="1" thickBot="1" x14ac:dyDescent="0.25">
      <c r="A36" s="344"/>
      <c r="B36" s="87" t="s">
        <v>205</v>
      </c>
      <c r="C36" s="88" t="s">
        <v>206</v>
      </c>
      <c r="D36" s="88" t="s">
        <v>207</v>
      </c>
      <c r="E36" s="346"/>
      <c r="F36" s="89" t="s">
        <v>65</v>
      </c>
      <c r="G36" s="89" t="s">
        <v>31</v>
      </c>
      <c r="H36" s="89"/>
      <c r="I36" s="89" t="s">
        <v>32</v>
      </c>
      <c r="J36" s="89">
        <v>2</v>
      </c>
      <c r="K36" s="89">
        <v>1</v>
      </c>
      <c r="L36" s="89">
        <v>1</v>
      </c>
      <c r="M36" s="89">
        <v>1</v>
      </c>
      <c r="N36" s="89">
        <v>1</v>
      </c>
      <c r="O36" s="89">
        <f t="shared" si="0"/>
        <v>6</v>
      </c>
      <c r="P36" s="89">
        <v>2</v>
      </c>
      <c r="Q36" s="89">
        <v>2</v>
      </c>
      <c r="R36" s="89">
        <v>1</v>
      </c>
      <c r="S36" s="89">
        <f t="shared" si="1"/>
        <v>24</v>
      </c>
      <c r="T36" s="90" t="str">
        <f t="shared" si="2"/>
        <v>IMPACTO BAJO</v>
      </c>
      <c r="U36" s="89" t="s">
        <v>182</v>
      </c>
      <c r="V36" s="89"/>
      <c r="W36" s="90"/>
      <c r="X36" s="91" t="s">
        <v>31</v>
      </c>
    </row>
    <row r="37" spans="1:24" ht="60.75" customHeight="1" x14ac:dyDescent="0.2">
      <c r="A37" s="242" t="s">
        <v>392</v>
      </c>
      <c r="B37" s="67" t="s">
        <v>393</v>
      </c>
      <c r="C37" s="67" t="s">
        <v>394</v>
      </c>
      <c r="D37" s="67" t="s">
        <v>395</v>
      </c>
      <c r="E37" s="67"/>
      <c r="F37" s="56" t="s">
        <v>60</v>
      </c>
      <c r="G37" s="56" t="s">
        <v>31</v>
      </c>
      <c r="H37" s="56"/>
      <c r="I37" s="56" t="s">
        <v>32</v>
      </c>
      <c r="J37" s="56">
        <v>3</v>
      </c>
      <c r="K37" s="56">
        <v>3</v>
      </c>
      <c r="L37" s="56">
        <v>3</v>
      </c>
      <c r="M37" s="56">
        <v>3</v>
      </c>
      <c r="N37" s="56">
        <v>1</v>
      </c>
      <c r="O37" s="56">
        <f t="shared" si="0"/>
        <v>13</v>
      </c>
      <c r="P37" s="56">
        <v>1</v>
      </c>
      <c r="Q37" s="56">
        <v>2</v>
      </c>
      <c r="R37" s="56">
        <v>1</v>
      </c>
      <c r="S37" s="56">
        <f t="shared" si="1"/>
        <v>26</v>
      </c>
      <c r="T37" s="66" t="str">
        <f t="shared" ref="T37" si="3">IF(S37&lt;=59,"IMPACTO BAJO",(IF(AND(S37&gt;=60,S37&lt;=188),"IMPACTO MEDIO",IF(AND(S37&gt;=189,S37&lt;405),"IMPACTO ALTO",0))))</f>
        <v>IMPACTO BAJO</v>
      </c>
      <c r="U37" s="56" t="s">
        <v>396</v>
      </c>
      <c r="V37" s="56" t="s">
        <v>397</v>
      </c>
      <c r="W37" s="66" t="s">
        <v>31</v>
      </c>
      <c r="X37" s="66"/>
    </row>
    <row r="38" spans="1:24" ht="69" customHeight="1" x14ac:dyDescent="0.2">
      <c r="A38" s="242"/>
      <c r="B38" s="67" t="s">
        <v>398</v>
      </c>
      <c r="C38" s="67" t="s">
        <v>399</v>
      </c>
      <c r="D38" s="67" t="s">
        <v>400</v>
      </c>
      <c r="E38" s="67"/>
      <c r="F38" s="56" t="s">
        <v>60</v>
      </c>
      <c r="G38" s="56" t="s">
        <v>31</v>
      </c>
      <c r="H38" s="56"/>
      <c r="I38" s="56" t="s">
        <v>32</v>
      </c>
      <c r="J38" s="56">
        <v>3</v>
      </c>
      <c r="K38" s="56">
        <v>3</v>
      </c>
      <c r="L38" s="56">
        <v>3</v>
      </c>
      <c r="M38" s="56">
        <v>3</v>
      </c>
      <c r="N38" s="56">
        <v>1</v>
      </c>
      <c r="O38" s="56">
        <f t="shared" si="0"/>
        <v>13</v>
      </c>
      <c r="P38" s="56">
        <v>1</v>
      </c>
      <c r="Q38" s="56">
        <v>2</v>
      </c>
      <c r="R38" s="56">
        <v>1</v>
      </c>
      <c r="S38" s="56">
        <f t="shared" si="1"/>
        <v>26</v>
      </c>
      <c r="T38" s="66" t="str">
        <f>IF(S38&lt;=59,"IMPACTO BAJO",(IF(AND(S38&gt;=60,S38&lt;=188),"IMPACTO MEDIO",IF(AND(S38&gt;=189,S38&lt;405),"IMPACTO ALTO",0))))</f>
        <v>IMPACTO BAJO</v>
      </c>
      <c r="U38" s="56" t="s">
        <v>396</v>
      </c>
      <c r="V38" s="56" t="s">
        <v>397</v>
      </c>
      <c r="W38" s="66" t="s">
        <v>31</v>
      </c>
      <c r="X38" s="66"/>
    </row>
    <row r="39" spans="1:24" ht="56.25" customHeight="1" x14ac:dyDescent="0.2">
      <c r="A39" s="242"/>
      <c r="B39" s="67" t="s">
        <v>401</v>
      </c>
      <c r="C39" s="67" t="s">
        <v>402</v>
      </c>
      <c r="D39" s="68" t="s">
        <v>403</v>
      </c>
      <c r="E39" s="118"/>
      <c r="F39" s="56" t="s">
        <v>60</v>
      </c>
      <c r="G39" s="69" t="s">
        <v>31</v>
      </c>
      <c r="H39" s="69"/>
      <c r="I39" s="56" t="s">
        <v>32</v>
      </c>
      <c r="J39" s="56">
        <v>3</v>
      </c>
      <c r="K39" s="69">
        <v>3</v>
      </c>
      <c r="L39" s="69">
        <v>3</v>
      </c>
      <c r="M39" s="69">
        <v>3</v>
      </c>
      <c r="N39" s="69">
        <v>1</v>
      </c>
      <c r="O39" s="69">
        <f t="shared" si="0"/>
        <v>13</v>
      </c>
      <c r="P39" s="69">
        <v>1</v>
      </c>
      <c r="Q39" s="69">
        <v>2</v>
      </c>
      <c r="R39" s="69">
        <v>1</v>
      </c>
      <c r="S39" s="69">
        <f t="shared" si="1"/>
        <v>26</v>
      </c>
      <c r="T39" s="66" t="str">
        <f>IF(S39&lt;=59,"IMPACTO BAJO",(IF(AND(S39&gt;=60,S39&lt;=188),"IMPACTO MEDIO",IF(AND(S39&gt;=189,S39&lt;405),"IMPACTO ALTO",0))))</f>
        <v>IMPACTO BAJO</v>
      </c>
      <c r="U39" s="56" t="s">
        <v>396</v>
      </c>
      <c r="V39" s="56" t="s">
        <v>397</v>
      </c>
      <c r="W39" s="70" t="s">
        <v>31</v>
      </c>
      <c r="X39" s="70"/>
    </row>
    <row r="40" spans="1:24" ht="45" customHeight="1" x14ac:dyDescent="0.2">
      <c r="A40" s="242"/>
      <c r="B40" s="67" t="s">
        <v>410</v>
      </c>
      <c r="C40" s="67" t="s">
        <v>411</v>
      </c>
      <c r="D40" s="67" t="s">
        <v>412</v>
      </c>
      <c r="E40" s="67"/>
      <c r="F40" s="56" t="s">
        <v>60</v>
      </c>
      <c r="G40" s="56" t="s">
        <v>31</v>
      </c>
      <c r="H40" s="56"/>
      <c r="I40" s="56" t="s">
        <v>32</v>
      </c>
      <c r="J40" s="56">
        <v>3</v>
      </c>
      <c r="K40" s="56">
        <v>3</v>
      </c>
      <c r="L40" s="56">
        <v>3</v>
      </c>
      <c r="M40" s="56">
        <v>3</v>
      </c>
      <c r="N40" s="56">
        <v>1</v>
      </c>
      <c r="O40" s="56">
        <f>J40+K40+L40+M40+N40</f>
        <v>13</v>
      </c>
      <c r="P40" s="56">
        <v>1</v>
      </c>
      <c r="Q40" s="56">
        <v>2</v>
      </c>
      <c r="R40" s="56">
        <v>1</v>
      </c>
      <c r="S40" s="56">
        <f>O40*P40*Q40*R40</f>
        <v>26</v>
      </c>
      <c r="T40" s="66" t="str">
        <f>IF(S40&lt;=59,"IMPACTO BAJO",(IF(AND(S40&gt;=60,S40&lt;=188),"IMPACTO MEDIO",IF(AND(S40&gt;=189,S40&lt;405),"IMPACTO ALTO",0))))</f>
        <v>IMPACTO BAJO</v>
      </c>
      <c r="U40" s="56" t="s">
        <v>396</v>
      </c>
      <c r="V40" s="56" t="s">
        <v>397</v>
      </c>
      <c r="W40" s="66" t="s">
        <v>31</v>
      </c>
      <c r="X40" s="66"/>
    </row>
    <row r="41" spans="1:24" ht="12.75" customHeight="1" x14ac:dyDescent="0.2">
      <c r="T41" s="72"/>
    </row>
    <row r="42" spans="1:24" ht="12.75" customHeight="1" x14ac:dyDescent="0.2">
      <c r="T42" s="72"/>
    </row>
    <row r="43" spans="1:24" ht="12.75" customHeight="1" x14ac:dyDescent="0.2">
      <c r="T43" s="72"/>
    </row>
    <row r="44" spans="1:24" ht="35.25" customHeight="1" x14ac:dyDescent="0.2">
      <c r="D44" s="126" t="s">
        <v>404</v>
      </c>
      <c r="E44" s="341" t="s">
        <v>228</v>
      </c>
      <c r="F44" s="342"/>
      <c r="T44" s="72"/>
    </row>
    <row r="45" spans="1:24" ht="27.75" customHeight="1" x14ac:dyDescent="0.2">
      <c r="D45" s="127" t="s">
        <v>178</v>
      </c>
      <c r="E45" s="128" t="s">
        <v>426</v>
      </c>
      <c r="F45" s="129"/>
      <c r="T45" s="72"/>
    </row>
    <row r="46" spans="1:24" ht="12.75" customHeight="1" x14ac:dyDescent="0.2">
      <c r="T46" s="72"/>
    </row>
    <row r="47" spans="1:24" ht="12.75" customHeight="1" x14ac:dyDescent="0.2">
      <c r="T47" s="72"/>
    </row>
    <row r="48" spans="1:24"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row r="925" spans="20:20" ht="12.75" customHeight="1" x14ac:dyDescent="0.2">
      <c r="T925" s="72"/>
    </row>
    <row r="926" spans="20:20" ht="12.75" customHeight="1" x14ac:dyDescent="0.2">
      <c r="T926" s="72"/>
    </row>
    <row r="927" spans="20:20" ht="12.75" customHeight="1" x14ac:dyDescent="0.2">
      <c r="T927" s="72"/>
    </row>
    <row r="928" spans="20:20" ht="12.75" customHeight="1" x14ac:dyDescent="0.2">
      <c r="T928" s="72"/>
    </row>
    <row r="929" spans="20:20" ht="12.75" customHeight="1" x14ac:dyDescent="0.2">
      <c r="T929" s="72"/>
    </row>
    <row r="930" spans="20:20" ht="12.75" customHeight="1" x14ac:dyDescent="0.2">
      <c r="T930" s="72"/>
    </row>
    <row r="931" spans="20:20" ht="12.75" customHeight="1" x14ac:dyDescent="0.2">
      <c r="T931" s="72"/>
    </row>
  </sheetData>
  <sheetProtection algorithmName="SHA-512" hashValue="t5SSe2Jv5GyWFPafnaB4rtEuBGs/K1IDyoGvArJX3aYVfiQudEy4qvRDfnYX03bXY8rLrSdHSkuThxG1SKcGDg==" saltValue="Yiy37HpQAhChaKHsZ7dUqA==" spinCount="100000" sheet="1" objects="1" scenarios="1"/>
  <autoFilter ref="S1:S934" xr:uid="{00000000-0009-0000-0000-000004000000}"/>
  <mergeCells count="35">
    <mergeCell ref="B12:B13"/>
    <mergeCell ref="B14:B15"/>
    <mergeCell ref="A11:A36"/>
    <mergeCell ref="E11:E36"/>
    <mergeCell ref="B16:B17"/>
    <mergeCell ref="B18:B19"/>
    <mergeCell ref="B21:B22"/>
    <mergeCell ref="C21:C22"/>
    <mergeCell ref="B23:B24"/>
    <mergeCell ref="P9:P10"/>
    <mergeCell ref="R9:R10"/>
    <mergeCell ref="S9:S10"/>
    <mergeCell ref="T9:T10"/>
    <mergeCell ref="U9:V9"/>
    <mergeCell ref="G9:G10"/>
    <mergeCell ref="H9:H10"/>
    <mergeCell ref="I9:I10"/>
    <mergeCell ref="J9:N9"/>
    <mergeCell ref="O9:O10"/>
    <mergeCell ref="A37:A40"/>
    <mergeCell ref="E44:F44"/>
    <mergeCell ref="A7:K7"/>
    <mergeCell ref="L7:X7"/>
    <mergeCell ref="A1:B5"/>
    <mergeCell ref="C1:T5"/>
    <mergeCell ref="U1:X5"/>
    <mergeCell ref="A6:K6"/>
    <mergeCell ref="L6:X6"/>
    <mergeCell ref="W9:X9"/>
    <mergeCell ref="Q9:Q10"/>
    <mergeCell ref="B9:B10"/>
    <mergeCell ref="C9:C10"/>
    <mergeCell ref="D9:D10"/>
    <mergeCell ref="E9:E10"/>
    <mergeCell ref="F9:F10"/>
  </mergeCells>
  <conditionalFormatting sqref="T20:T25 T27:T29 T11:T16">
    <cfRule type="cellIs" dxfId="815" priority="64" operator="equal">
      <formula>"IMPACTO ALTO"</formula>
    </cfRule>
  </conditionalFormatting>
  <conditionalFormatting sqref="T20:T25 T27:T29 T11:T16">
    <cfRule type="cellIs" dxfId="814" priority="65" operator="equal">
      <formula>"IMPACTO MEDIO"</formula>
    </cfRule>
  </conditionalFormatting>
  <conditionalFormatting sqref="T20:T25 T27:T29 T11:T16">
    <cfRule type="cellIs" dxfId="813" priority="66" operator="equal">
      <formula>"IMPACTO BAJO"</formula>
    </cfRule>
  </conditionalFormatting>
  <conditionalFormatting sqref="T20:T25 T27:T29 T11:T16">
    <cfRule type="cellIs" dxfId="812" priority="67" stopIfTrue="1" operator="equal">
      <formula>"IMPACTO BAJO"</formula>
    </cfRule>
  </conditionalFormatting>
  <conditionalFormatting sqref="T20:T25 T27:T29 T11:T16">
    <cfRule type="cellIs" dxfId="811" priority="68" stopIfTrue="1" operator="equal">
      <formula>"IMPACTO MEDIO"</formula>
    </cfRule>
  </conditionalFormatting>
  <conditionalFormatting sqref="T20:T25 T27:T29 T11:T16">
    <cfRule type="cellIs" dxfId="810" priority="69" stopIfTrue="1" operator="equal">
      <formula>"IMPACTO ALTO"</formula>
    </cfRule>
  </conditionalFormatting>
  <conditionalFormatting sqref="T19">
    <cfRule type="cellIs" dxfId="809" priority="58" operator="equal">
      <formula>"IMPACTO ALTO"</formula>
    </cfRule>
  </conditionalFormatting>
  <conditionalFormatting sqref="T19">
    <cfRule type="cellIs" dxfId="808" priority="59" operator="equal">
      <formula>"IMPACTO MEDIO"</formula>
    </cfRule>
  </conditionalFormatting>
  <conditionalFormatting sqref="T19">
    <cfRule type="cellIs" dxfId="807" priority="60" operator="equal">
      <formula>"IMPACTO BAJO"</formula>
    </cfRule>
  </conditionalFormatting>
  <conditionalFormatting sqref="T19">
    <cfRule type="cellIs" dxfId="806" priority="61" stopIfTrue="1" operator="equal">
      <formula>"IMPACTO BAJO"</formula>
    </cfRule>
  </conditionalFormatting>
  <conditionalFormatting sqref="T19">
    <cfRule type="cellIs" dxfId="805" priority="62" stopIfTrue="1" operator="equal">
      <formula>"IMPACTO MEDIO"</formula>
    </cfRule>
  </conditionalFormatting>
  <conditionalFormatting sqref="T19">
    <cfRule type="cellIs" dxfId="804" priority="63" stopIfTrue="1" operator="equal">
      <formula>"IMPACTO ALTO"</formula>
    </cfRule>
  </conditionalFormatting>
  <conditionalFormatting sqref="T17:T18">
    <cfRule type="cellIs" dxfId="803" priority="51" operator="equal">
      <formula>"IMPACTO ALTO"</formula>
    </cfRule>
  </conditionalFormatting>
  <conditionalFormatting sqref="T17:T18">
    <cfRule type="cellIs" dxfId="802" priority="52" operator="equal">
      <formula>"IMPACTO MEDIO"</formula>
    </cfRule>
  </conditionalFormatting>
  <conditionalFormatting sqref="T17:T18">
    <cfRule type="cellIs" dxfId="801" priority="53" operator="equal">
      <formula>"IMPACTO BAJO"</formula>
    </cfRule>
  </conditionalFormatting>
  <conditionalFormatting sqref="T17:T18">
    <cfRule type="cellIs" dxfId="800" priority="54" stopIfTrue="1" operator="equal">
      <formula>"IMPACTO BAJO"</formula>
    </cfRule>
  </conditionalFormatting>
  <conditionalFormatting sqref="T17:T18">
    <cfRule type="cellIs" dxfId="799" priority="55" stopIfTrue="1" operator="equal">
      <formula>"IMPACTO MEDIO"</formula>
    </cfRule>
  </conditionalFormatting>
  <conditionalFormatting sqref="T17:T18">
    <cfRule type="cellIs" dxfId="798" priority="56" stopIfTrue="1" operator="equal">
      <formula>"IMPACTO ALTO"</formula>
    </cfRule>
  </conditionalFormatting>
  <conditionalFormatting sqref="T11">
    <cfRule type="colorScale" priority="57">
      <colorScale>
        <cfvo type="min"/>
        <cfvo type="percentile" val="50"/>
        <cfvo type="max"/>
        <color rgb="FF63BE7B"/>
        <color rgb="FFFFEB84"/>
        <color rgb="FFF8696B"/>
      </colorScale>
    </cfRule>
  </conditionalFormatting>
  <conditionalFormatting sqref="T26">
    <cfRule type="cellIs" dxfId="797" priority="45" operator="equal">
      <formula>"IMPACTO ALTO"</formula>
    </cfRule>
  </conditionalFormatting>
  <conditionalFormatting sqref="T26">
    <cfRule type="cellIs" dxfId="796" priority="46" operator="equal">
      <formula>"IMPACTO MEDIO"</formula>
    </cfRule>
  </conditionalFormatting>
  <conditionalFormatting sqref="T26">
    <cfRule type="cellIs" dxfId="795" priority="47" operator="equal">
      <formula>"IMPACTO BAJO"</formula>
    </cfRule>
  </conditionalFormatting>
  <conditionalFormatting sqref="T26">
    <cfRule type="cellIs" dxfId="794" priority="48" stopIfTrue="1" operator="equal">
      <formula>"IMPACTO BAJO"</formula>
    </cfRule>
  </conditionalFormatting>
  <conditionalFormatting sqref="T26">
    <cfRule type="cellIs" dxfId="793" priority="49" stopIfTrue="1" operator="equal">
      <formula>"IMPACTO MEDIO"</formula>
    </cfRule>
  </conditionalFormatting>
  <conditionalFormatting sqref="T26">
    <cfRule type="cellIs" dxfId="792" priority="50" stopIfTrue="1" operator="equal">
      <formula>"IMPACTO ALTO"</formula>
    </cfRule>
  </conditionalFormatting>
  <conditionalFormatting sqref="T35:T36">
    <cfRule type="cellIs" dxfId="791" priority="39" operator="equal">
      <formula>"IMPACTO ALTO"</formula>
    </cfRule>
  </conditionalFormatting>
  <conditionalFormatting sqref="T35:T36">
    <cfRule type="cellIs" dxfId="790" priority="40" operator="equal">
      <formula>"IMPACTO MEDIO"</formula>
    </cfRule>
  </conditionalFormatting>
  <conditionalFormatting sqref="T35:T36">
    <cfRule type="cellIs" dxfId="789" priority="41" operator="equal">
      <formula>"IMPACTO BAJO"</formula>
    </cfRule>
  </conditionalFormatting>
  <conditionalFormatting sqref="T35:T36">
    <cfRule type="cellIs" dxfId="788" priority="42" stopIfTrue="1" operator="equal">
      <formula>"IMPACTO BAJO"</formula>
    </cfRule>
  </conditionalFormatting>
  <conditionalFormatting sqref="T35:T36">
    <cfRule type="cellIs" dxfId="787" priority="43" stopIfTrue="1" operator="equal">
      <formula>"IMPACTO MEDIO"</formula>
    </cfRule>
  </conditionalFormatting>
  <conditionalFormatting sqref="T35:T36">
    <cfRule type="cellIs" dxfId="786" priority="44" stopIfTrue="1" operator="equal">
      <formula>"IMPACTO ALTO"</formula>
    </cfRule>
  </conditionalFormatting>
  <conditionalFormatting sqref="T30">
    <cfRule type="cellIs" dxfId="785" priority="21" operator="equal">
      <formula>"IMPACTO ALTO"</formula>
    </cfRule>
  </conditionalFormatting>
  <conditionalFormatting sqref="T30">
    <cfRule type="cellIs" dxfId="784" priority="22" operator="equal">
      <formula>"IMPACTO MEDIO"</formula>
    </cfRule>
  </conditionalFormatting>
  <conditionalFormatting sqref="T30">
    <cfRule type="cellIs" dxfId="783" priority="23" operator="equal">
      <formula>"IMPACTO BAJO"</formula>
    </cfRule>
  </conditionalFormatting>
  <conditionalFormatting sqref="T30">
    <cfRule type="cellIs" dxfId="782" priority="24" stopIfTrue="1" operator="equal">
      <formula>"IMPACTO BAJO"</formula>
    </cfRule>
  </conditionalFormatting>
  <conditionalFormatting sqref="T30">
    <cfRule type="cellIs" dxfId="781" priority="25" stopIfTrue="1" operator="equal">
      <formula>"IMPACTO MEDIO"</formula>
    </cfRule>
  </conditionalFormatting>
  <conditionalFormatting sqref="T30">
    <cfRule type="cellIs" dxfId="780" priority="26" stopIfTrue="1" operator="equal">
      <formula>"IMPACTO ALTO"</formula>
    </cfRule>
  </conditionalFormatting>
  <conditionalFormatting sqref="T31">
    <cfRule type="cellIs" dxfId="779" priority="27" operator="equal">
      <formula>"IMPACTO ALTO"</formula>
    </cfRule>
  </conditionalFormatting>
  <conditionalFormatting sqref="T31">
    <cfRule type="cellIs" dxfId="778" priority="28" operator="equal">
      <formula>"IMPACTO MEDIO"</formula>
    </cfRule>
  </conditionalFormatting>
  <conditionalFormatting sqref="T31">
    <cfRule type="cellIs" dxfId="777" priority="29" operator="equal">
      <formula>"IMPACTO BAJO"</formula>
    </cfRule>
  </conditionalFormatting>
  <conditionalFormatting sqref="T31">
    <cfRule type="cellIs" dxfId="776" priority="30" stopIfTrue="1" operator="equal">
      <formula>"IMPACTO BAJO"</formula>
    </cfRule>
  </conditionalFormatting>
  <conditionalFormatting sqref="T31">
    <cfRule type="cellIs" dxfId="775" priority="31" stopIfTrue="1" operator="equal">
      <formula>"IMPACTO MEDIO"</formula>
    </cfRule>
  </conditionalFormatting>
  <conditionalFormatting sqref="T31">
    <cfRule type="cellIs" dxfId="774" priority="32" stopIfTrue="1" operator="equal">
      <formula>"IMPACTO ALTO"</formula>
    </cfRule>
  </conditionalFormatting>
  <conditionalFormatting sqref="T32:T34">
    <cfRule type="cellIs" dxfId="773" priority="33" operator="equal">
      <formula>"IMPACTO ALTO"</formula>
    </cfRule>
  </conditionalFormatting>
  <conditionalFormatting sqref="T32:T34">
    <cfRule type="cellIs" dxfId="772" priority="34" operator="equal">
      <formula>"IMPACTO MEDIO"</formula>
    </cfRule>
  </conditionalFormatting>
  <conditionalFormatting sqref="T32:T34">
    <cfRule type="cellIs" dxfId="771" priority="35" operator="equal">
      <formula>"IMPACTO BAJO"</formula>
    </cfRule>
  </conditionalFormatting>
  <conditionalFormatting sqref="T32:T34">
    <cfRule type="cellIs" dxfId="770" priority="36" stopIfTrue="1" operator="equal">
      <formula>"IMPACTO BAJO"</formula>
    </cfRule>
  </conditionalFormatting>
  <conditionalFormatting sqref="T32:T34">
    <cfRule type="cellIs" dxfId="769" priority="37" stopIfTrue="1" operator="equal">
      <formula>"IMPACTO MEDIO"</formula>
    </cfRule>
  </conditionalFormatting>
  <conditionalFormatting sqref="T32:T34">
    <cfRule type="cellIs" dxfId="768" priority="38" stopIfTrue="1" operator="equal">
      <formula>"IMPACTO ALTO"</formula>
    </cfRule>
  </conditionalFormatting>
  <conditionalFormatting sqref="T30:T36">
    <cfRule type="cellIs" dxfId="767" priority="15" operator="equal">
      <formula>"IMPACTO ALTO"</formula>
    </cfRule>
  </conditionalFormatting>
  <conditionalFormatting sqref="T30:T36">
    <cfRule type="cellIs" dxfId="766" priority="16" operator="equal">
      <formula>"IMPACTO MEDIO"</formula>
    </cfRule>
  </conditionalFormatting>
  <conditionalFormatting sqref="T30:T36">
    <cfRule type="cellIs" dxfId="765" priority="17" operator="equal">
      <formula>"IMPACTO BAJO"</formula>
    </cfRule>
  </conditionalFormatting>
  <conditionalFormatting sqref="T30:T36">
    <cfRule type="cellIs" dxfId="764" priority="18" stopIfTrue="1" operator="equal">
      <formula>"IMPACTO BAJO"</formula>
    </cfRule>
  </conditionalFormatting>
  <conditionalFormatting sqref="T30:T36">
    <cfRule type="cellIs" dxfId="763" priority="19" stopIfTrue="1" operator="equal">
      <formula>"IMPACTO MEDIO"</formula>
    </cfRule>
  </conditionalFormatting>
  <conditionalFormatting sqref="T30:T36">
    <cfRule type="cellIs" dxfId="762" priority="20" stopIfTrue="1" operator="equal">
      <formula>"IMPACTO ALTO"</formula>
    </cfRule>
  </conditionalFormatting>
  <conditionalFormatting sqref="T37 T40">
    <cfRule type="cellIs" dxfId="761" priority="8" operator="equal">
      <formula>"IMPACTO ALTO"</formula>
    </cfRule>
  </conditionalFormatting>
  <conditionalFormatting sqref="T37 T40">
    <cfRule type="cellIs" dxfId="760" priority="9" operator="equal">
      <formula>"IMPACTO MEDIO"</formula>
    </cfRule>
  </conditionalFormatting>
  <conditionalFormatting sqref="T37 T40">
    <cfRule type="cellIs" dxfId="759" priority="10" operator="equal">
      <formula>"IMPACTO BAJO"</formula>
    </cfRule>
  </conditionalFormatting>
  <conditionalFormatting sqref="T37 T40">
    <cfRule type="cellIs" dxfId="758" priority="11" stopIfTrue="1" operator="equal">
      <formula>"IMPACTO BAJO"</formula>
    </cfRule>
  </conditionalFormatting>
  <conditionalFormatting sqref="T37 T40">
    <cfRule type="cellIs" dxfId="757" priority="12" stopIfTrue="1" operator="equal">
      <formula>"IMPACTO MEDIO"</formula>
    </cfRule>
  </conditionalFormatting>
  <conditionalFormatting sqref="T37 T40">
    <cfRule type="cellIs" dxfId="756" priority="13" stopIfTrue="1" operator="equal">
      <formula>"IMPACTO ALTO"</formula>
    </cfRule>
  </conditionalFormatting>
  <conditionalFormatting sqref="T38:T39">
    <cfRule type="cellIs" dxfId="755" priority="1" operator="equal">
      <formula>"IMPACTO ALTO"</formula>
    </cfRule>
  </conditionalFormatting>
  <conditionalFormatting sqref="T38:T39">
    <cfRule type="cellIs" dxfId="754" priority="2" operator="equal">
      <formula>"IMPACTO MEDIO"</formula>
    </cfRule>
  </conditionalFormatting>
  <conditionalFormatting sqref="T38:T39">
    <cfRule type="cellIs" dxfId="753" priority="3" operator="equal">
      <formula>"IMPACTO BAJO"</formula>
    </cfRule>
  </conditionalFormatting>
  <conditionalFormatting sqref="T38:T39">
    <cfRule type="cellIs" dxfId="752" priority="4" stopIfTrue="1" operator="equal">
      <formula>"IMPACTO BAJO"</formula>
    </cfRule>
  </conditionalFormatting>
  <conditionalFormatting sqref="T38:T39">
    <cfRule type="cellIs" dxfId="751" priority="5" stopIfTrue="1" operator="equal">
      <formula>"IMPACTO MEDIO"</formula>
    </cfRule>
  </conditionalFormatting>
  <conditionalFormatting sqref="T38:T39">
    <cfRule type="cellIs" dxfId="750" priority="6" stopIfTrue="1" operator="equal">
      <formula>"IMPACTO ALTO"</formula>
    </cfRule>
  </conditionalFormatting>
  <conditionalFormatting sqref="T38:T39">
    <cfRule type="colorScale" priority="7">
      <colorScale>
        <cfvo type="min"/>
        <cfvo type="percentile" val="50"/>
        <cfvo type="max"/>
        <color rgb="FF63BE7B"/>
        <color rgb="FFFFEB84"/>
        <color rgb="FFF8696B"/>
      </colorScale>
    </cfRule>
  </conditionalFormatting>
  <conditionalFormatting sqref="T37 T40">
    <cfRule type="colorScale" priority="14">
      <colorScale>
        <cfvo type="min"/>
        <cfvo type="percentile" val="50"/>
        <cfvo type="max"/>
        <color rgb="FF63BE7B"/>
        <color rgb="FFFFEB84"/>
        <color rgb="FFF8696B"/>
      </colorScale>
    </cfRule>
  </conditionalFormatting>
  <pageMargins left="0.70866141732283472" right="0.70866141732283472" top="0.86614173228346458" bottom="0.74803149606299213" header="0" footer="0"/>
  <pageSetup orientation="landscape" r:id="rId1"/>
  <colBreaks count="1" manualBreakCount="1">
    <brk id="17" man="1"/>
  </col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929"/>
  <sheetViews>
    <sheetView showGridLines="0" topLeftCell="E16" zoomScale="70" zoomScaleNormal="70" workbookViewId="0">
      <selection activeCell="T20" sqref="T20"/>
    </sheetView>
  </sheetViews>
  <sheetFormatPr baseColWidth="10" defaultColWidth="14.42578125" defaultRowHeight="15" customHeight="1" x14ac:dyDescent="0.2"/>
  <cols>
    <col min="1" max="1" width="26.140625" style="46" customWidth="1"/>
    <col min="2" max="2" width="18.28515625" style="46" customWidth="1"/>
    <col min="3" max="3" width="41" style="46" customWidth="1"/>
    <col min="4" max="4" width="37.7109375" style="46" customWidth="1"/>
    <col min="5" max="5" width="25.28515625" style="46" customWidth="1"/>
    <col min="6" max="6" width="15.5703125" style="46" customWidth="1"/>
    <col min="7" max="7" width="12.42578125" style="46" customWidth="1"/>
    <col min="8" max="8" width="11.140625" style="46" customWidth="1"/>
    <col min="9" max="9" width="12.5703125" style="46" customWidth="1"/>
    <col min="10" max="10" width="10.7109375" style="46" customWidth="1"/>
    <col min="11" max="11" width="11.85546875" style="46" customWidth="1"/>
    <col min="12" max="12" width="10.7109375" style="46" customWidth="1"/>
    <col min="13" max="13" width="13.5703125" style="46" customWidth="1"/>
    <col min="14" max="14" width="15.85546875" style="46" customWidth="1"/>
    <col min="15" max="15" width="11" style="46" customWidth="1"/>
    <col min="16" max="16" width="13.42578125" style="46" customWidth="1"/>
    <col min="17" max="17" width="15.140625" style="46" customWidth="1"/>
    <col min="18" max="18" width="22.85546875" style="46" customWidth="1"/>
    <col min="19" max="19" width="14.7109375" style="46" customWidth="1"/>
    <col min="20" max="20" width="20" style="46" customWidth="1"/>
    <col min="21" max="21" width="29.85546875" style="46" customWidth="1"/>
    <col min="22" max="22" width="25.140625" style="46" customWidth="1"/>
    <col min="23" max="24" width="7.7109375" style="46" customWidth="1"/>
    <col min="25" max="16384" width="14.42578125" style="46"/>
  </cols>
  <sheetData>
    <row r="1" spans="1:24" ht="17.25" customHeight="1" x14ac:dyDescent="0.2">
      <c r="A1" s="256"/>
      <c r="B1" s="257"/>
      <c r="C1" s="278" t="s">
        <v>0</v>
      </c>
      <c r="D1" s="279"/>
      <c r="E1" s="279"/>
      <c r="F1" s="279"/>
      <c r="G1" s="279"/>
      <c r="H1" s="279"/>
      <c r="I1" s="279"/>
      <c r="J1" s="279"/>
      <c r="K1" s="279"/>
      <c r="L1" s="279"/>
      <c r="M1" s="279"/>
      <c r="N1" s="279"/>
      <c r="O1" s="279"/>
      <c r="P1" s="279"/>
      <c r="Q1" s="279"/>
      <c r="R1" s="279"/>
      <c r="S1" s="279"/>
      <c r="T1" s="280"/>
      <c r="U1" s="268"/>
      <c r="V1" s="268"/>
      <c r="W1" s="268"/>
      <c r="X1" s="268"/>
    </row>
    <row r="2" spans="1:24" ht="24" customHeight="1" x14ac:dyDescent="0.2">
      <c r="A2" s="258"/>
      <c r="B2" s="259"/>
      <c r="C2" s="278"/>
      <c r="D2" s="279"/>
      <c r="E2" s="279"/>
      <c r="F2" s="279"/>
      <c r="G2" s="279"/>
      <c r="H2" s="279"/>
      <c r="I2" s="279"/>
      <c r="J2" s="279"/>
      <c r="K2" s="279"/>
      <c r="L2" s="279"/>
      <c r="M2" s="279"/>
      <c r="N2" s="279"/>
      <c r="O2" s="279"/>
      <c r="P2" s="279"/>
      <c r="Q2" s="279"/>
      <c r="R2" s="279"/>
      <c r="S2" s="279"/>
      <c r="T2" s="280"/>
      <c r="U2" s="268"/>
      <c r="V2" s="268"/>
      <c r="W2" s="268"/>
      <c r="X2" s="268"/>
    </row>
    <row r="3" spans="1:24" ht="21" customHeight="1" x14ac:dyDescent="0.2">
      <c r="A3" s="258"/>
      <c r="B3" s="259"/>
      <c r="C3" s="278"/>
      <c r="D3" s="279"/>
      <c r="E3" s="279"/>
      <c r="F3" s="279"/>
      <c r="G3" s="279"/>
      <c r="H3" s="279"/>
      <c r="I3" s="279"/>
      <c r="J3" s="279"/>
      <c r="K3" s="279"/>
      <c r="L3" s="279"/>
      <c r="M3" s="279"/>
      <c r="N3" s="279"/>
      <c r="O3" s="279"/>
      <c r="P3" s="279"/>
      <c r="Q3" s="279"/>
      <c r="R3" s="279"/>
      <c r="S3" s="279"/>
      <c r="T3" s="280"/>
      <c r="U3" s="268"/>
      <c r="V3" s="268"/>
      <c r="W3" s="268"/>
      <c r="X3" s="268"/>
    </row>
    <row r="4" spans="1:24" ht="25.5" customHeight="1" x14ac:dyDescent="0.2">
      <c r="A4" s="258"/>
      <c r="B4" s="259"/>
      <c r="C4" s="278"/>
      <c r="D4" s="279"/>
      <c r="E4" s="279"/>
      <c r="F4" s="279"/>
      <c r="G4" s="279"/>
      <c r="H4" s="279"/>
      <c r="I4" s="279"/>
      <c r="J4" s="279"/>
      <c r="K4" s="279"/>
      <c r="L4" s="279"/>
      <c r="M4" s="279"/>
      <c r="N4" s="279"/>
      <c r="O4" s="279"/>
      <c r="P4" s="279"/>
      <c r="Q4" s="279"/>
      <c r="R4" s="279"/>
      <c r="S4" s="279"/>
      <c r="T4" s="280"/>
      <c r="U4" s="268"/>
      <c r="V4" s="268"/>
      <c r="W4" s="268"/>
      <c r="X4" s="268"/>
    </row>
    <row r="5" spans="1:24" ht="24.75" hidden="1" customHeight="1" x14ac:dyDescent="0.2">
      <c r="A5" s="260"/>
      <c r="B5" s="261"/>
      <c r="C5" s="281"/>
      <c r="D5" s="282"/>
      <c r="E5" s="282"/>
      <c r="F5" s="282"/>
      <c r="G5" s="282"/>
      <c r="H5" s="282"/>
      <c r="I5" s="282"/>
      <c r="J5" s="282"/>
      <c r="K5" s="282"/>
      <c r="L5" s="282"/>
      <c r="M5" s="282"/>
      <c r="N5" s="282"/>
      <c r="O5" s="282"/>
      <c r="P5" s="282"/>
      <c r="Q5" s="282"/>
      <c r="R5" s="282"/>
      <c r="S5" s="282"/>
      <c r="T5" s="283"/>
      <c r="U5" s="268"/>
      <c r="V5" s="268"/>
      <c r="W5" s="268"/>
      <c r="X5" s="268"/>
    </row>
    <row r="6" spans="1:24" ht="21" customHeight="1" x14ac:dyDescent="0.2">
      <c r="A6" s="269" t="s">
        <v>435</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4" ht="25.5"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4" ht="12.75" customHeight="1" thickBot="1" x14ac:dyDescent="0.25">
      <c r="B8" s="47"/>
      <c r="C8" s="47"/>
      <c r="D8" s="47"/>
      <c r="E8" s="47"/>
      <c r="F8" s="47"/>
      <c r="G8" s="47"/>
      <c r="H8" s="47"/>
      <c r="I8" s="47"/>
      <c r="J8" s="47"/>
      <c r="K8" s="47"/>
      <c r="L8" s="47"/>
      <c r="M8" s="49"/>
      <c r="N8" s="50"/>
      <c r="O8" s="51"/>
      <c r="P8" s="51"/>
      <c r="Q8" s="51"/>
      <c r="R8" s="51"/>
      <c r="S8" s="51"/>
      <c r="T8" s="51"/>
      <c r="U8" s="51"/>
      <c r="V8" s="51"/>
      <c r="W8" s="51"/>
      <c r="X8" s="51"/>
    </row>
    <row r="9" spans="1:24"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4" ht="43.5" customHeight="1" x14ac:dyDescent="0.2">
      <c r="B10" s="247"/>
      <c r="C10" s="247"/>
      <c r="D10" s="247"/>
      <c r="E10" s="247"/>
      <c r="F10" s="247"/>
      <c r="G10" s="247"/>
      <c r="H10" s="247"/>
      <c r="I10" s="247"/>
      <c r="J10" s="52" t="s">
        <v>18</v>
      </c>
      <c r="K10" s="52" t="s">
        <v>19</v>
      </c>
      <c r="L10" s="53" t="s">
        <v>20</v>
      </c>
      <c r="M10" s="52" t="s">
        <v>21</v>
      </c>
      <c r="N10" s="53" t="s">
        <v>22</v>
      </c>
      <c r="O10" s="247"/>
      <c r="P10" s="247"/>
      <c r="Q10" s="247"/>
      <c r="R10" s="247"/>
      <c r="S10" s="247"/>
      <c r="T10" s="247"/>
      <c r="U10" s="53" t="s">
        <v>23</v>
      </c>
      <c r="V10" s="52" t="s">
        <v>24</v>
      </c>
      <c r="W10" s="52" t="s">
        <v>25</v>
      </c>
      <c r="X10" s="54" t="s">
        <v>26</v>
      </c>
    </row>
    <row r="11" spans="1:24" ht="72" customHeight="1" x14ac:dyDescent="0.2">
      <c r="A11" s="275" t="s">
        <v>301</v>
      </c>
      <c r="B11" s="59" t="s">
        <v>27</v>
      </c>
      <c r="C11" s="59" t="s">
        <v>209</v>
      </c>
      <c r="D11" s="59" t="s">
        <v>28</v>
      </c>
      <c r="E11" s="245" t="s">
        <v>302</v>
      </c>
      <c r="F11" s="56" t="s">
        <v>30</v>
      </c>
      <c r="G11" s="56" t="s">
        <v>31</v>
      </c>
      <c r="H11" s="56"/>
      <c r="I11" s="56" t="s">
        <v>32</v>
      </c>
      <c r="J11" s="56">
        <v>1</v>
      </c>
      <c r="K11" s="56">
        <v>2</v>
      </c>
      <c r="L11" s="56">
        <v>1</v>
      </c>
      <c r="M11" s="56">
        <v>1</v>
      </c>
      <c r="N11" s="56">
        <v>1</v>
      </c>
      <c r="O11" s="56">
        <f>J11+K11+L11+M11+N11</f>
        <v>6</v>
      </c>
      <c r="P11" s="56">
        <v>2</v>
      </c>
      <c r="Q11" s="56">
        <v>2</v>
      </c>
      <c r="R11" s="56">
        <v>1</v>
      </c>
      <c r="S11" s="56">
        <f>O11*P11*Q11*R11</f>
        <v>24</v>
      </c>
      <c r="T11" s="66" t="str">
        <f>IF(S11&lt;=59,"IMPACTO BAJO",(IF(AND(S11&gt;=60,S11&lt;=188),"IMPACTO MEDIO",IF(AND(S11&gt;=189,13&lt;405),"IMPACTO ALTO",0))))</f>
        <v>IMPACTO BAJO</v>
      </c>
      <c r="U11" s="56" t="s">
        <v>180</v>
      </c>
      <c r="V11" s="56" t="s">
        <v>33</v>
      </c>
      <c r="W11" s="58"/>
      <c r="X11" s="66" t="s">
        <v>31</v>
      </c>
    </row>
    <row r="12" spans="1:24" ht="71.25" customHeight="1" x14ac:dyDescent="0.2">
      <c r="A12" s="275"/>
      <c r="B12" s="245" t="s">
        <v>34</v>
      </c>
      <c r="C12" s="59" t="s">
        <v>35</v>
      </c>
      <c r="D12" s="59" t="s">
        <v>36</v>
      </c>
      <c r="E12" s="245"/>
      <c r="F12" s="56" t="s">
        <v>30</v>
      </c>
      <c r="G12" s="56" t="s">
        <v>31</v>
      </c>
      <c r="H12" s="56"/>
      <c r="I12" s="56" t="s">
        <v>37</v>
      </c>
      <c r="J12" s="56">
        <v>2</v>
      </c>
      <c r="K12" s="56">
        <v>2</v>
      </c>
      <c r="L12" s="56">
        <v>3</v>
      </c>
      <c r="M12" s="56">
        <v>1</v>
      </c>
      <c r="N12" s="56">
        <v>1</v>
      </c>
      <c r="O12" s="56">
        <f t="shared" ref="O12:O27" si="0">J12+K12+L12+M12+N12</f>
        <v>9</v>
      </c>
      <c r="P12" s="56">
        <v>3</v>
      </c>
      <c r="Q12" s="56">
        <v>2</v>
      </c>
      <c r="R12" s="56">
        <v>3</v>
      </c>
      <c r="S12" s="56">
        <f t="shared" ref="S12:S27" si="1">O12*P12*Q12*R12</f>
        <v>162</v>
      </c>
      <c r="T12" s="66" t="str">
        <f t="shared" ref="T12:T24" si="2">IF(S12&lt;=59,"IMPACTO BAJO",(IF(AND(S12&gt;=60,S12&lt;=188),"IMPACTO MEDIO",IF(AND(S12&gt;=189,13&lt;405),"IMPACTO ALTO",0))))</f>
        <v>IMPACTO MEDIO</v>
      </c>
      <c r="U12" s="56" t="s">
        <v>180</v>
      </c>
      <c r="V12" s="56" t="s">
        <v>38</v>
      </c>
      <c r="W12" s="66" t="s">
        <v>31</v>
      </c>
      <c r="X12" s="66"/>
    </row>
    <row r="13" spans="1:24" ht="95.25" customHeight="1" x14ac:dyDescent="0.2">
      <c r="A13" s="275"/>
      <c r="B13" s="245"/>
      <c r="C13" s="59" t="s">
        <v>229</v>
      </c>
      <c r="D13" s="59" t="s">
        <v>39</v>
      </c>
      <c r="E13" s="245"/>
      <c r="F13" s="56" t="s">
        <v>30</v>
      </c>
      <c r="G13" s="56" t="s">
        <v>31</v>
      </c>
      <c r="H13" s="56"/>
      <c r="I13" s="56" t="s">
        <v>37</v>
      </c>
      <c r="J13" s="56">
        <v>2</v>
      </c>
      <c r="K13" s="56">
        <v>2</v>
      </c>
      <c r="L13" s="56">
        <v>3</v>
      </c>
      <c r="M13" s="56">
        <v>1</v>
      </c>
      <c r="N13" s="56">
        <v>1</v>
      </c>
      <c r="O13" s="56">
        <f t="shared" si="0"/>
        <v>9</v>
      </c>
      <c r="P13" s="56">
        <v>3</v>
      </c>
      <c r="Q13" s="56">
        <v>2</v>
      </c>
      <c r="R13" s="56">
        <v>3</v>
      </c>
      <c r="S13" s="56">
        <f t="shared" si="1"/>
        <v>162</v>
      </c>
      <c r="T13" s="66" t="str">
        <f t="shared" si="2"/>
        <v>IMPACTO MEDIO</v>
      </c>
      <c r="U13" s="56" t="s">
        <v>180</v>
      </c>
      <c r="V13" s="56" t="s">
        <v>38</v>
      </c>
      <c r="W13" s="66" t="s">
        <v>31</v>
      </c>
      <c r="X13" s="66"/>
    </row>
    <row r="14" spans="1:24" ht="67.5" customHeight="1" x14ac:dyDescent="0.2">
      <c r="A14" s="275"/>
      <c r="B14" s="245" t="s">
        <v>379</v>
      </c>
      <c r="C14" s="59" t="s">
        <v>187</v>
      </c>
      <c r="D14" s="59" t="s">
        <v>40</v>
      </c>
      <c r="E14" s="245"/>
      <c r="F14" s="56" t="s">
        <v>30</v>
      </c>
      <c r="G14" s="56" t="s">
        <v>31</v>
      </c>
      <c r="H14" s="56"/>
      <c r="I14" s="56" t="s">
        <v>32</v>
      </c>
      <c r="J14" s="56">
        <v>1</v>
      </c>
      <c r="K14" s="56">
        <v>2</v>
      </c>
      <c r="L14" s="56">
        <v>3</v>
      </c>
      <c r="M14" s="56">
        <v>1</v>
      </c>
      <c r="N14" s="56">
        <v>1</v>
      </c>
      <c r="O14" s="56">
        <f t="shared" si="0"/>
        <v>8</v>
      </c>
      <c r="P14" s="56">
        <v>3</v>
      </c>
      <c r="Q14" s="56">
        <v>1</v>
      </c>
      <c r="R14" s="56">
        <v>1</v>
      </c>
      <c r="S14" s="56">
        <f t="shared" si="1"/>
        <v>24</v>
      </c>
      <c r="T14" s="66" t="str">
        <f t="shared" si="2"/>
        <v>IMPACTO BAJO</v>
      </c>
      <c r="U14" s="56" t="s">
        <v>181</v>
      </c>
      <c r="V14" s="56" t="s">
        <v>41</v>
      </c>
      <c r="W14" s="66"/>
      <c r="X14" s="66" t="s">
        <v>31</v>
      </c>
    </row>
    <row r="15" spans="1:24" ht="67.5" customHeight="1" x14ac:dyDescent="0.2">
      <c r="A15" s="275"/>
      <c r="B15" s="245"/>
      <c r="C15" s="59" t="s">
        <v>188</v>
      </c>
      <c r="D15" s="59" t="s">
        <v>42</v>
      </c>
      <c r="E15" s="245"/>
      <c r="F15" s="56" t="s">
        <v>30</v>
      </c>
      <c r="G15" s="56" t="s">
        <v>31</v>
      </c>
      <c r="H15" s="56"/>
      <c r="I15" s="56" t="s">
        <v>32</v>
      </c>
      <c r="J15" s="56">
        <v>1</v>
      </c>
      <c r="K15" s="56">
        <v>2</v>
      </c>
      <c r="L15" s="56">
        <v>3</v>
      </c>
      <c r="M15" s="56">
        <v>1</v>
      </c>
      <c r="N15" s="56">
        <v>1</v>
      </c>
      <c r="O15" s="56">
        <f t="shared" si="0"/>
        <v>8</v>
      </c>
      <c r="P15" s="56">
        <v>2</v>
      </c>
      <c r="Q15" s="56">
        <v>2</v>
      </c>
      <c r="R15" s="56">
        <v>1</v>
      </c>
      <c r="S15" s="56">
        <f t="shared" si="1"/>
        <v>32</v>
      </c>
      <c r="T15" s="66" t="str">
        <f t="shared" si="2"/>
        <v>IMPACTO BAJO</v>
      </c>
      <c r="U15" s="56" t="s">
        <v>180</v>
      </c>
      <c r="V15" s="56" t="s">
        <v>43</v>
      </c>
      <c r="W15" s="66"/>
      <c r="X15" s="66" t="s">
        <v>31</v>
      </c>
    </row>
    <row r="16" spans="1:24" ht="65.25" customHeight="1" x14ac:dyDescent="0.2">
      <c r="A16" s="275"/>
      <c r="B16" s="245" t="s">
        <v>44</v>
      </c>
      <c r="C16" s="59" t="s">
        <v>210</v>
      </c>
      <c r="D16" s="59" t="s">
        <v>45</v>
      </c>
      <c r="E16" s="245"/>
      <c r="F16" s="56" t="s">
        <v>30</v>
      </c>
      <c r="G16" s="56" t="s">
        <v>31</v>
      </c>
      <c r="H16" s="56"/>
      <c r="I16" s="56" t="s">
        <v>32</v>
      </c>
      <c r="J16" s="56">
        <v>2</v>
      </c>
      <c r="K16" s="56">
        <v>2</v>
      </c>
      <c r="L16" s="56">
        <v>3</v>
      </c>
      <c r="M16" s="56">
        <v>3</v>
      </c>
      <c r="N16" s="56">
        <v>1</v>
      </c>
      <c r="O16" s="56">
        <f t="shared" si="0"/>
        <v>11</v>
      </c>
      <c r="P16" s="56">
        <v>3</v>
      </c>
      <c r="Q16" s="56">
        <v>2</v>
      </c>
      <c r="R16" s="56">
        <v>1</v>
      </c>
      <c r="S16" s="56">
        <f t="shared" si="1"/>
        <v>66</v>
      </c>
      <c r="T16" s="66" t="str">
        <f t="shared" si="2"/>
        <v>IMPACTO MEDIO</v>
      </c>
      <c r="U16" s="56" t="s">
        <v>183</v>
      </c>
      <c r="V16" s="56" t="s">
        <v>41</v>
      </c>
      <c r="W16" s="66" t="s">
        <v>31</v>
      </c>
      <c r="X16" s="66"/>
    </row>
    <row r="17" spans="1:24" ht="95.25" customHeight="1" x14ac:dyDescent="0.2">
      <c r="A17" s="275"/>
      <c r="B17" s="245"/>
      <c r="C17" s="59" t="s">
        <v>46</v>
      </c>
      <c r="D17" s="59" t="s">
        <v>47</v>
      </c>
      <c r="E17" s="245"/>
      <c r="F17" s="56" t="s">
        <v>30</v>
      </c>
      <c r="G17" s="56" t="s">
        <v>31</v>
      </c>
      <c r="H17" s="56"/>
      <c r="I17" s="56" t="s">
        <v>32</v>
      </c>
      <c r="J17" s="56">
        <v>2</v>
      </c>
      <c r="K17" s="56">
        <v>2</v>
      </c>
      <c r="L17" s="56">
        <v>3</v>
      </c>
      <c r="M17" s="56">
        <v>3</v>
      </c>
      <c r="N17" s="56">
        <v>1</v>
      </c>
      <c r="O17" s="56">
        <f t="shared" si="0"/>
        <v>11</v>
      </c>
      <c r="P17" s="56">
        <v>3</v>
      </c>
      <c r="Q17" s="56">
        <v>2</v>
      </c>
      <c r="R17" s="56">
        <v>1</v>
      </c>
      <c r="S17" s="56">
        <f t="shared" si="1"/>
        <v>66</v>
      </c>
      <c r="T17" s="66" t="str">
        <f t="shared" si="2"/>
        <v>IMPACTO MEDIO</v>
      </c>
      <c r="U17" s="56" t="s">
        <v>183</v>
      </c>
      <c r="V17" s="56" t="s">
        <v>41</v>
      </c>
      <c r="W17" s="66" t="s">
        <v>31</v>
      </c>
      <c r="X17" s="66"/>
    </row>
    <row r="18" spans="1:24" ht="86.25" customHeight="1" x14ac:dyDescent="0.2">
      <c r="A18" s="275"/>
      <c r="B18" s="245" t="s">
        <v>48</v>
      </c>
      <c r="C18" s="59" t="s">
        <v>211</v>
      </c>
      <c r="D18" s="59" t="s">
        <v>49</v>
      </c>
      <c r="E18" s="245"/>
      <c r="F18" s="56" t="s">
        <v>244</v>
      </c>
      <c r="G18" s="56" t="s">
        <v>31</v>
      </c>
      <c r="H18" s="56"/>
      <c r="I18" s="56" t="s">
        <v>32</v>
      </c>
      <c r="J18" s="56">
        <v>3</v>
      </c>
      <c r="K18" s="56">
        <v>2</v>
      </c>
      <c r="L18" s="56">
        <v>3</v>
      </c>
      <c r="M18" s="56">
        <v>3</v>
      </c>
      <c r="N18" s="56">
        <v>1</v>
      </c>
      <c r="O18" s="56">
        <f t="shared" si="0"/>
        <v>12</v>
      </c>
      <c r="P18" s="56">
        <v>1</v>
      </c>
      <c r="Q18" s="56">
        <v>3</v>
      </c>
      <c r="R18" s="56">
        <v>1</v>
      </c>
      <c r="S18" s="56">
        <f t="shared" si="1"/>
        <v>36</v>
      </c>
      <c r="T18" s="66" t="str">
        <f t="shared" si="2"/>
        <v>IMPACTO BAJO</v>
      </c>
      <c r="U18" s="56" t="s">
        <v>254</v>
      </c>
      <c r="V18" s="56" t="s">
        <v>253</v>
      </c>
      <c r="W18" s="66"/>
      <c r="X18" s="66" t="s">
        <v>31</v>
      </c>
    </row>
    <row r="19" spans="1:24" ht="63.75" customHeight="1" x14ac:dyDescent="0.2">
      <c r="A19" s="275"/>
      <c r="B19" s="245"/>
      <c r="C19" s="59" t="s">
        <v>212</v>
      </c>
      <c r="D19" s="59" t="s">
        <v>49</v>
      </c>
      <c r="E19" s="245"/>
      <c r="F19" s="56" t="s">
        <v>244</v>
      </c>
      <c r="G19" s="56" t="s">
        <v>31</v>
      </c>
      <c r="H19" s="56"/>
      <c r="I19" s="56" t="s">
        <v>32</v>
      </c>
      <c r="J19" s="56">
        <v>3</v>
      </c>
      <c r="K19" s="56">
        <v>2</v>
      </c>
      <c r="L19" s="56">
        <v>3</v>
      </c>
      <c r="M19" s="56">
        <v>1</v>
      </c>
      <c r="N19" s="56">
        <v>1</v>
      </c>
      <c r="O19" s="56">
        <f t="shared" si="0"/>
        <v>10</v>
      </c>
      <c r="P19" s="56">
        <v>2</v>
      </c>
      <c r="Q19" s="56">
        <v>2</v>
      </c>
      <c r="R19" s="56">
        <v>1</v>
      </c>
      <c r="S19" s="56">
        <f t="shared" si="1"/>
        <v>40</v>
      </c>
      <c r="T19" s="66" t="str">
        <f t="shared" si="2"/>
        <v>IMPACTO BAJO</v>
      </c>
      <c r="U19" s="56" t="s">
        <v>180</v>
      </c>
      <c r="V19" s="56" t="s">
        <v>50</v>
      </c>
      <c r="W19" s="66" t="s">
        <v>31</v>
      </c>
      <c r="X19" s="66"/>
    </row>
    <row r="20" spans="1:24" ht="63.75" customHeight="1" x14ac:dyDescent="0.2">
      <c r="A20" s="275"/>
      <c r="B20" s="59" t="s">
        <v>263</v>
      </c>
      <c r="C20" s="59" t="s">
        <v>264</v>
      </c>
      <c r="D20" s="59" t="s">
        <v>265</v>
      </c>
      <c r="E20" s="245"/>
      <c r="F20" s="56" t="s">
        <v>30</v>
      </c>
      <c r="G20" s="56" t="s">
        <v>31</v>
      </c>
      <c r="H20" s="56"/>
      <c r="I20" s="56" t="s">
        <v>32</v>
      </c>
      <c r="J20" s="56">
        <v>2</v>
      </c>
      <c r="K20" s="56">
        <v>3</v>
      </c>
      <c r="L20" s="56">
        <v>3</v>
      </c>
      <c r="M20" s="56">
        <v>1</v>
      </c>
      <c r="N20" s="56">
        <v>1</v>
      </c>
      <c r="O20" s="56">
        <f t="shared" si="0"/>
        <v>10</v>
      </c>
      <c r="P20" s="56">
        <v>3</v>
      </c>
      <c r="Q20" s="56">
        <v>2</v>
      </c>
      <c r="R20" s="56">
        <v>1</v>
      </c>
      <c r="S20" s="56">
        <f t="shared" si="1"/>
        <v>60</v>
      </c>
      <c r="T20" s="66" t="str">
        <f t="shared" si="2"/>
        <v>IMPACTO MEDIO</v>
      </c>
      <c r="U20" s="56" t="s">
        <v>215</v>
      </c>
      <c r="V20" s="56" t="s">
        <v>260</v>
      </c>
      <c r="W20" s="66"/>
      <c r="X20" s="66" t="s">
        <v>31</v>
      </c>
    </row>
    <row r="21" spans="1:24" ht="50.25" customHeight="1" x14ac:dyDescent="0.2">
      <c r="A21" s="275"/>
      <c r="B21" s="59" t="s">
        <v>54</v>
      </c>
      <c r="C21" s="59" t="s">
        <v>213</v>
      </c>
      <c r="D21" s="59" t="s">
        <v>55</v>
      </c>
      <c r="E21" s="245"/>
      <c r="F21" s="56" t="s">
        <v>30</v>
      </c>
      <c r="G21" s="56" t="s">
        <v>31</v>
      </c>
      <c r="H21" s="56"/>
      <c r="I21" s="56" t="s">
        <v>32</v>
      </c>
      <c r="J21" s="56">
        <v>2</v>
      </c>
      <c r="K21" s="56">
        <v>1</v>
      </c>
      <c r="L21" s="56">
        <v>3</v>
      </c>
      <c r="M21" s="56">
        <v>1</v>
      </c>
      <c r="N21" s="56">
        <v>1</v>
      </c>
      <c r="O21" s="56">
        <f t="shared" si="0"/>
        <v>8</v>
      </c>
      <c r="P21" s="56">
        <v>3</v>
      </c>
      <c r="Q21" s="56">
        <v>2</v>
      </c>
      <c r="R21" s="56">
        <v>1</v>
      </c>
      <c r="S21" s="56">
        <f t="shared" si="1"/>
        <v>48</v>
      </c>
      <c r="T21" s="66" t="str">
        <f t="shared" si="2"/>
        <v>IMPACTO BAJO</v>
      </c>
      <c r="U21" s="56" t="s">
        <v>182</v>
      </c>
      <c r="V21" s="56" t="s">
        <v>41</v>
      </c>
      <c r="W21" s="66" t="s">
        <v>31</v>
      </c>
      <c r="X21" s="66"/>
    </row>
    <row r="22" spans="1:24" ht="92.25" customHeight="1" x14ac:dyDescent="0.2">
      <c r="A22" s="275"/>
      <c r="B22" s="59" t="s">
        <v>261</v>
      </c>
      <c r="C22" s="59" t="s">
        <v>57</v>
      </c>
      <c r="D22" s="59" t="s">
        <v>58</v>
      </c>
      <c r="E22" s="245"/>
      <c r="F22" s="56" t="s">
        <v>30</v>
      </c>
      <c r="G22" s="56" t="s">
        <v>31</v>
      </c>
      <c r="H22" s="56"/>
      <c r="I22" s="56" t="s">
        <v>32</v>
      </c>
      <c r="J22" s="56">
        <v>2</v>
      </c>
      <c r="K22" s="56">
        <v>2</v>
      </c>
      <c r="L22" s="56">
        <v>3</v>
      </c>
      <c r="M22" s="56">
        <v>1</v>
      </c>
      <c r="N22" s="56">
        <v>1</v>
      </c>
      <c r="O22" s="56">
        <f t="shared" si="0"/>
        <v>9</v>
      </c>
      <c r="P22" s="56">
        <v>2</v>
      </c>
      <c r="Q22" s="56">
        <v>2</v>
      </c>
      <c r="R22" s="56">
        <v>1</v>
      </c>
      <c r="S22" s="56">
        <f t="shared" si="1"/>
        <v>36</v>
      </c>
      <c r="T22" s="66" t="str">
        <f t="shared" si="2"/>
        <v>IMPACTO BAJO</v>
      </c>
      <c r="U22" s="56" t="s">
        <v>184</v>
      </c>
      <c r="V22" s="56" t="s">
        <v>38</v>
      </c>
      <c r="W22" s="66" t="s">
        <v>31</v>
      </c>
      <c r="X22" s="66"/>
    </row>
    <row r="23" spans="1:24" ht="75.75" customHeight="1" x14ac:dyDescent="0.2">
      <c r="A23" s="275"/>
      <c r="B23" s="59" t="s">
        <v>380</v>
      </c>
      <c r="C23" s="59" t="s">
        <v>405</v>
      </c>
      <c r="D23" s="59" t="s">
        <v>61</v>
      </c>
      <c r="E23" s="245"/>
      <c r="F23" s="56" t="s">
        <v>30</v>
      </c>
      <c r="G23" s="56" t="s">
        <v>31</v>
      </c>
      <c r="H23" s="56"/>
      <c r="I23" s="56" t="s">
        <v>32</v>
      </c>
      <c r="J23" s="56">
        <v>2</v>
      </c>
      <c r="K23" s="56">
        <v>1</v>
      </c>
      <c r="L23" s="56">
        <v>3</v>
      </c>
      <c r="M23" s="56">
        <v>1</v>
      </c>
      <c r="N23" s="56">
        <v>1</v>
      </c>
      <c r="O23" s="56">
        <f t="shared" si="0"/>
        <v>8</v>
      </c>
      <c r="P23" s="56">
        <v>3</v>
      </c>
      <c r="Q23" s="56">
        <v>2</v>
      </c>
      <c r="R23" s="56">
        <v>1</v>
      </c>
      <c r="S23" s="56">
        <f t="shared" si="1"/>
        <v>48</v>
      </c>
      <c r="T23" s="66" t="str">
        <f t="shared" si="2"/>
        <v>IMPACTO BAJO</v>
      </c>
      <c r="U23" s="56" t="s">
        <v>180</v>
      </c>
      <c r="V23" s="56" t="s">
        <v>381</v>
      </c>
      <c r="W23" s="66" t="s">
        <v>31</v>
      </c>
      <c r="X23" s="66"/>
    </row>
    <row r="24" spans="1:24" ht="49.5" customHeight="1" x14ac:dyDescent="0.2">
      <c r="A24" s="275"/>
      <c r="B24" s="59" t="s">
        <v>67</v>
      </c>
      <c r="C24" s="59" t="s">
        <v>68</v>
      </c>
      <c r="D24" s="59" t="s">
        <v>69</v>
      </c>
      <c r="E24" s="245"/>
      <c r="F24" s="56" t="s">
        <v>30</v>
      </c>
      <c r="G24" s="56" t="s">
        <v>31</v>
      </c>
      <c r="H24" s="56"/>
      <c r="I24" s="56" t="s">
        <v>32</v>
      </c>
      <c r="J24" s="56">
        <v>2</v>
      </c>
      <c r="K24" s="56">
        <v>2</v>
      </c>
      <c r="L24" s="56">
        <v>3</v>
      </c>
      <c r="M24" s="56">
        <v>3</v>
      </c>
      <c r="N24" s="56">
        <v>1</v>
      </c>
      <c r="O24" s="56">
        <f t="shared" si="0"/>
        <v>11</v>
      </c>
      <c r="P24" s="56">
        <v>2</v>
      </c>
      <c r="Q24" s="56">
        <v>2</v>
      </c>
      <c r="R24" s="56">
        <v>1</v>
      </c>
      <c r="S24" s="56">
        <f t="shared" si="1"/>
        <v>44</v>
      </c>
      <c r="T24" s="66" t="str">
        <f t="shared" si="2"/>
        <v>IMPACTO BAJO</v>
      </c>
      <c r="U24" s="56" t="s">
        <v>70</v>
      </c>
      <c r="V24" s="56" t="s">
        <v>255</v>
      </c>
      <c r="W24" s="66"/>
      <c r="X24" s="66" t="s">
        <v>31</v>
      </c>
    </row>
    <row r="25" spans="1:24" ht="38.25" x14ac:dyDescent="0.2">
      <c r="A25" s="242" t="s">
        <v>392</v>
      </c>
      <c r="B25" s="67" t="s">
        <v>393</v>
      </c>
      <c r="C25" s="67" t="s">
        <v>394</v>
      </c>
      <c r="D25" s="67" t="s">
        <v>395</v>
      </c>
      <c r="E25" s="56"/>
      <c r="F25" s="56" t="s">
        <v>60</v>
      </c>
      <c r="G25" s="56" t="s">
        <v>31</v>
      </c>
      <c r="H25" s="56"/>
      <c r="I25" s="56" t="s">
        <v>32</v>
      </c>
      <c r="J25" s="56">
        <v>3</v>
      </c>
      <c r="K25" s="56">
        <v>3</v>
      </c>
      <c r="L25" s="56">
        <v>3</v>
      </c>
      <c r="M25" s="56">
        <v>3</v>
      </c>
      <c r="N25" s="56">
        <v>1</v>
      </c>
      <c r="O25" s="56">
        <f t="shared" si="0"/>
        <v>13</v>
      </c>
      <c r="P25" s="56">
        <v>1</v>
      </c>
      <c r="Q25" s="56">
        <v>2</v>
      </c>
      <c r="R25" s="56">
        <v>1</v>
      </c>
      <c r="S25" s="56">
        <f t="shared" si="1"/>
        <v>26</v>
      </c>
      <c r="T25" s="66" t="str">
        <f t="shared" ref="T25" si="3">IF(S25&lt;=59,"IMPACTO BAJO",(IF(AND(S25&gt;=60,S25&lt;=188),"IMPACTO MEDIO",IF(AND(S25&gt;=189,S25&lt;405),"IMPACTO ALTO",0))))</f>
        <v>IMPACTO BAJO</v>
      </c>
      <c r="U25" s="56" t="s">
        <v>396</v>
      </c>
      <c r="V25" s="56" t="s">
        <v>397</v>
      </c>
      <c r="W25" s="66"/>
      <c r="X25" s="66" t="s">
        <v>31</v>
      </c>
    </row>
    <row r="26" spans="1:24" ht="38.25" x14ac:dyDescent="0.2">
      <c r="A26" s="242"/>
      <c r="B26" s="67" t="s">
        <v>398</v>
      </c>
      <c r="C26" s="67" t="s">
        <v>399</v>
      </c>
      <c r="D26" s="67" t="s">
        <v>400</v>
      </c>
      <c r="E26" s="56"/>
      <c r="F26" s="56" t="s">
        <v>60</v>
      </c>
      <c r="G26" s="56" t="s">
        <v>31</v>
      </c>
      <c r="H26" s="56"/>
      <c r="I26" s="56" t="s">
        <v>32</v>
      </c>
      <c r="J26" s="56">
        <v>3</v>
      </c>
      <c r="K26" s="56">
        <v>3</v>
      </c>
      <c r="L26" s="56">
        <v>3</v>
      </c>
      <c r="M26" s="56">
        <v>3</v>
      </c>
      <c r="N26" s="56">
        <v>1</v>
      </c>
      <c r="O26" s="56">
        <f t="shared" si="0"/>
        <v>13</v>
      </c>
      <c r="P26" s="56">
        <v>1</v>
      </c>
      <c r="Q26" s="56">
        <v>2</v>
      </c>
      <c r="R26" s="56">
        <v>1</v>
      </c>
      <c r="S26" s="56">
        <f t="shared" si="1"/>
        <v>26</v>
      </c>
      <c r="T26" s="66" t="str">
        <f>IF(S26&lt;=59,"IMPACTO BAJO",(IF(AND(S26&gt;=60,S26&lt;=188),"IMPACTO MEDIO",IF(AND(S26&gt;=189,S26&lt;405),"IMPACTO ALTO",0))))</f>
        <v>IMPACTO BAJO</v>
      </c>
      <c r="U26" s="56" t="s">
        <v>396</v>
      </c>
      <c r="V26" s="56" t="s">
        <v>397</v>
      </c>
      <c r="W26" s="66"/>
      <c r="X26" s="66" t="s">
        <v>31</v>
      </c>
    </row>
    <row r="27" spans="1:24" ht="45" x14ac:dyDescent="0.2">
      <c r="A27" s="242"/>
      <c r="B27" s="67" t="s">
        <v>401</v>
      </c>
      <c r="C27" s="67" t="s">
        <v>402</v>
      </c>
      <c r="D27" s="172" t="s">
        <v>403</v>
      </c>
      <c r="E27" s="65"/>
      <c r="F27" s="56" t="s">
        <v>60</v>
      </c>
      <c r="G27" s="69" t="s">
        <v>31</v>
      </c>
      <c r="H27" s="69"/>
      <c r="I27" s="56" t="s">
        <v>32</v>
      </c>
      <c r="J27" s="56">
        <v>3</v>
      </c>
      <c r="K27" s="69">
        <v>3</v>
      </c>
      <c r="L27" s="69">
        <v>3</v>
      </c>
      <c r="M27" s="69">
        <v>3</v>
      </c>
      <c r="N27" s="69">
        <v>1</v>
      </c>
      <c r="O27" s="69">
        <f t="shared" si="0"/>
        <v>13</v>
      </c>
      <c r="P27" s="69">
        <v>1</v>
      </c>
      <c r="Q27" s="69">
        <v>2</v>
      </c>
      <c r="R27" s="69">
        <v>1</v>
      </c>
      <c r="S27" s="69">
        <f t="shared" si="1"/>
        <v>26</v>
      </c>
      <c r="T27" s="66" t="str">
        <f>IF(S27&lt;=59,"IMPACTO BAJO",(IF(AND(S27&gt;=60,S27&lt;=188),"IMPACTO MEDIO",IF(AND(S27&gt;=189,S27&lt;405),"IMPACTO ALTO",0))))</f>
        <v>IMPACTO BAJO</v>
      </c>
      <c r="U27" s="56" t="s">
        <v>396</v>
      </c>
      <c r="V27" s="56" t="s">
        <v>397</v>
      </c>
      <c r="W27" s="65"/>
      <c r="X27" s="70" t="s">
        <v>31</v>
      </c>
    </row>
    <row r="28" spans="1:24" ht="12.75" customHeight="1" x14ac:dyDescent="0.2">
      <c r="T28" s="72"/>
    </row>
    <row r="29" spans="1:24" ht="27" customHeight="1" x14ac:dyDescent="0.2">
      <c r="A29" s="72"/>
      <c r="B29" s="72"/>
      <c r="C29" s="77" t="s">
        <v>436</v>
      </c>
      <c r="D29" s="276" t="s">
        <v>228</v>
      </c>
      <c r="E29" s="347"/>
      <c r="F29" s="72"/>
      <c r="G29" s="72"/>
      <c r="H29" s="72"/>
      <c r="I29" s="74"/>
      <c r="J29" s="74"/>
      <c r="K29" s="75"/>
      <c r="L29" s="75"/>
      <c r="M29" s="75"/>
      <c r="N29" s="75"/>
      <c r="O29" s="72"/>
      <c r="P29" s="72"/>
      <c r="Q29" s="72"/>
      <c r="R29" s="72"/>
      <c r="S29" s="72"/>
      <c r="T29" s="72"/>
    </row>
    <row r="30" spans="1:24" ht="12.75" x14ac:dyDescent="0.2">
      <c r="A30" s="72"/>
      <c r="B30" s="72"/>
      <c r="C30" s="77" t="s">
        <v>178</v>
      </c>
      <c r="D30" s="277" t="s">
        <v>251</v>
      </c>
      <c r="E30" s="252"/>
      <c r="F30" s="72"/>
      <c r="G30" s="72"/>
      <c r="H30" s="72"/>
      <c r="I30" s="74"/>
      <c r="J30" s="74"/>
      <c r="K30" s="74"/>
      <c r="L30" s="74"/>
      <c r="M30" s="74"/>
      <c r="N30" s="75"/>
      <c r="O30" s="72"/>
      <c r="P30" s="72"/>
      <c r="Q30" s="72"/>
      <c r="R30" s="72"/>
      <c r="S30" s="72"/>
      <c r="T30" s="72"/>
    </row>
    <row r="31" spans="1:24" ht="12.75" customHeight="1" x14ac:dyDescent="0.2">
      <c r="T31" s="72"/>
    </row>
    <row r="32" spans="1:24" ht="12.75" customHeight="1" x14ac:dyDescent="0.2">
      <c r="T32" s="72"/>
    </row>
    <row r="33" spans="20:20" ht="12.75" customHeight="1" x14ac:dyDescent="0.2">
      <c r="T33" s="72"/>
    </row>
    <row r="34" spans="20:20" ht="12.75" customHeight="1" x14ac:dyDescent="0.2">
      <c r="T34" s="72"/>
    </row>
    <row r="35" spans="20:20" ht="12.75" customHeight="1" x14ac:dyDescent="0.2">
      <c r="T35" s="72"/>
    </row>
    <row r="36" spans="20:20" ht="12.75" customHeight="1" x14ac:dyDescent="0.2">
      <c r="T36" s="72"/>
    </row>
    <row r="37" spans="20:20" ht="12.75" customHeight="1" x14ac:dyDescent="0.2">
      <c r="T37" s="72"/>
    </row>
    <row r="38" spans="20:20" ht="12.75" customHeight="1" x14ac:dyDescent="0.2">
      <c r="T38" s="72"/>
    </row>
    <row r="39" spans="20:20" ht="12.75" customHeight="1" x14ac:dyDescent="0.2">
      <c r="T39" s="72"/>
    </row>
    <row r="40" spans="20:20" ht="12.75" customHeight="1" x14ac:dyDescent="0.2">
      <c r="T40" s="72"/>
    </row>
    <row r="41" spans="20:20" ht="12.75" customHeight="1" x14ac:dyDescent="0.2">
      <c r="T41" s="72"/>
    </row>
    <row r="42" spans="20:20" ht="12.75" customHeight="1" x14ac:dyDescent="0.2">
      <c r="T42" s="72"/>
    </row>
    <row r="43" spans="20:20" ht="12.75" customHeight="1" x14ac:dyDescent="0.2">
      <c r="T43" s="72"/>
    </row>
    <row r="44" spans="20:20" ht="12.75" customHeight="1" x14ac:dyDescent="0.2">
      <c r="T44" s="72"/>
    </row>
    <row r="45" spans="20:20" ht="12.75" customHeight="1" x14ac:dyDescent="0.2">
      <c r="T45" s="72"/>
    </row>
    <row r="46" spans="20:20" ht="12.75" customHeight="1" x14ac:dyDescent="0.2">
      <c r="T46" s="72"/>
    </row>
    <row r="47" spans="20:20" ht="12.75" customHeight="1" x14ac:dyDescent="0.2">
      <c r="T47" s="72"/>
    </row>
    <row r="48" spans="20:20"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row r="925" spans="20:20" ht="12.75" customHeight="1" x14ac:dyDescent="0.2">
      <c r="T925" s="72"/>
    </row>
    <row r="926" spans="20:20" ht="12.75" customHeight="1" x14ac:dyDescent="0.2">
      <c r="T926" s="72"/>
    </row>
    <row r="927" spans="20:20" ht="12.75" customHeight="1" x14ac:dyDescent="0.2">
      <c r="T927" s="72"/>
    </row>
    <row r="928" spans="20:20" ht="12.75" customHeight="1" x14ac:dyDescent="0.2">
      <c r="T928" s="72"/>
    </row>
    <row r="929" spans="20:20" ht="12.75" customHeight="1" x14ac:dyDescent="0.2">
      <c r="T929" s="72"/>
    </row>
  </sheetData>
  <sheetProtection algorithmName="SHA-512" hashValue="HwhoznIPOr5/tAEYLhMK6zLx0QeaqxPBpgYhHW5j7mmVuiFy7oB4gZm9u0aK92ZgiaVLvXYnFACGKF1BRtiSZg==" saltValue="KuptGaJpHA4oH7kdt1iiag==" spinCount="100000" sheet="1" objects="1" scenarios="1"/>
  <autoFilter ref="A10:Y10" xr:uid="{11DDC549-64F9-4A70-8AB4-B3C86E6E477A}"/>
  <mergeCells count="33">
    <mergeCell ref="A11:A24"/>
    <mergeCell ref="B14:B15"/>
    <mergeCell ref="B16:B17"/>
    <mergeCell ref="B18:B19"/>
    <mergeCell ref="A25:A27"/>
    <mergeCell ref="R9:R10"/>
    <mergeCell ref="P9:P10"/>
    <mergeCell ref="E11:E24"/>
    <mergeCell ref="D29:E29"/>
    <mergeCell ref="D30:E30"/>
    <mergeCell ref="S9:S10"/>
    <mergeCell ref="T9:T10"/>
    <mergeCell ref="U9:V9"/>
    <mergeCell ref="W9:X9"/>
    <mergeCell ref="B12:B13"/>
    <mergeCell ref="Q9:Q10"/>
    <mergeCell ref="B9:B10"/>
    <mergeCell ref="C9:C10"/>
    <mergeCell ref="D9:D10"/>
    <mergeCell ref="E9:E10"/>
    <mergeCell ref="F9:F10"/>
    <mergeCell ref="G9:G10"/>
    <mergeCell ref="H9:H10"/>
    <mergeCell ref="I9:I10"/>
    <mergeCell ref="J9:N9"/>
    <mergeCell ref="O9:O10"/>
    <mergeCell ref="A7:K7"/>
    <mergeCell ref="L7:X7"/>
    <mergeCell ref="A1:B5"/>
    <mergeCell ref="C1:T5"/>
    <mergeCell ref="U1:X5"/>
    <mergeCell ref="A6:K6"/>
    <mergeCell ref="L6:X6"/>
  </mergeCells>
  <conditionalFormatting sqref="T17:T18">
    <cfRule type="cellIs" dxfId="749" priority="20" operator="equal">
      <formula>"IMPACTO ALTO"</formula>
    </cfRule>
  </conditionalFormatting>
  <conditionalFormatting sqref="T17:T18">
    <cfRule type="cellIs" dxfId="748" priority="21" operator="equal">
      <formula>"IMPACTO MEDIO"</formula>
    </cfRule>
  </conditionalFormatting>
  <conditionalFormatting sqref="T17:T18">
    <cfRule type="cellIs" dxfId="747" priority="22" operator="equal">
      <formula>"IMPACTO BAJO"</formula>
    </cfRule>
  </conditionalFormatting>
  <conditionalFormatting sqref="T17:T18">
    <cfRule type="cellIs" dxfId="746" priority="23" stopIfTrue="1" operator="equal">
      <formula>"IMPACTO BAJO"</formula>
    </cfRule>
  </conditionalFormatting>
  <conditionalFormatting sqref="T17:T18">
    <cfRule type="cellIs" dxfId="745" priority="24" stopIfTrue="1" operator="equal">
      <formula>"IMPACTO MEDIO"</formula>
    </cfRule>
  </conditionalFormatting>
  <conditionalFormatting sqref="T17:T18">
    <cfRule type="cellIs" dxfId="744" priority="25" stopIfTrue="1" operator="equal">
      <formula>"IMPACTO ALTO"</formula>
    </cfRule>
  </conditionalFormatting>
  <conditionalFormatting sqref="T11:T16 T21:T24">
    <cfRule type="cellIs" dxfId="743" priority="33" operator="equal">
      <formula>"IMPACTO ALTO"</formula>
    </cfRule>
  </conditionalFormatting>
  <conditionalFormatting sqref="T11:T16 T21:T24">
    <cfRule type="cellIs" dxfId="742" priority="34" operator="equal">
      <formula>"IMPACTO MEDIO"</formula>
    </cfRule>
  </conditionalFormatting>
  <conditionalFormatting sqref="T11:T16 T21:T24">
    <cfRule type="cellIs" dxfId="741" priority="35" operator="equal">
      <formula>"IMPACTO BAJO"</formula>
    </cfRule>
  </conditionalFormatting>
  <conditionalFormatting sqref="T11:T16 T21:T24">
    <cfRule type="cellIs" dxfId="740" priority="36" stopIfTrue="1" operator="equal">
      <formula>"IMPACTO BAJO"</formula>
    </cfRule>
  </conditionalFormatting>
  <conditionalFormatting sqref="T11:T16 T21:T24">
    <cfRule type="cellIs" dxfId="739" priority="37" stopIfTrue="1" operator="equal">
      <formula>"IMPACTO MEDIO"</formula>
    </cfRule>
  </conditionalFormatting>
  <conditionalFormatting sqref="T11:T16 T21:T24">
    <cfRule type="cellIs" dxfId="738" priority="38" stopIfTrue="1" operator="equal">
      <formula>"IMPACTO ALTO"</formula>
    </cfRule>
  </conditionalFormatting>
  <conditionalFormatting sqref="T19">
    <cfRule type="cellIs" dxfId="737" priority="27" operator="equal">
      <formula>"IMPACTO ALTO"</formula>
    </cfRule>
  </conditionalFormatting>
  <conditionalFormatting sqref="T19">
    <cfRule type="cellIs" dxfId="736" priority="28" operator="equal">
      <formula>"IMPACTO MEDIO"</formula>
    </cfRule>
  </conditionalFormatting>
  <conditionalFormatting sqref="T19">
    <cfRule type="cellIs" dxfId="735" priority="29" operator="equal">
      <formula>"IMPACTO BAJO"</formula>
    </cfRule>
  </conditionalFormatting>
  <conditionalFormatting sqref="T19">
    <cfRule type="cellIs" dxfId="734" priority="30" stopIfTrue="1" operator="equal">
      <formula>"IMPACTO BAJO"</formula>
    </cfRule>
  </conditionalFormatting>
  <conditionalFormatting sqref="T19">
    <cfRule type="cellIs" dxfId="733" priority="31" stopIfTrue="1" operator="equal">
      <formula>"IMPACTO MEDIO"</formula>
    </cfRule>
  </conditionalFormatting>
  <conditionalFormatting sqref="T19">
    <cfRule type="cellIs" dxfId="732" priority="32" stopIfTrue="1" operator="equal">
      <formula>"IMPACTO ALTO"</formula>
    </cfRule>
  </conditionalFormatting>
  <conditionalFormatting sqref="T11">
    <cfRule type="colorScale" priority="26">
      <colorScale>
        <cfvo type="min"/>
        <cfvo type="percentile" val="50"/>
        <cfvo type="max"/>
        <color rgb="FF63BE7B"/>
        <color rgb="FFFFEB84"/>
        <color rgb="FFF8696B"/>
      </colorScale>
    </cfRule>
  </conditionalFormatting>
  <conditionalFormatting sqref="T20">
    <cfRule type="cellIs" dxfId="731" priority="14" operator="equal">
      <formula>"IMPACTO ALTO"</formula>
    </cfRule>
  </conditionalFormatting>
  <conditionalFormatting sqref="T20">
    <cfRule type="cellIs" dxfId="730" priority="15" operator="equal">
      <formula>"IMPACTO MEDIO"</formula>
    </cfRule>
  </conditionalFormatting>
  <conditionalFormatting sqref="T20">
    <cfRule type="cellIs" dxfId="729" priority="16" operator="equal">
      <formula>"IMPACTO BAJO"</formula>
    </cfRule>
  </conditionalFormatting>
  <conditionalFormatting sqref="T20">
    <cfRule type="cellIs" dxfId="728" priority="17" stopIfTrue="1" operator="equal">
      <formula>"IMPACTO BAJO"</formula>
    </cfRule>
  </conditionalFormatting>
  <conditionalFormatting sqref="T20">
    <cfRule type="cellIs" dxfId="727" priority="18" stopIfTrue="1" operator="equal">
      <formula>"IMPACTO MEDIO"</formula>
    </cfRule>
  </conditionalFormatting>
  <conditionalFormatting sqref="T20">
    <cfRule type="cellIs" dxfId="726" priority="19" stopIfTrue="1" operator="equal">
      <formula>"IMPACTO ALTO"</formula>
    </cfRule>
  </conditionalFormatting>
  <conditionalFormatting sqref="T25">
    <cfRule type="cellIs" dxfId="725" priority="8" operator="equal">
      <formula>"IMPACTO ALTO"</formula>
    </cfRule>
  </conditionalFormatting>
  <conditionalFormatting sqref="T25">
    <cfRule type="cellIs" dxfId="724" priority="9" operator="equal">
      <formula>"IMPACTO MEDIO"</formula>
    </cfRule>
  </conditionalFormatting>
  <conditionalFormatting sqref="T25">
    <cfRule type="cellIs" dxfId="723" priority="10" operator="equal">
      <formula>"IMPACTO BAJO"</formula>
    </cfRule>
  </conditionalFormatting>
  <conditionalFormatting sqref="T25">
    <cfRule type="cellIs" dxfId="722" priority="11" stopIfTrue="1" operator="equal">
      <formula>"IMPACTO BAJO"</formula>
    </cfRule>
  </conditionalFormatting>
  <conditionalFormatting sqref="T25">
    <cfRule type="cellIs" dxfId="721" priority="12" stopIfTrue="1" operator="equal">
      <formula>"IMPACTO MEDIO"</formula>
    </cfRule>
  </conditionalFormatting>
  <conditionalFormatting sqref="T25">
    <cfRule type="cellIs" dxfId="720" priority="13" stopIfTrue="1" operator="equal">
      <formula>"IMPACTO ALTO"</formula>
    </cfRule>
  </conditionalFormatting>
  <conditionalFormatting sqref="T26:T27">
    <cfRule type="cellIs" dxfId="719" priority="1" operator="equal">
      <formula>"IMPACTO ALTO"</formula>
    </cfRule>
  </conditionalFormatting>
  <conditionalFormatting sqref="T26:T27">
    <cfRule type="cellIs" dxfId="718" priority="2" operator="equal">
      <formula>"IMPACTO MEDIO"</formula>
    </cfRule>
  </conditionalFormatting>
  <conditionalFormatting sqref="T26:T27">
    <cfRule type="cellIs" dxfId="717" priority="3" operator="equal">
      <formula>"IMPACTO BAJO"</formula>
    </cfRule>
  </conditionalFormatting>
  <conditionalFormatting sqref="T26:T27">
    <cfRule type="cellIs" dxfId="716" priority="4" stopIfTrue="1" operator="equal">
      <formula>"IMPACTO BAJO"</formula>
    </cfRule>
  </conditionalFormatting>
  <conditionalFormatting sqref="T26:T27">
    <cfRule type="cellIs" dxfId="715" priority="5" stopIfTrue="1" operator="equal">
      <formula>"IMPACTO MEDIO"</formula>
    </cfRule>
  </conditionalFormatting>
  <conditionalFormatting sqref="T26:T27">
    <cfRule type="cellIs" dxfId="714" priority="6" stopIfTrue="1" operator="equal">
      <formula>"IMPACTO ALTO"</formula>
    </cfRule>
  </conditionalFormatting>
  <conditionalFormatting sqref="T26:T27">
    <cfRule type="colorScale" priority="7">
      <colorScale>
        <cfvo type="min"/>
        <cfvo type="percentile" val="50"/>
        <cfvo type="max"/>
        <color rgb="FF63BE7B"/>
        <color rgb="FFFFEB84"/>
        <color rgb="FFF8696B"/>
      </colorScale>
    </cfRule>
  </conditionalFormatting>
  <conditionalFormatting sqref="T25">
    <cfRule type="colorScale" priority="39">
      <colorScale>
        <cfvo type="min"/>
        <cfvo type="percentile" val="50"/>
        <cfvo type="max"/>
        <color rgb="FF63BE7B"/>
        <color rgb="FFFFEB84"/>
        <color rgb="FFF8696B"/>
      </colorScale>
    </cfRule>
  </conditionalFormatting>
  <pageMargins left="0.70866141732283472" right="0.70866141732283472" top="0.86614173228346458" bottom="0.74803149606299213" header="0" footer="0"/>
  <pageSetup orientation="portrait" r:id="rId1"/>
  <colBreaks count="1" manualBreakCount="1">
    <brk id="17" man="1"/>
  </col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BE652-850E-4A3E-B35F-706B620F4503}">
  <dimension ref="A1:Y929"/>
  <sheetViews>
    <sheetView topLeftCell="E10" zoomScale="70" zoomScaleNormal="70" workbookViewId="0">
      <selection activeCell="U15" sqref="U15"/>
    </sheetView>
  </sheetViews>
  <sheetFormatPr baseColWidth="10" defaultColWidth="14.42578125" defaultRowHeight="15" customHeight="1" x14ac:dyDescent="0.2"/>
  <cols>
    <col min="1" max="1" width="23" style="46" customWidth="1"/>
    <col min="2" max="2" width="18.28515625" style="46" customWidth="1"/>
    <col min="3" max="3" width="39.7109375" style="46" customWidth="1"/>
    <col min="4" max="4" width="37" style="46" customWidth="1"/>
    <col min="5" max="5" width="27.42578125" style="46" customWidth="1"/>
    <col min="6" max="6" width="15.5703125" style="46" customWidth="1"/>
    <col min="7" max="7" width="12.7109375" style="46" customWidth="1"/>
    <col min="8" max="8" width="11.140625" style="46" customWidth="1"/>
    <col min="9" max="9" width="13.7109375" style="46" customWidth="1"/>
    <col min="10" max="10" width="10.7109375" style="46" customWidth="1"/>
    <col min="11" max="11" width="11.85546875" style="46" customWidth="1"/>
    <col min="12" max="12" width="10.7109375" style="46" customWidth="1"/>
    <col min="13" max="13" width="13.5703125" style="46" customWidth="1"/>
    <col min="14" max="14" width="15.85546875" style="46" customWidth="1"/>
    <col min="15" max="15" width="11" style="46" customWidth="1"/>
    <col min="16" max="16" width="13.42578125" style="46" customWidth="1"/>
    <col min="17" max="17" width="15.140625" style="46" customWidth="1"/>
    <col min="18" max="18" width="22.85546875" style="46" customWidth="1"/>
    <col min="19" max="19" width="14.7109375" style="46" customWidth="1"/>
    <col min="20" max="20" width="20" style="46" customWidth="1"/>
    <col min="21" max="21" width="29.85546875" style="46" customWidth="1"/>
    <col min="22" max="22" width="25.140625" style="46" customWidth="1"/>
    <col min="23" max="24" width="7.7109375" style="46" customWidth="1"/>
    <col min="25" max="16384" width="14.42578125" style="46"/>
  </cols>
  <sheetData>
    <row r="1" spans="1:25" ht="17.25" customHeight="1" x14ac:dyDescent="0.2">
      <c r="A1" s="256"/>
      <c r="B1" s="257"/>
      <c r="C1" s="278" t="s">
        <v>0</v>
      </c>
      <c r="D1" s="279"/>
      <c r="E1" s="279"/>
      <c r="F1" s="279"/>
      <c r="G1" s="279"/>
      <c r="H1" s="279"/>
      <c r="I1" s="279"/>
      <c r="J1" s="279"/>
      <c r="K1" s="279"/>
      <c r="L1" s="279"/>
      <c r="M1" s="279"/>
      <c r="N1" s="279"/>
      <c r="O1" s="279"/>
      <c r="P1" s="279"/>
      <c r="Q1" s="279"/>
      <c r="R1" s="279"/>
      <c r="S1" s="279"/>
      <c r="T1" s="280"/>
      <c r="U1" s="268"/>
      <c r="V1" s="268"/>
      <c r="W1" s="268"/>
      <c r="X1" s="268"/>
    </row>
    <row r="2" spans="1:25" ht="24" customHeight="1" x14ac:dyDescent="0.2">
      <c r="A2" s="258"/>
      <c r="B2" s="259"/>
      <c r="C2" s="278"/>
      <c r="D2" s="279"/>
      <c r="E2" s="279"/>
      <c r="F2" s="279"/>
      <c r="G2" s="279"/>
      <c r="H2" s="279"/>
      <c r="I2" s="279"/>
      <c r="J2" s="279"/>
      <c r="K2" s="279"/>
      <c r="L2" s="279"/>
      <c r="M2" s="279"/>
      <c r="N2" s="279"/>
      <c r="O2" s="279"/>
      <c r="P2" s="279"/>
      <c r="Q2" s="279"/>
      <c r="R2" s="279"/>
      <c r="S2" s="279"/>
      <c r="T2" s="280"/>
      <c r="U2" s="268"/>
      <c r="V2" s="268"/>
      <c r="W2" s="268"/>
      <c r="X2" s="268"/>
    </row>
    <row r="3" spans="1:25" ht="21" customHeight="1" x14ac:dyDescent="0.2">
      <c r="A3" s="258"/>
      <c r="B3" s="259"/>
      <c r="C3" s="278"/>
      <c r="D3" s="279"/>
      <c r="E3" s="279"/>
      <c r="F3" s="279"/>
      <c r="G3" s="279"/>
      <c r="H3" s="279"/>
      <c r="I3" s="279"/>
      <c r="J3" s="279"/>
      <c r="K3" s="279"/>
      <c r="L3" s="279"/>
      <c r="M3" s="279"/>
      <c r="N3" s="279"/>
      <c r="O3" s="279"/>
      <c r="P3" s="279"/>
      <c r="Q3" s="279"/>
      <c r="R3" s="279"/>
      <c r="S3" s="279"/>
      <c r="T3" s="280"/>
      <c r="U3" s="268"/>
      <c r="V3" s="268"/>
      <c r="W3" s="268"/>
      <c r="X3" s="268"/>
    </row>
    <row r="4" spans="1:25" ht="25.5" customHeight="1" x14ac:dyDescent="0.2">
      <c r="A4" s="258"/>
      <c r="B4" s="259"/>
      <c r="C4" s="278"/>
      <c r="D4" s="279"/>
      <c r="E4" s="279"/>
      <c r="F4" s="279"/>
      <c r="G4" s="279"/>
      <c r="H4" s="279"/>
      <c r="I4" s="279"/>
      <c r="J4" s="279"/>
      <c r="K4" s="279"/>
      <c r="L4" s="279"/>
      <c r="M4" s="279"/>
      <c r="N4" s="279"/>
      <c r="O4" s="279"/>
      <c r="P4" s="279"/>
      <c r="Q4" s="279"/>
      <c r="R4" s="279"/>
      <c r="S4" s="279"/>
      <c r="T4" s="280"/>
      <c r="U4" s="268"/>
      <c r="V4" s="268"/>
      <c r="W4" s="268"/>
      <c r="X4" s="268"/>
    </row>
    <row r="5" spans="1:25" ht="0.75" customHeight="1" x14ac:dyDescent="0.2">
      <c r="A5" s="260"/>
      <c r="B5" s="261"/>
      <c r="C5" s="281"/>
      <c r="D5" s="282"/>
      <c r="E5" s="282"/>
      <c r="F5" s="282"/>
      <c r="G5" s="282"/>
      <c r="H5" s="282"/>
      <c r="I5" s="282"/>
      <c r="J5" s="282"/>
      <c r="K5" s="282"/>
      <c r="L5" s="282"/>
      <c r="M5" s="282"/>
      <c r="N5" s="282"/>
      <c r="O5" s="282"/>
      <c r="P5" s="282"/>
      <c r="Q5" s="282"/>
      <c r="R5" s="282"/>
      <c r="S5" s="282"/>
      <c r="T5" s="283"/>
      <c r="U5" s="268"/>
      <c r="V5" s="268"/>
      <c r="W5" s="268"/>
      <c r="X5" s="268"/>
    </row>
    <row r="6" spans="1:25" ht="21" customHeight="1" x14ac:dyDescent="0.2">
      <c r="A6" s="269" t="s">
        <v>437</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5" ht="25.5"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5" ht="12.75" customHeight="1" thickBot="1" x14ac:dyDescent="0.25">
      <c r="B8" s="47"/>
      <c r="C8" s="47"/>
      <c r="D8" s="47"/>
      <c r="E8" s="47"/>
      <c r="F8" s="47"/>
      <c r="G8" s="47"/>
      <c r="H8" s="47"/>
      <c r="I8" s="47"/>
      <c r="J8" s="47"/>
      <c r="K8" s="47"/>
      <c r="L8" s="47"/>
      <c r="M8" s="49"/>
      <c r="N8" s="50"/>
      <c r="O8" s="51"/>
      <c r="P8" s="51"/>
      <c r="Q8" s="51"/>
      <c r="R8" s="51"/>
      <c r="S8" s="51"/>
      <c r="T8" s="51"/>
      <c r="U8" s="51"/>
      <c r="V8" s="51"/>
      <c r="W8" s="51"/>
      <c r="X8" s="51"/>
    </row>
    <row r="9" spans="1:25"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5" ht="43.5" customHeight="1" x14ac:dyDescent="0.2">
      <c r="B10" s="247"/>
      <c r="C10" s="247"/>
      <c r="D10" s="247"/>
      <c r="E10" s="247"/>
      <c r="F10" s="247"/>
      <c r="G10" s="247"/>
      <c r="H10" s="247"/>
      <c r="I10" s="247"/>
      <c r="J10" s="52" t="s">
        <v>18</v>
      </c>
      <c r="K10" s="52" t="s">
        <v>19</v>
      </c>
      <c r="L10" s="53" t="s">
        <v>20</v>
      </c>
      <c r="M10" s="52" t="s">
        <v>21</v>
      </c>
      <c r="N10" s="53" t="s">
        <v>22</v>
      </c>
      <c r="O10" s="247"/>
      <c r="P10" s="247"/>
      <c r="Q10" s="247"/>
      <c r="R10" s="247"/>
      <c r="S10" s="247"/>
      <c r="T10" s="247"/>
      <c r="U10" s="53" t="s">
        <v>23</v>
      </c>
      <c r="V10" s="52" t="s">
        <v>24</v>
      </c>
      <c r="W10" s="52" t="s">
        <v>25</v>
      </c>
      <c r="X10" s="54" t="s">
        <v>26</v>
      </c>
    </row>
    <row r="11" spans="1:25" ht="72" customHeight="1" x14ac:dyDescent="0.2">
      <c r="A11" s="275" t="s">
        <v>301</v>
      </c>
      <c r="B11" s="59" t="s">
        <v>27</v>
      </c>
      <c r="C11" s="59" t="s">
        <v>209</v>
      </c>
      <c r="D11" s="59" t="s">
        <v>28</v>
      </c>
      <c r="E11" s="245" t="s">
        <v>302</v>
      </c>
      <c r="F11" s="56" t="s">
        <v>30</v>
      </c>
      <c r="G11" s="56" t="s">
        <v>31</v>
      </c>
      <c r="H11" s="56"/>
      <c r="I11" s="56" t="s">
        <v>32</v>
      </c>
      <c r="J11" s="56">
        <v>1</v>
      </c>
      <c r="K11" s="56">
        <v>2</v>
      </c>
      <c r="L11" s="56">
        <v>1</v>
      </c>
      <c r="M11" s="56">
        <v>1</v>
      </c>
      <c r="N11" s="56">
        <v>1</v>
      </c>
      <c r="O11" s="56">
        <f>J11+K11+L11+M11+N11</f>
        <v>6</v>
      </c>
      <c r="P11" s="56">
        <v>2</v>
      </c>
      <c r="Q11" s="56">
        <v>2</v>
      </c>
      <c r="R11" s="56">
        <v>1</v>
      </c>
      <c r="S11" s="56">
        <f>O11*P11*Q11*R11</f>
        <v>24</v>
      </c>
      <c r="T11" s="66" t="str">
        <f>IF(S11&lt;=59,"IMPACTO BAJO",(IF(AND(S11&gt;=60,S11&lt;=188),"IMPACTO MEDIO",IF(AND(S11&gt;=189,13&lt;405),"IMPACTO ALTO",0))))</f>
        <v>IMPACTO BAJO</v>
      </c>
      <c r="U11" s="56" t="s">
        <v>180</v>
      </c>
      <c r="V11" s="56" t="s">
        <v>33</v>
      </c>
      <c r="W11" s="58"/>
      <c r="X11" s="66" t="s">
        <v>31</v>
      </c>
      <c r="Y11" s="46" t="s">
        <v>256</v>
      </c>
    </row>
    <row r="12" spans="1:25" ht="71.25" customHeight="1" x14ac:dyDescent="0.2">
      <c r="A12" s="275"/>
      <c r="B12" s="245" t="s">
        <v>34</v>
      </c>
      <c r="C12" s="59" t="s">
        <v>35</v>
      </c>
      <c r="D12" s="59" t="s">
        <v>36</v>
      </c>
      <c r="E12" s="245"/>
      <c r="F12" s="56" t="s">
        <v>30</v>
      </c>
      <c r="G12" s="56" t="s">
        <v>31</v>
      </c>
      <c r="H12" s="56"/>
      <c r="I12" s="56" t="s">
        <v>37</v>
      </c>
      <c r="J12" s="56">
        <v>2</v>
      </c>
      <c r="K12" s="56">
        <v>2</v>
      </c>
      <c r="L12" s="56">
        <v>3</v>
      </c>
      <c r="M12" s="56">
        <v>1</v>
      </c>
      <c r="N12" s="56">
        <v>1</v>
      </c>
      <c r="O12" s="56">
        <f t="shared" ref="O12:O27" si="0">J12+K12+L12+M12+N12</f>
        <v>9</v>
      </c>
      <c r="P12" s="56">
        <v>3</v>
      </c>
      <c r="Q12" s="56">
        <v>2</v>
      </c>
      <c r="R12" s="56">
        <v>3</v>
      </c>
      <c r="S12" s="56">
        <f t="shared" ref="S12:S27" si="1">O12*P12*Q12*R12</f>
        <v>162</v>
      </c>
      <c r="T12" s="66" t="str">
        <f t="shared" ref="T12:T24" si="2">IF(S12&lt;=59,"IMPACTO BAJO",(IF(AND(S12&gt;=60,S12&lt;=188),"IMPACTO MEDIO",IF(AND(S12&gt;=189,13&lt;405),"IMPACTO ALTO",0))))</f>
        <v>IMPACTO MEDIO</v>
      </c>
      <c r="U12" s="56" t="s">
        <v>180</v>
      </c>
      <c r="V12" s="56" t="s">
        <v>38</v>
      </c>
      <c r="W12" s="66" t="s">
        <v>31</v>
      </c>
      <c r="X12" s="66"/>
    </row>
    <row r="13" spans="1:25" ht="102.75" customHeight="1" x14ac:dyDescent="0.2">
      <c r="A13" s="275"/>
      <c r="B13" s="245"/>
      <c r="C13" s="59" t="s">
        <v>229</v>
      </c>
      <c r="D13" s="59" t="s">
        <v>39</v>
      </c>
      <c r="E13" s="245"/>
      <c r="F13" s="56" t="s">
        <v>30</v>
      </c>
      <c r="G13" s="56" t="s">
        <v>31</v>
      </c>
      <c r="H13" s="56"/>
      <c r="I13" s="56" t="s">
        <v>37</v>
      </c>
      <c r="J13" s="56">
        <v>2</v>
      </c>
      <c r="K13" s="56">
        <v>2</v>
      </c>
      <c r="L13" s="56">
        <v>3</v>
      </c>
      <c r="M13" s="56">
        <v>1</v>
      </c>
      <c r="N13" s="56">
        <v>1</v>
      </c>
      <c r="O13" s="56">
        <f t="shared" si="0"/>
        <v>9</v>
      </c>
      <c r="P13" s="56">
        <v>3</v>
      </c>
      <c r="Q13" s="56">
        <v>2</v>
      </c>
      <c r="R13" s="56">
        <v>3</v>
      </c>
      <c r="S13" s="56">
        <f t="shared" si="1"/>
        <v>162</v>
      </c>
      <c r="T13" s="66" t="str">
        <f t="shared" si="2"/>
        <v>IMPACTO MEDIO</v>
      </c>
      <c r="U13" s="56" t="s">
        <v>180</v>
      </c>
      <c r="V13" s="56" t="s">
        <v>38</v>
      </c>
      <c r="W13" s="66" t="s">
        <v>31</v>
      </c>
      <c r="X13" s="66"/>
    </row>
    <row r="14" spans="1:25" ht="67.5" customHeight="1" x14ac:dyDescent="0.2">
      <c r="A14" s="275"/>
      <c r="B14" s="245" t="s">
        <v>379</v>
      </c>
      <c r="C14" s="59" t="s">
        <v>187</v>
      </c>
      <c r="D14" s="59" t="s">
        <v>40</v>
      </c>
      <c r="E14" s="245"/>
      <c r="F14" s="56" t="s">
        <v>30</v>
      </c>
      <c r="G14" s="56" t="s">
        <v>31</v>
      </c>
      <c r="H14" s="56"/>
      <c r="I14" s="56" t="s">
        <v>32</v>
      </c>
      <c r="J14" s="56">
        <v>1</v>
      </c>
      <c r="K14" s="56">
        <v>2</v>
      </c>
      <c r="L14" s="56">
        <v>3</v>
      </c>
      <c r="M14" s="56">
        <v>1</v>
      </c>
      <c r="N14" s="56">
        <v>1</v>
      </c>
      <c r="O14" s="56">
        <f t="shared" si="0"/>
        <v>8</v>
      </c>
      <c r="P14" s="56">
        <v>3</v>
      </c>
      <c r="Q14" s="56">
        <v>1</v>
      </c>
      <c r="R14" s="56">
        <v>1</v>
      </c>
      <c r="S14" s="56">
        <f t="shared" si="1"/>
        <v>24</v>
      </c>
      <c r="T14" s="66" t="str">
        <f t="shared" si="2"/>
        <v>IMPACTO BAJO</v>
      </c>
      <c r="U14" s="56" t="s">
        <v>181</v>
      </c>
      <c r="V14" s="56" t="s">
        <v>41</v>
      </c>
      <c r="W14" s="66"/>
      <c r="X14" s="66" t="s">
        <v>31</v>
      </c>
    </row>
    <row r="15" spans="1:25" ht="67.5" customHeight="1" x14ac:dyDescent="0.2">
      <c r="A15" s="275"/>
      <c r="B15" s="245"/>
      <c r="C15" s="59" t="s">
        <v>188</v>
      </c>
      <c r="D15" s="59" t="s">
        <v>42</v>
      </c>
      <c r="E15" s="245"/>
      <c r="F15" s="56" t="s">
        <v>30</v>
      </c>
      <c r="G15" s="56" t="s">
        <v>31</v>
      </c>
      <c r="H15" s="56"/>
      <c r="I15" s="56" t="s">
        <v>32</v>
      </c>
      <c r="J15" s="56">
        <v>1</v>
      </c>
      <c r="K15" s="56">
        <v>2</v>
      </c>
      <c r="L15" s="56">
        <v>3</v>
      </c>
      <c r="M15" s="56">
        <v>1</v>
      </c>
      <c r="N15" s="56">
        <v>1</v>
      </c>
      <c r="O15" s="56">
        <f t="shared" si="0"/>
        <v>8</v>
      </c>
      <c r="P15" s="56">
        <v>2</v>
      </c>
      <c r="Q15" s="56">
        <v>2</v>
      </c>
      <c r="R15" s="56">
        <v>1</v>
      </c>
      <c r="S15" s="56">
        <f t="shared" si="1"/>
        <v>32</v>
      </c>
      <c r="T15" s="66" t="str">
        <f t="shared" si="2"/>
        <v>IMPACTO BAJO</v>
      </c>
      <c r="U15" s="56" t="s">
        <v>180</v>
      </c>
      <c r="V15" s="56" t="s">
        <v>43</v>
      </c>
      <c r="W15" s="66"/>
      <c r="X15" s="66" t="s">
        <v>31</v>
      </c>
    </row>
    <row r="16" spans="1:25" ht="65.25" customHeight="1" x14ac:dyDescent="0.2">
      <c r="A16" s="275"/>
      <c r="B16" s="245" t="s">
        <v>44</v>
      </c>
      <c r="C16" s="59" t="s">
        <v>210</v>
      </c>
      <c r="D16" s="59" t="s">
        <v>45</v>
      </c>
      <c r="E16" s="245"/>
      <c r="F16" s="56" t="s">
        <v>30</v>
      </c>
      <c r="G16" s="56" t="s">
        <v>31</v>
      </c>
      <c r="H16" s="56"/>
      <c r="I16" s="56" t="s">
        <v>32</v>
      </c>
      <c r="J16" s="56">
        <v>2</v>
      </c>
      <c r="K16" s="56">
        <v>2</v>
      </c>
      <c r="L16" s="56">
        <v>3</v>
      </c>
      <c r="M16" s="56">
        <v>3</v>
      </c>
      <c r="N16" s="56">
        <v>1</v>
      </c>
      <c r="O16" s="56">
        <f t="shared" si="0"/>
        <v>11</v>
      </c>
      <c r="P16" s="56">
        <v>3</v>
      </c>
      <c r="Q16" s="56">
        <v>2</v>
      </c>
      <c r="R16" s="56">
        <v>1</v>
      </c>
      <c r="S16" s="56">
        <f t="shared" si="1"/>
        <v>66</v>
      </c>
      <c r="T16" s="66" t="str">
        <f t="shared" si="2"/>
        <v>IMPACTO MEDIO</v>
      </c>
      <c r="U16" s="56" t="s">
        <v>183</v>
      </c>
      <c r="V16" s="56" t="s">
        <v>41</v>
      </c>
      <c r="W16" s="66" t="s">
        <v>31</v>
      </c>
      <c r="X16" s="66"/>
    </row>
    <row r="17" spans="1:24" ht="95.25" customHeight="1" x14ac:dyDescent="0.2">
      <c r="A17" s="275"/>
      <c r="B17" s="245"/>
      <c r="C17" s="59" t="s">
        <v>46</v>
      </c>
      <c r="D17" s="59" t="s">
        <v>47</v>
      </c>
      <c r="E17" s="245"/>
      <c r="F17" s="56" t="s">
        <v>30</v>
      </c>
      <c r="G17" s="56" t="s">
        <v>31</v>
      </c>
      <c r="H17" s="56"/>
      <c r="I17" s="56" t="s">
        <v>32</v>
      </c>
      <c r="J17" s="56">
        <v>2</v>
      </c>
      <c r="K17" s="56">
        <v>2</v>
      </c>
      <c r="L17" s="56">
        <v>3</v>
      </c>
      <c r="M17" s="56">
        <v>3</v>
      </c>
      <c r="N17" s="56">
        <v>1</v>
      </c>
      <c r="O17" s="56">
        <f t="shared" si="0"/>
        <v>11</v>
      </c>
      <c r="P17" s="56">
        <v>3</v>
      </c>
      <c r="Q17" s="56">
        <v>2</v>
      </c>
      <c r="R17" s="56">
        <v>1</v>
      </c>
      <c r="S17" s="56">
        <f t="shared" si="1"/>
        <v>66</v>
      </c>
      <c r="T17" s="66" t="str">
        <f t="shared" si="2"/>
        <v>IMPACTO MEDIO</v>
      </c>
      <c r="U17" s="56" t="s">
        <v>183</v>
      </c>
      <c r="V17" s="56" t="s">
        <v>41</v>
      </c>
      <c r="W17" s="66" t="s">
        <v>31</v>
      </c>
      <c r="X17" s="66"/>
    </row>
    <row r="18" spans="1:24" ht="86.25" customHeight="1" x14ac:dyDescent="0.2">
      <c r="A18" s="275"/>
      <c r="B18" s="245" t="s">
        <v>48</v>
      </c>
      <c r="C18" s="59" t="s">
        <v>211</v>
      </c>
      <c r="D18" s="59" t="s">
        <v>49</v>
      </c>
      <c r="E18" s="245"/>
      <c r="F18" s="56" t="s">
        <v>244</v>
      </c>
      <c r="G18" s="56" t="s">
        <v>31</v>
      </c>
      <c r="H18" s="56"/>
      <c r="I18" s="56" t="s">
        <v>32</v>
      </c>
      <c r="J18" s="56">
        <v>3</v>
      </c>
      <c r="K18" s="56">
        <v>2</v>
      </c>
      <c r="L18" s="56">
        <v>3</v>
      </c>
      <c r="M18" s="56">
        <v>3</v>
      </c>
      <c r="N18" s="56">
        <v>1</v>
      </c>
      <c r="O18" s="56">
        <f t="shared" si="0"/>
        <v>12</v>
      </c>
      <c r="P18" s="56">
        <v>1</v>
      </c>
      <c r="Q18" s="56">
        <v>3</v>
      </c>
      <c r="R18" s="56">
        <v>1</v>
      </c>
      <c r="S18" s="56">
        <f t="shared" si="1"/>
        <v>36</v>
      </c>
      <c r="T18" s="66" t="str">
        <f t="shared" si="2"/>
        <v>IMPACTO BAJO</v>
      </c>
      <c r="U18" s="56" t="s">
        <v>254</v>
      </c>
      <c r="V18" s="56" t="s">
        <v>253</v>
      </c>
      <c r="W18" s="66"/>
      <c r="X18" s="66" t="s">
        <v>31</v>
      </c>
    </row>
    <row r="19" spans="1:24" ht="63.75" customHeight="1" x14ac:dyDescent="0.2">
      <c r="A19" s="275"/>
      <c r="B19" s="245"/>
      <c r="C19" s="59" t="s">
        <v>212</v>
      </c>
      <c r="D19" s="59" t="s">
        <v>49</v>
      </c>
      <c r="E19" s="245"/>
      <c r="F19" s="56" t="s">
        <v>244</v>
      </c>
      <c r="G19" s="56" t="s">
        <v>31</v>
      </c>
      <c r="H19" s="56"/>
      <c r="I19" s="56" t="s">
        <v>32</v>
      </c>
      <c r="J19" s="56">
        <v>3</v>
      </c>
      <c r="K19" s="56">
        <v>2</v>
      </c>
      <c r="L19" s="56">
        <v>3</v>
      </c>
      <c r="M19" s="56">
        <v>1</v>
      </c>
      <c r="N19" s="56">
        <v>1</v>
      </c>
      <c r="O19" s="56">
        <f t="shared" si="0"/>
        <v>10</v>
      </c>
      <c r="P19" s="56">
        <v>2</v>
      </c>
      <c r="Q19" s="56">
        <v>2</v>
      </c>
      <c r="R19" s="56">
        <v>1</v>
      </c>
      <c r="S19" s="56">
        <f t="shared" si="1"/>
        <v>40</v>
      </c>
      <c r="T19" s="66" t="str">
        <f t="shared" si="2"/>
        <v>IMPACTO BAJO</v>
      </c>
      <c r="U19" s="56" t="s">
        <v>180</v>
      </c>
      <c r="V19" s="56" t="s">
        <v>50</v>
      </c>
      <c r="W19" s="66" t="s">
        <v>31</v>
      </c>
      <c r="X19" s="66"/>
    </row>
    <row r="20" spans="1:24" ht="63.75" customHeight="1" x14ac:dyDescent="0.2">
      <c r="A20" s="275"/>
      <c r="B20" s="59" t="s">
        <v>263</v>
      </c>
      <c r="C20" s="59" t="s">
        <v>264</v>
      </c>
      <c r="D20" s="59" t="s">
        <v>265</v>
      </c>
      <c r="E20" s="245"/>
      <c r="F20" s="56" t="s">
        <v>30</v>
      </c>
      <c r="G20" s="56" t="s">
        <v>31</v>
      </c>
      <c r="H20" s="56"/>
      <c r="I20" s="56" t="s">
        <v>32</v>
      </c>
      <c r="J20" s="56">
        <v>2</v>
      </c>
      <c r="K20" s="56">
        <v>3</v>
      </c>
      <c r="L20" s="56">
        <v>3</v>
      </c>
      <c r="M20" s="56">
        <v>1</v>
      </c>
      <c r="N20" s="56">
        <v>1</v>
      </c>
      <c r="O20" s="56">
        <f t="shared" si="0"/>
        <v>10</v>
      </c>
      <c r="P20" s="56">
        <v>3</v>
      </c>
      <c r="Q20" s="56">
        <v>2</v>
      </c>
      <c r="R20" s="56">
        <v>1</v>
      </c>
      <c r="S20" s="56">
        <f t="shared" si="1"/>
        <v>60</v>
      </c>
      <c r="T20" s="66" t="str">
        <f t="shared" si="2"/>
        <v>IMPACTO MEDIO</v>
      </c>
      <c r="U20" s="56" t="s">
        <v>215</v>
      </c>
      <c r="V20" s="56" t="s">
        <v>260</v>
      </c>
      <c r="W20" s="66"/>
      <c r="X20" s="66" t="s">
        <v>31</v>
      </c>
    </row>
    <row r="21" spans="1:24" ht="38.25" x14ac:dyDescent="0.2">
      <c r="A21" s="275"/>
      <c r="B21" s="59" t="s">
        <v>54</v>
      </c>
      <c r="C21" s="59" t="s">
        <v>213</v>
      </c>
      <c r="D21" s="59" t="s">
        <v>55</v>
      </c>
      <c r="E21" s="245"/>
      <c r="F21" s="56" t="s">
        <v>30</v>
      </c>
      <c r="G21" s="56" t="s">
        <v>31</v>
      </c>
      <c r="H21" s="56"/>
      <c r="I21" s="56" t="s">
        <v>32</v>
      </c>
      <c r="J21" s="56">
        <v>2</v>
      </c>
      <c r="K21" s="56">
        <v>1</v>
      </c>
      <c r="L21" s="56">
        <v>3</v>
      </c>
      <c r="M21" s="56">
        <v>1</v>
      </c>
      <c r="N21" s="56">
        <v>1</v>
      </c>
      <c r="O21" s="56">
        <f t="shared" si="0"/>
        <v>8</v>
      </c>
      <c r="P21" s="56">
        <v>3</v>
      </c>
      <c r="Q21" s="56">
        <v>2</v>
      </c>
      <c r="R21" s="56">
        <v>1</v>
      </c>
      <c r="S21" s="56">
        <f t="shared" si="1"/>
        <v>48</v>
      </c>
      <c r="T21" s="66" t="str">
        <f t="shared" si="2"/>
        <v>IMPACTO BAJO</v>
      </c>
      <c r="U21" s="56" t="s">
        <v>182</v>
      </c>
      <c r="V21" s="56" t="s">
        <v>41</v>
      </c>
      <c r="W21" s="66" t="s">
        <v>31</v>
      </c>
      <c r="X21" s="66"/>
    </row>
    <row r="22" spans="1:24" ht="92.25" customHeight="1" x14ac:dyDescent="0.2">
      <c r="A22" s="275"/>
      <c r="B22" s="59" t="s">
        <v>261</v>
      </c>
      <c r="C22" s="59" t="s">
        <v>57</v>
      </c>
      <c r="D22" s="59" t="s">
        <v>58</v>
      </c>
      <c r="E22" s="245"/>
      <c r="F22" s="56" t="s">
        <v>30</v>
      </c>
      <c r="G22" s="56" t="s">
        <v>31</v>
      </c>
      <c r="H22" s="56"/>
      <c r="I22" s="56" t="s">
        <v>32</v>
      </c>
      <c r="J22" s="56">
        <v>2</v>
      </c>
      <c r="K22" s="56">
        <v>2</v>
      </c>
      <c r="L22" s="56">
        <v>3</v>
      </c>
      <c r="M22" s="56">
        <v>1</v>
      </c>
      <c r="N22" s="56">
        <v>1</v>
      </c>
      <c r="O22" s="56">
        <f t="shared" si="0"/>
        <v>9</v>
      </c>
      <c r="P22" s="56">
        <v>2</v>
      </c>
      <c r="Q22" s="56">
        <v>2</v>
      </c>
      <c r="R22" s="56">
        <v>1</v>
      </c>
      <c r="S22" s="56">
        <f t="shared" si="1"/>
        <v>36</v>
      </c>
      <c r="T22" s="66" t="str">
        <f t="shared" si="2"/>
        <v>IMPACTO BAJO</v>
      </c>
      <c r="U22" s="56" t="s">
        <v>184</v>
      </c>
      <c r="V22" s="56" t="s">
        <v>38</v>
      </c>
      <c r="W22" s="66" t="s">
        <v>31</v>
      </c>
      <c r="X22" s="66"/>
    </row>
    <row r="23" spans="1:24" ht="75.75" customHeight="1" x14ac:dyDescent="0.2">
      <c r="A23" s="275"/>
      <c r="B23" s="59" t="s">
        <v>380</v>
      </c>
      <c r="C23" s="59" t="s">
        <v>405</v>
      </c>
      <c r="D23" s="59" t="s">
        <v>61</v>
      </c>
      <c r="E23" s="245"/>
      <c r="F23" s="56" t="s">
        <v>30</v>
      </c>
      <c r="G23" s="56" t="s">
        <v>31</v>
      </c>
      <c r="H23" s="56"/>
      <c r="I23" s="56" t="s">
        <v>32</v>
      </c>
      <c r="J23" s="56">
        <v>2</v>
      </c>
      <c r="K23" s="56">
        <v>1</v>
      </c>
      <c r="L23" s="56">
        <v>3</v>
      </c>
      <c r="M23" s="56">
        <v>1</v>
      </c>
      <c r="N23" s="56">
        <v>1</v>
      </c>
      <c r="O23" s="56">
        <f t="shared" si="0"/>
        <v>8</v>
      </c>
      <c r="P23" s="56">
        <v>3</v>
      </c>
      <c r="Q23" s="56">
        <v>2</v>
      </c>
      <c r="R23" s="56">
        <v>1</v>
      </c>
      <c r="S23" s="56">
        <f t="shared" si="1"/>
        <v>48</v>
      </c>
      <c r="T23" s="66" t="str">
        <f t="shared" si="2"/>
        <v>IMPACTO BAJO</v>
      </c>
      <c r="U23" s="56" t="s">
        <v>180</v>
      </c>
      <c r="V23" s="56" t="s">
        <v>381</v>
      </c>
      <c r="W23" s="66" t="s">
        <v>31</v>
      </c>
      <c r="X23" s="66"/>
    </row>
    <row r="24" spans="1:24" ht="62.25" customHeight="1" x14ac:dyDescent="0.2">
      <c r="A24" s="275"/>
      <c r="B24" s="59" t="s">
        <v>67</v>
      </c>
      <c r="C24" s="59" t="s">
        <v>68</v>
      </c>
      <c r="D24" s="59" t="s">
        <v>69</v>
      </c>
      <c r="E24" s="245"/>
      <c r="F24" s="56" t="s">
        <v>30</v>
      </c>
      <c r="G24" s="56" t="s">
        <v>31</v>
      </c>
      <c r="H24" s="56"/>
      <c r="I24" s="56" t="s">
        <v>32</v>
      </c>
      <c r="J24" s="56">
        <v>2</v>
      </c>
      <c r="K24" s="56">
        <v>2</v>
      </c>
      <c r="L24" s="56">
        <v>3</v>
      </c>
      <c r="M24" s="56">
        <v>3</v>
      </c>
      <c r="N24" s="56">
        <v>1</v>
      </c>
      <c r="O24" s="56">
        <f t="shared" si="0"/>
        <v>11</v>
      </c>
      <c r="P24" s="56">
        <v>2</v>
      </c>
      <c r="Q24" s="56">
        <v>2</v>
      </c>
      <c r="R24" s="56">
        <v>1</v>
      </c>
      <c r="S24" s="56">
        <f t="shared" si="1"/>
        <v>44</v>
      </c>
      <c r="T24" s="66" t="str">
        <f t="shared" si="2"/>
        <v>IMPACTO BAJO</v>
      </c>
      <c r="U24" s="56" t="s">
        <v>70</v>
      </c>
      <c r="V24" s="56" t="s">
        <v>255</v>
      </c>
      <c r="W24" s="66"/>
      <c r="X24" s="66" t="s">
        <v>31</v>
      </c>
    </row>
    <row r="25" spans="1:24" ht="38.25" x14ac:dyDescent="0.2">
      <c r="A25" s="286" t="s">
        <v>392</v>
      </c>
      <c r="B25" s="67" t="s">
        <v>393</v>
      </c>
      <c r="C25" s="67" t="s">
        <v>394</v>
      </c>
      <c r="D25" s="67" t="s">
        <v>395</v>
      </c>
      <c r="E25" s="67"/>
      <c r="F25" s="56" t="s">
        <v>60</v>
      </c>
      <c r="G25" s="56" t="s">
        <v>31</v>
      </c>
      <c r="H25" s="56"/>
      <c r="I25" s="56" t="s">
        <v>32</v>
      </c>
      <c r="J25" s="56">
        <v>3</v>
      </c>
      <c r="K25" s="56">
        <v>3</v>
      </c>
      <c r="L25" s="56">
        <v>3</v>
      </c>
      <c r="M25" s="56">
        <v>3</v>
      </c>
      <c r="N25" s="56">
        <v>1</v>
      </c>
      <c r="O25" s="56">
        <f t="shared" si="0"/>
        <v>13</v>
      </c>
      <c r="P25" s="56">
        <v>1</v>
      </c>
      <c r="Q25" s="56">
        <v>2</v>
      </c>
      <c r="R25" s="56">
        <v>1</v>
      </c>
      <c r="S25" s="56">
        <f t="shared" si="1"/>
        <v>26</v>
      </c>
      <c r="T25" s="66" t="str">
        <f t="shared" ref="T25" si="3">IF(S25&lt;=59,"IMPACTO BAJO",(IF(AND(S25&gt;=60,S25&lt;=188),"IMPACTO MEDIO",IF(AND(S25&gt;=189,S25&lt;405),"IMPACTO ALTO",0))))</f>
        <v>IMPACTO BAJO</v>
      </c>
      <c r="U25" s="56" t="s">
        <v>396</v>
      </c>
      <c r="V25" s="56" t="s">
        <v>397</v>
      </c>
      <c r="W25" s="66"/>
      <c r="X25" s="66" t="s">
        <v>31</v>
      </c>
    </row>
    <row r="26" spans="1:24" ht="38.25" x14ac:dyDescent="0.2">
      <c r="A26" s="286"/>
      <c r="B26" s="67" t="s">
        <v>398</v>
      </c>
      <c r="C26" s="67" t="s">
        <v>399</v>
      </c>
      <c r="D26" s="67" t="s">
        <v>438</v>
      </c>
      <c r="E26" s="67"/>
      <c r="F26" s="56" t="s">
        <v>60</v>
      </c>
      <c r="G26" s="56" t="s">
        <v>31</v>
      </c>
      <c r="H26" s="56"/>
      <c r="I26" s="56" t="s">
        <v>32</v>
      </c>
      <c r="J26" s="56">
        <v>3</v>
      </c>
      <c r="K26" s="56">
        <v>3</v>
      </c>
      <c r="L26" s="56">
        <v>3</v>
      </c>
      <c r="M26" s="56">
        <v>3</v>
      </c>
      <c r="N26" s="56">
        <v>1</v>
      </c>
      <c r="O26" s="56">
        <f t="shared" si="0"/>
        <v>13</v>
      </c>
      <c r="P26" s="56">
        <v>1</v>
      </c>
      <c r="Q26" s="56">
        <v>2</v>
      </c>
      <c r="R26" s="56">
        <v>1</v>
      </c>
      <c r="S26" s="56">
        <f t="shared" si="1"/>
        <v>26</v>
      </c>
      <c r="T26" s="66" t="str">
        <f>IF(S26&lt;=59,"IMPACTO BAJO",(IF(AND(S26&gt;=60,S26&lt;=188),"IMPACTO MEDIO",IF(AND(S26&gt;=189,S26&lt;405),"IMPACTO ALTO",0))))</f>
        <v>IMPACTO BAJO</v>
      </c>
      <c r="U26" s="56" t="s">
        <v>396</v>
      </c>
      <c r="V26" s="56" t="s">
        <v>397</v>
      </c>
      <c r="W26" s="66"/>
      <c r="X26" s="66" t="s">
        <v>31</v>
      </c>
    </row>
    <row r="27" spans="1:24" ht="60.75" customHeight="1" x14ac:dyDescent="0.2">
      <c r="A27" s="286"/>
      <c r="B27" s="67" t="s">
        <v>401</v>
      </c>
      <c r="C27" s="67" t="s">
        <v>402</v>
      </c>
      <c r="D27" s="133" t="s">
        <v>403</v>
      </c>
      <c r="E27" s="118"/>
      <c r="F27" s="56" t="s">
        <v>60</v>
      </c>
      <c r="G27" s="69" t="s">
        <v>31</v>
      </c>
      <c r="H27" s="69"/>
      <c r="I27" s="56" t="s">
        <v>32</v>
      </c>
      <c r="J27" s="56">
        <v>3</v>
      </c>
      <c r="K27" s="69">
        <v>3</v>
      </c>
      <c r="L27" s="69">
        <v>3</v>
      </c>
      <c r="M27" s="69">
        <v>3</v>
      </c>
      <c r="N27" s="69">
        <v>1</v>
      </c>
      <c r="O27" s="69">
        <f t="shared" si="0"/>
        <v>13</v>
      </c>
      <c r="P27" s="69">
        <v>1</v>
      </c>
      <c r="Q27" s="69">
        <v>2</v>
      </c>
      <c r="R27" s="69">
        <v>1</v>
      </c>
      <c r="S27" s="69">
        <f t="shared" si="1"/>
        <v>26</v>
      </c>
      <c r="T27" s="66" t="str">
        <f>IF(S27&lt;=59,"IMPACTO BAJO",(IF(AND(S27&gt;=60,S27&lt;=188),"IMPACTO MEDIO",IF(AND(S27&gt;=189,S27&lt;405),"IMPACTO ALTO",0))))</f>
        <v>IMPACTO BAJO</v>
      </c>
      <c r="U27" s="56" t="s">
        <v>396</v>
      </c>
      <c r="V27" s="56" t="s">
        <v>397</v>
      </c>
      <c r="W27" s="65"/>
      <c r="X27" s="70" t="s">
        <v>31</v>
      </c>
    </row>
    <row r="28" spans="1:24" ht="12.75" customHeight="1" x14ac:dyDescent="0.2">
      <c r="T28" s="72"/>
    </row>
    <row r="29" spans="1:24" ht="27" customHeight="1" x14ac:dyDescent="0.2">
      <c r="A29" s="72"/>
      <c r="B29" s="72"/>
      <c r="C29" s="77" t="s">
        <v>404</v>
      </c>
      <c r="D29" s="276" t="s">
        <v>228</v>
      </c>
      <c r="E29" s="347"/>
      <c r="F29" s="72"/>
      <c r="G29" s="72"/>
      <c r="H29" s="72"/>
      <c r="I29" s="74"/>
      <c r="J29" s="74"/>
      <c r="K29" s="75"/>
      <c r="L29" s="75"/>
      <c r="M29" s="75"/>
      <c r="N29" s="75"/>
      <c r="O29" s="72"/>
      <c r="P29" s="72"/>
      <c r="Q29" s="72"/>
      <c r="R29" s="72"/>
      <c r="S29" s="72"/>
      <c r="T29" s="72"/>
    </row>
    <row r="30" spans="1:24" ht="12.75" x14ac:dyDescent="0.2">
      <c r="A30" s="72"/>
      <c r="B30" s="72"/>
      <c r="C30" s="77" t="s">
        <v>178</v>
      </c>
      <c r="D30" s="277" t="s">
        <v>251</v>
      </c>
      <c r="E30" s="252"/>
      <c r="F30" s="72"/>
      <c r="G30" s="72"/>
      <c r="H30" s="72"/>
      <c r="I30" s="74"/>
      <c r="J30" s="74"/>
      <c r="K30" s="74"/>
      <c r="L30" s="74"/>
      <c r="M30" s="74"/>
      <c r="N30" s="75"/>
      <c r="O30" s="72"/>
      <c r="P30" s="72"/>
      <c r="Q30" s="72"/>
      <c r="R30" s="72"/>
      <c r="S30" s="72"/>
      <c r="T30" s="72"/>
    </row>
    <row r="31" spans="1:24" ht="12.75" customHeight="1" x14ac:dyDescent="0.2">
      <c r="T31" s="72"/>
    </row>
    <row r="32" spans="1:24" ht="12.75" customHeight="1" x14ac:dyDescent="0.2">
      <c r="T32" s="72"/>
    </row>
    <row r="33" spans="20:20" ht="12.75" customHeight="1" x14ac:dyDescent="0.2">
      <c r="T33" s="72"/>
    </row>
    <row r="34" spans="20:20" ht="12.75" customHeight="1" x14ac:dyDescent="0.2">
      <c r="T34" s="72"/>
    </row>
    <row r="35" spans="20:20" ht="12.75" customHeight="1" x14ac:dyDescent="0.2">
      <c r="T35" s="72"/>
    </row>
    <row r="36" spans="20:20" ht="12.75" customHeight="1" x14ac:dyDescent="0.2">
      <c r="T36" s="72"/>
    </row>
    <row r="37" spans="20:20" ht="12.75" customHeight="1" x14ac:dyDescent="0.2">
      <c r="T37" s="72"/>
    </row>
    <row r="38" spans="20:20" ht="12.75" customHeight="1" x14ac:dyDescent="0.2">
      <c r="T38" s="72"/>
    </row>
    <row r="39" spans="20:20" ht="12.75" customHeight="1" x14ac:dyDescent="0.2">
      <c r="T39" s="72"/>
    </row>
    <row r="40" spans="20:20" ht="12.75" customHeight="1" x14ac:dyDescent="0.2">
      <c r="T40" s="72"/>
    </row>
    <row r="41" spans="20:20" ht="12.75" customHeight="1" x14ac:dyDescent="0.2">
      <c r="T41" s="72"/>
    </row>
    <row r="42" spans="20:20" ht="12.75" customHeight="1" x14ac:dyDescent="0.2">
      <c r="T42" s="72"/>
    </row>
    <row r="43" spans="20:20" ht="12.75" customHeight="1" x14ac:dyDescent="0.2">
      <c r="T43" s="72"/>
    </row>
    <row r="44" spans="20:20" ht="12.75" customHeight="1" x14ac:dyDescent="0.2">
      <c r="T44" s="72"/>
    </row>
    <row r="45" spans="20:20" ht="12.75" customHeight="1" x14ac:dyDescent="0.2">
      <c r="T45" s="72"/>
    </row>
    <row r="46" spans="20:20" ht="12.75" customHeight="1" x14ac:dyDescent="0.2">
      <c r="T46" s="72"/>
    </row>
    <row r="47" spans="20:20" ht="12.75" customHeight="1" x14ac:dyDescent="0.2">
      <c r="T47" s="72"/>
    </row>
    <row r="48" spans="20:20"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row r="925" spans="20:20" ht="12.75" customHeight="1" x14ac:dyDescent="0.2">
      <c r="T925" s="72"/>
    </row>
    <row r="926" spans="20:20" ht="12.75" customHeight="1" x14ac:dyDescent="0.2">
      <c r="T926" s="72"/>
    </row>
    <row r="927" spans="20:20" ht="12.75" customHeight="1" x14ac:dyDescent="0.2">
      <c r="T927" s="72"/>
    </row>
    <row r="928" spans="20:20" ht="12.75" customHeight="1" x14ac:dyDescent="0.2">
      <c r="T928" s="72"/>
    </row>
    <row r="929" spans="20:20" ht="12.75" customHeight="1" x14ac:dyDescent="0.2">
      <c r="T929" s="72"/>
    </row>
  </sheetData>
  <sheetProtection algorithmName="SHA-512" hashValue="oUkuBYlIcyg1mu6ZkCNQgt48HS/Ob3lTuVd5atzolfbD/Rl19f6+Dh3LaMQCOpMS+1EP+7lDez5tFf08/TQ5eA==" saltValue="lx1CaYMBmXsIb9Uj7k+Ceg==" spinCount="100000" sheet="1" objects="1" scenarios="1"/>
  <mergeCells count="33">
    <mergeCell ref="A7:K7"/>
    <mergeCell ref="L7:X7"/>
    <mergeCell ref="A1:B5"/>
    <mergeCell ref="C1:T5"/>
    <mergeCell ref="U1:X5"/>
    <mergeCell ref="A6:K6"/>
    <mergeCell ref="L6:X6"/>
    <mergeCell ref="S9:S10"/>
    <mergeCell ref="T9:T10"/>
    <mergeCell ref="U9:V9"/>
    <mergeCell ref="W9:X9"/>
    <mergeCell ref="A11:A24"/>
    <mergeCell ref="E11:E24"/>
    <mergeCell ref="B12:B13"/>
    <mergeCell ref="B14:B15"/>
    <mergeCell ref="B16:B17"/>
    <mergeCell ref="H9:H10"/>
    <mergeCell ref="I9:I10"/>
    <mergeCell ref="J9:N9"/>
    <mergeCell ref="O9:O10"/>
    <mergeCell ref="P9:P10"/>
    <mergeCell ref="Q9:Q10"/>
    <mergeCell ref="B9:B10"/>
    <mergeCell ref="B18:B19"/>
    <mergeCell ref="A25:A27"/>
    <mergeCell ref="D29:E29"/>
    <mergeCell ref="D30:E30"/>
    <mergeCell ref="R9:R10"/>
    <mergeCell ref="C9:C10"/>
    <mergeCell ref="D9:D10"/>
    <mergeCell ref="E9:E10"/>
    <mergeCell ref="F9:F10"/>
    <mergeCell ref="G9:G10"/>
  </mergeCells>
  <conditionalFormatting sqref="T11:T16 T21:T24">
    <cfRule type="cellIs" dxfId="713" priority="33" operator="equal">
      <formula>"IMPACTO ALTO"</formula>
    </cfRule>
  </conditionalFormatting>
  <conditionalFormatting sqref="T11:T16 T21:T24">
    <cfRule type="cellIs" dxfId="712" priority="34" operator="equal">
      <formula>"IMPACTO MEDIO"</formula>
    </cfRule>
  </conditionalFormatting>
  <conditionalFormatting sqref="T11:T16 T21:T24">
    <cfRule type="cellIs" dxfId="711" priority="35" operator="equal">
      <formula>"IMPACTO BAJO"</formula>
    </cfRule>
  </conditionalFormatting>
  <conditionalFormatting sqref="T11:T16 T21:T24">
    <cfRule type="cellIs" dxfId="710" priority="36" stopIfTrue="1" operator="equal">
      <formula>"IMPACTO BAJO"</formula>
    </cfRule>
  </conditionalFormatting>
  <conditionalFormatting sqref="T11:T16 T21:T24">
    <cfRule type="cellIs" dxfId="709" priority="37" stopIfTrue="1" operator="equal">
      <formula>"IMPACTO MEDIO"</formula>
    </cfRule>
  </conditionalFormatting>
  <conditionalFormatting sqref="T11:T16 T21:T24">
    <cfRule type="cellIs" dxfId="708" priority="38" stopIfTrue="1" operator="equal">
      <formula>"IMPACTO ALTO"</formula>
    </cfRule>
  </conditionalFormatting>
  <conditionalFormatting sqref="T19">
    <cfRule type="cellIs" dxfId="707" priority="27" operator="equal">
      <formula>"IMPACTO ALTO"</formula>
    </cfRule>
  </conditionalFormatting>
  <conditionalFormatting sqref="T19">
    <cfRule type="cellIs" dxfId="706" priority="28" operator="equal">
      <formula>"IMPACTO MEDIO"</formula>
    </cfRule>
  </conditionalFormatting>
  <conditionalFormatting sqref="T19">
    <cfRule type="cellIs" dxfId="705" priority="29" operator="equal">
      <formula>"IMPACTO BAJO"</formula>
    </cfRule>
  </conditionalFormatting>
  <conditionalFormatting sqref="T19">
    <cfRule type="cellIs" dxfId="704" priority="30" stopIfTrue="1" operator="equal">
      <formula>"IMPACTO BAJO"</formula>
    </cfRule>
  </conditionalFormatting>
  <conditionalFormatting sqref="T19">
    <cfRule type="cellIs" dxfId="703" priority="31" stopIfTrue="1" operator="equal">
      <formula>"IMPACTO MEDIO"</formula>
    </cfRule>
  </conditionalFormatting>
  <conditionalFormatting sqref="T19">
    <cfRule type="cellIs" dxfId="702" priority="32" stopIfTrue="1" operator="equal">
      <formula>"IMPACTO ALTO"</formula>
    </cfRule>
  </conditionalFormatting>
  <conditionalFormatting sqref="T17:T18">
    <cfRule type="cellIs" dxfId="701" priority="20" operator="equal">
      <formula>"IMPACTO ALTO"</formula>
    </cfRule>
  </conditionalFormatting>
  <conditionalFormatting sqref="T17:T18">
    <cfRule type="cellIs" dxfId="700" priority="21" operator="equal">
      <formula>"IMPACTO MEDIO"</formula>
    </cfRule>
  </conditionalFormatting>
  <conditionalFormatting sqref="T17:T18">
    <cfRule type="cellIs" dxfId="699" priority="22" operator="equal">
      <formula>"IMPACTO BAJO"</formula>
    </cfRule>
  </conditionalFormatting>
  <conditionalFormatting sqref="T17:T18">
    <cfRule type="cellIs" dxfId="698" priority="23" stopIfTrue="1" operator="equal">
      <formula>"IMPACTO BAJO"</formula>
    </cfRule>
  </conditionalFormatting>
  <conditionalFormatting sqref="T17:T18">
    <cfRule type="cellIs" dxfId="697" priority="24" stopIfTrue="1" operator="equal">
      <formula>"IMPACTO MEDIO"</formula>
    </cfRule>
  </conditionalFormatting>
  <conditionalFormatting sqref="T17:T18">
    <cfRule type="cellIs" dxfId="696" priority="25" stopIfTrue="1" operator="equal">
      <formula>"IMPACTO ALTO"</formula>
    </cfRule>
  </conditionalFormatting>
  <conditionalFormatting sqref="T11">
    <cfRule type="colorScale" priority="26">
      <colorScale>
        <cfvo type="min"/>
        <cfvo type="percentile" val="50"/>
        <cfvo type="max"/>
        <color rgb="FF63BE7B"/>
        <color rgb="FFFFEB84"/>
        <color rgb="FFF8696B"/>
      </colorScale>
    </cfRule>
  </conditionalFormatting>
  <conditionalFormatting sqref="T20">
    <cfRule type="cellIs" dxfId="695" priority="14" operator="equal">
      <formula>"IMPACTO ALTO"</formula>
    </cfRule>
  </conditionalFormatting>
  <conditionalFormatting sqref="T20">
    <cfRule type="cellIs" dxfId="694" priority="15" operator="equal">
      <formula>"IMPACTO MEDIO"</formula>
    </cfRule>
  </conditionalFormatting>
  <conditionalFormatting sqref="T20">
    <cfRule type="cellIs" dxfId="693" priority="16" operator="equal">
      <formula>"IMPACTO BAJO"</formula>
    </cfRule>
  </conditionalFormatting>
  <conditionalFormatting sqref="T20">
    <cfRule type="cellIs" dxfId="692" priority="17" stopIfTrue="1" operator="equal">
      <formula>"IMPACTO BAJO"</formula>
    </cfRule>
  </conditionalFormatting>
  <conditionalFormatting sqref="T20">
    <cfRule type="cellIs" dxfId="691" priority="18" stopIfTrue="1" operator="equal">
      <formula>"IMPACTO MEDIO"</formula>
    </cfRule>
  </conditionalFormatting>
  <conditionalFormatting sqref="T20">
    <cfRule type="cellIs" dxfId="690" priority="19" stopIfTrue="1" operator="equal">
      <formula>"IMPACTO ALTO"</formula>
    </cfRule>
  </conditionalFormatting>
  <conditionalFormatting sqref="T25">
    <cfRule type="cellIs" dxfId="689" priority="8" operator="equal">
      <formula>"IMPACTO ALTO"</formula>
    </cfRule>
  </conditionalFormatting>
  <conditionalFormatting sqref="T25">
    <cfRule type="cellIs" dxfId="688" priority="9" operator="equal">
      <formula>"IMPACTO MEDIO"</formula>
    </cfRule>
  </conditionalFormatting>
  <conditionalFormatting sqref="T25">
    <cfRule type="cellIs" dxfId="687" priority="10" operator="equal">
      <formula>"IMPACTO BAJO"</formula>
    </cfRule>
  </conditionalFormatting>
  <conditionalFormatting sqref="T25">
    <cfRule type="cellIs" dxfId="686" priority="11" stopIfTrue="1" operator="equal">
      <formula>"IMPACTO BAJO"</formula>
    </cfRule>
  </conditionalFormatting>
  <conditionalFormatting sqref="T25">
    <cfRule type="cellIs" dxfId="685" priority="12" stopIfTrue="1" operator="equal">
      <formula>"IMPACTO MEDIO"</formula>
    </cfRule>
  </conditionalFormatting>
  <conditionalFormatting sqref="T25">
    <cfRule type="cellIs" dxfId="684" priority="13" stopIfTrue="1" operator="equal">
      <formula>"IMPACTO ALTO"</formula>
    </cfRule>
  </conditionalFormatting>
  <conditionalFormatting sqref="T26:T27">
    <cfRule type="cellIs" dxfId="683" priority="1" operator="equal">
      <formula>"IMPACTO ALTO"</formula>
    </cfRule>
  </conditionalFormatting>
  <conditionalFormatting sqref="T26:T27">
    <cfRule type="cellIs" dxfId="682" priority="2" operator="equal">
      <formula>"IMPACTO MEDIO"</formula>
    </cfRule>
  </conditionalFormatting>
  <conditionalFormatting sqref="T26:T27">
    <cfRule type="cellIs" dxfId="681" priority="3" operator="equal">
      <formula>"IMPACTO BAJO"</formula>
    </cfRule>
  </conditionalFormatting>
  <conditionalFormatting sqref="T26:T27">
    <cfRule type="cellIs" dxfId="680" priority="4" stopIfTrue="1" operator="equal">
      <formula>"IMPACTO BAJO"</formula>
    </cfRule>
  </conditionalFormatting>
  <conditionalFormatting sqref="T26:T27">
    <cfRule type="cellIs" dxfId="679" priority="5" stopIfTrue="1" operator="equal">
      <formula>"IMPACTO MEDIO"</formula>
    </cfRule>
  </conditionalFormatting>
  <conditionalFormatting sqref="T26:T27">
    <cfRule type="cellIs" dxfId="678" priority="6" stopIfTrue="1" operator="equal">
      <formula>"IMPACTO ALTO"</formula>
    </cfRule>
  </conditionalFormatting>
  <conditionalFormatting sqref="T26:T27">
    <cfRule type="colorScale" priority="7">
      <colorScale>
        <cfvo type="min"/>
        <cfvo type="percentile" val="50"/>
        <cfvo type="max"/>
        <color rgb="FF63BE7B"/>
        <color rgb="FFFFEB84"/>
        <color rgb="FFF8696B"/>
      </colorScale>
    </cfRule>
  </conditionalFormatting>
  <conditionalFormatting sqref="T25">
    <cfRule type="colorScale" priority="39">
      <colorScale>
        <cfvo type="min"/>
        <cfvo type="percentile" val="50"/>
        <cfvo type="max"/>
        <color rgb="FF63BE7B"/>
        <color rgb="FFFFEB84"/>
        <color rgb="FFF8696B"/>
      </colorScale>
    </cfRule>
  </conditionalFormatting>
  <pageMargins left="0.7" right="0.7" top="0.75" bottom="0.75" header="0.3" footer="0.3"/>
  <drawing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514AB-8497-40B9-BE7B-333EDB60DEE2}">
  <dimension ref="A1:Y929"/>
  <sheetViews>
    <sheetView topLeftCell="E4" zoomScale="70" zoomScaleNormal="70" workbookViewId="0">
      <selection activeCell="T12" sqref="T12"/>
    </sheetView>
  </sheetViews>
  <sheetFormatPr baseColWidth="10" defaultColWidth="14.42578125" defaultRowHeight="15" customHeight="1" x14ac:dyDescent="0.2"/>
  <cols>
    <col min="1" max="1" width="23.85546875" style="46" customWidth="1"/>
    <col min="2" max="2" width="17.85546875" style="46" customWidth="1"/>
    <col min="3" max="3" width="39.7109375" style="46" customWidth="1"/>
    <col min="4" max="4" width="36.85546875" style="46" customWidth="1"/>
    <col min="5" max="5" width="27.42578125" style="46" customWidth="1"/>
    <col min="6" max="6" width="15.5703125" style="46" customWidth="1"/>
    <col min="7" max="7" width="12.140625" style="46" customWidth="1"/>
    <col min="8" max="8" width="11.140625" style="46" customWidth="1"/>
    <col min="9" max="9" width="12.140625" style="46" customWidth="1"/>
    <col min="10" max="10" width="10.7109375" style="46" customWidth="1"/>
    <col min="11" max="11" width="11.85546875" style="46" customWidth="1"/>
    <col min="12" max="12" width="10.7109375" style="46" customWidth="1"/>
    <col min="13" max="13" width="13.5703125" style="46" customWidth="1"/>
    <col min="14" max="14" width="15.85546875" style="46" customWidth="1"/>
    <col min="15" max="15" width="11" style="46" customWidth="1"/>
    <col min="16" max="16" width="13.42578125" style="46" customWidth="1"/>
    <col min="17" max="17" width="15.140625" style="46" customWidth="1"/>
    <col min="18" max="18" width="22.85546875" style="46" customWidth="1"/>
    <col min="19" max="19" width="14.7109375" style="46" customWidth="1"/>
    <col min="20" max="20" width="20" style="46" customWidth="1"/>
    <col min="21" max="21" width="29.85546875" style="46" customWidth="1"/>
    <col min="22" max="22" width="25.140625" style="46" customWidth="1"/>
    <col min="23" max="24" width="7.7109375" style="46" customWidth="1"/>
    <col min="25" max="16384" width="14.42578125" style="46"/>
  </cols>
  <sheetData>
    <row r="1" spans="1:25" ht="17.25" customHeight="1" x14ac:dyDescent="0.2">
      <c r="A1" s="256"/>
      <c r="B1" s="257"/>
      <c r="C1" s="278" t="s">
        <v>0</v>
      </c>
      <c r="D1" s="279"/>
      <c r="E1" s="279"/>
      <c r="F1" s="279"/>
      <c r="G1" s="279"/>
      <c r="H1" s="279"/>
      <c r="I1" s="279"/>
      <c r="J1" s="279"/>
      <c r="K1" s="279"/>
      <c r="L1" s="279"/>
      <c r="M1" s="279"/>
      <c r="N1" s="279"/>
      <c r="O1" s="279"/>
      <c r="P1" s="279"/>
      <c r="Q1" s="279"/>
      <c r="R1" s="279"/>
      <c r="S1" s="279"/>
      <c r="T1" s="280"/>
      <c r="U1" s="268"/>
      <c r="V1" s="268"/>
      <c r="W1" s="268"/>
      <c r="X1" s="268"/>
    </row>
    <row r="2" spans="1:25" ht="24" customHeight="1" x14ac:dyDescent="0.2">
      <c r="A2" s="258"/>
      <c r="B2" s="259"/>
      <c r="C2" s="278"/>
      <c r="D2" s="279"/>
      <c r="E2" s="279"/>
      <c r="F2" s="279"/>
      <c r="G2" s="279"/>
      <c r="H2" s="279"/>
      <c r="I2" s="279"/>
      <c r="J2" s="279"/>
      <c r="K2" s="279"/>
      <c r="L2" s="279"/>
      <c r="M2" s="279"/>
      <c r="N2" s="279"/>
      <c r="O2" s="279"/>
      <c r="P2" s="279"/>
      <c r="Q2" s="279"/>
      <c r="R2" s="279"/>
      <c r="S2" s="279"/>
      <c r="T2" s="280"/>
      <c r="U2" s="268"/>
      <c r="V2" s="268"/>
      <c r="W2" s="268"/>
      <c r="X2" s="268"/>
    </row>
    <row r="3" spans="1:25" ht="21" customHeight="1" x14ac:dyDescent="0.2">
      <c r="A3" s="258"/>
      <c r="B3" s="259"/>
      <c r="C3" s="278"/>
      <c r="D3" s="279"/>
      <c r="E3" s="279"/>
      <c r="F3" s="279"/>
      <c r="G3" s="279"/>
      <c r="H3" s="279"/>
      <c r="I3" s="279"/>
      <c r="J3" s="279"/>
      <c r="K3" s="279"/>
      <c r="L3" s="279"/>
      <c r="M3" s="279"/>
      <c r="N3" s="279"/>
      <c r="O3" s="279"/>
      <c r="P3" s="279"/>
      <c r="Q3" s="279"/>
      <c r="R3" s="279"/>
      <c r="S3" s="279"/>
      <c r="T3" s="280"/>
      <c r="U3" s="268"/>
      <c r="V3" s="268"/>
      <c r="W3" s="268"/>
      <c r="X3" s="268"/>
    </row>
    <row r="4" spans="1:25" ht="25.5" customHeight="1" x14ac:dyDescent="0.2">
      <c r="A4" s="258"/>
      <c r="B4" s="259"/>
      <c r="C4" s="278"/>
      <c r="D4" s="279"/>
      <c r="E4" s="279"/>
      <c r="F4" s="279"/>
      <c r="G4" s="279"/>
      <c r="H4" s="279"/>
      <c r="I4" s="279"/>
      <c r="J4" s="279"/>
      <c r="K4" s="279"/>
      <c r="L4" s="279"/>
      <c r="M4" s="279"/>
      <c r="N4" s="279"/>
      <c r="O4" s="279"/>
      <c r="P4" s="279"/>
      <c r="Q4" s="279"/>
      <c r="R4" s="279"/>
      <c r="S4" s="279"/>
      <c r="T4" s="280"/>
      <c r="U4" s="268"/>
      <c r="V4" s="268"/>
      <c r="W4" s="268"/>
      <c r="X4" s="268"/>
    </row>
    <row r="5" spans="1:25" ht="3" customHeight="1" x14ac:dyDescent="0.2">
      <c r="A5" s="260"/>
      <c r="B5" s="261"/>
      <c r="C5" s="281"/>
      <c r="D5" s="282"/>
      <c r="E5" s="282"/>
      <c r="F5" s="282"/>
      <c r="G5" s="282"/>
      <c r="H5" s="282"/>
      <c r="I5" s="282"/>
      <c r="J5" s="282"/>
      <c r="K5" s="282"/>
      <c r="L5" s="282"/>
      <c r="M5" s="282"/>
      <c r="N5" s="282"/>
      <c r="O5" s="282"/>
      <c r="P5" s="282"/>
      <c r="Q5" s="282"/>
      <c r="R5" s="282"/>
      <c r="S5" s="282"/>
      <c r="T5" s="283"/>
      <c r="U5" s="268"/>
      <c r="V5" s="268"/>
      <c r="W5" s="268"/>
      <c r="X5" s="268"/>
    </row>
    <row r="6" spans="1:25" ht="21" customHeight="1" x14ac:dyDescent="0.2">
      <c r="A6" s="269" t="s">
        <v>439</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5" ht="25.5"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5" ht="12.75" customHeight="1" thickBot="1" x14ac:dyDescent="0.25">
      <c r="B8" s="47"/>
      <c r="C8" s="47"/>
      <c r="D8" s="47"/>
      <c r="E8" s="47"/>
      <c r="F8" s="47"/>
      <c r="G8" s="47"/>
      <c r="H8" s="47"/>
      <c r="I8" s="47"/>
      <c r="J8" s="47"/>
      <c r="K8" s="47"/>
      <c r="L8" s="47"/>
      <c r="M8" s="49"/>
      <c r="N8" s="50"/>
      <c r="O8" s="51"/>
      <c r="P8" s="51"/>
      <c r="Q8" s="51"/>
      <c r="R8" s="51"/>
      <c r="S8" s="51"/>
      <c r="T8" s="51"/>
      <c r="U8" s="51"/>
      <c r="V8" s="51"/>
      <c r="W8" s="51"/>
      <c r="X8" s="51"/>
    </row>
    <row r="9" spans="1:25"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5" ht="43.5" customHeight="1" x14ac:dyDescent="0.2">
      <c r="B10" s="247"/>
      <c r="C10" s="247"/>
      <c r="D10" s="247"/>
      <c r="E10" s="247"/>
      <c r="F10" s="247"/>
      <c r="G10" s="247"/>
      <c r="H10" s="247"/>
      <c r="I10" s="247"/>
      <c r="J10" s="52" t="s">
        <v>18</v>
      </c>
      <c r="K10" s="52" t="s">
        <v>19</v>
      </c>
      <c r="L10" s="53" t="s">
        <v>20</v>
      </c>
      <c r="M10" s="52" t="s">
        <v>21</v>
      </c>
      <c r="N10" s="53" t="s">
        <v>22</v>
      </c>
      <c r="O10" s="247"/>
      <c r="P10" s="247"/>
      <c r="Q10" s="247"/>
      <c r="R10" s="247"/>
      <c r="S10" s="247"/>
      <c r="T10" s="247"/>
      <c r="U10" s="53" t="s">
        <v>23</v>
      </c>
      <c r="V10" s="52" t="s">
        <v>24</v>
      </c>
      <c r="W10" s="52" t="s">
        <v>25</v>
      </c>
      <c r="X10" s="54" t="s">
        <v>26</v>
      </c>
    </row>
    <row r="11" spans="1:25" ht="72" customHeight="1" x14ac:dyDescent="0.2">
      <c r="A11" s="275" t="s">
        <v>301</v>
      </c>
      <c r="B11" s="59" t="s">
        <v>27</v>
      </c>
      <c r="C11" s="59" t="s">
        <v>209</v>
      </c>
      <c r="D11" s="59" t="s">
        <v>28</v>
      </c>
      <c r="E11" s="245" t="s">
        <v>302</v>
      </c>
      <c r="F11" s="56" t="s">
        <v>30</v>
      </c>
      <c r="G11" s="56" t="s">
        <v>31</v>
      </c>
      <c r="H11" s="56"/>
      <c r="I11" s="56" t="s">
        <v>32</v>
      </c>
      <c r="J11" s="56">
        <v>1</v>
      </c>
      <c r="K11" s="56">
        <v>2</v>
      </c>
      <c r="L11" s="56">
        <v>1</v>
      </c>
      <c r="M11" s="56">
        <v>1</v>
      </c>
      <c r="N11" s="56">
        <v>1</v>
      </c>
      <c r="O11" s="56">
        <f>J11+K11+L11+M11+N11</f>
        <v>6</v>
      </c>
      <c r="P11" s="56">
        <v>2</v>
      </c>
      <c r="Q11" s="56">
        <v>2</v>
      </c>
      <c r="R11" s="56">
        <v>1</v>
      </c>
      <c r="S11" s="56">
        <f>O11*P11*Q11*R11</f>
        <v>24</v>
      </c>
      <c r="T11" s="66" t="str">
        <f>IF(S11&lt;=59,"IMPACTO BAJO",(IF(AND(S11&gt;=60,S11&lt;=188),"IMPACTO MEDIO",IF(AND(S11&gt;=189,13&lt;405),"IMPACTO ALTO",0))))</f>
        <v>IMPACTO BAJO</v>
      </c>
      <c r="U11" s="56" t="s">
        <v>180</v>
      </c>
      <c r="V11" s="56" t="s">
        <v>33</v>
      </c>
      <c r="W11" s="58"/>
      <c r="X11" s="66" t="s">
        <v>31</v>
      </c>
      <c r="Y11" s="46" t="s">
        <v>256</v>
      </c>
    </row>
    <row r="12" spans="1:25" ht="71.25" customHeight="1" x14ac:dyDescent="0.2">
      <c r="A12" s="275"/>
      <c r="B12" s="245" t="s">
        <v>34</v>
      </c>
      <c r="C12" s="59" t="s">
        <v>35</v>
      </c>
      <c r="D12" s="59" t="s">
        <v>36</v>
      </c>
      <c r="E12" s="245"/>
      <c r="F12" s="56" t="s">
        <v>30</v>
      </c>
      <c r="G12" s="56" t="s">
        <v>31</v>
      </c>
      <c r="H12" s="56"/>
      <c r="I12" s="56" t="s">
        <v>37</v>
      </c>
      <c r="J12" s="56">
        <v>2</v>
      </c>
      <c r="K12" s="56">
        <v>2</v>
      </c>
      <c r="L12" s="56">
        <v>3</v>
      </c>
      <c r="M12" s="56">
        <v>1</v>
      </c>
      <c r="N12" s="56">
        <v>1</v>
      </c>
      <c r="O12" s="56">
        <f t="shared" ref="O12:O27" si="0">J12+K12+L12+M12+N12</f>
        <v>9</v>
      </c>
      <c r="P12" s="56">
        <v>3</v>
      </c>
      <c r="Q12" s="56">
        <v>2</v>
      </c>
      <c r="R12" s="56">
        <v>3</v>
      </c>
      <c r="S12" s="56">
        <f t="shared" ref="S12:S27" si="1">O12*P12*Q12*R12</f>
        <v>162</v>
      </c>
      <c r="T12" s="66" t="str">
        <f t="shared" ref="T12:T24" si="2">IF(S12&lt;=59,"IMPACTO BAJO",(IF(AND(S12&gt;=60,S12&lt;=188),"IMPACTO MEDIO",IF(AND(S12&gt;=189,13&lt;405),"IMPACTO ALTO",0))))</f>
        <v>IMPACTO MEDIO</v>
      </c>
      <c r="U12" s="56" t="s">
        <v>180</v>
      </c>
      <c r="V12" s="56" t="s">
        <v>38</v>
      </c>
      <c r="W12" s="66" t="s">
        <v>31</v>
      </c>
      <c r="X12" s="66"/>
    </row>
    <row r="13" spans="1:25" ht="95.25" customHeight="1" x14ac:dyDescent="0.2">
      <c r="A13" s="275"/>
      <c r="B13" s="245"/>
      <c r="C13" s="59" t="s">
        <v>229</v>
      </c>
      <c r="D13" s="59" t="s">
        <v>39</v>
      </c>
      <c r="E13" s="245"/>
      <c r="F13" s="56" t="s">
        <v>30</v>
      </c>
      <c r="G13" s="56" t="s">
        <v>31</v>
      </c>
      <c r="H13" s="56"/>
      <c r="I13" s="56" t="s">
        <v>37</v>
      </c>
      <c r="J13" s="56">
        <v>2</v>
      </c>
      <c r="K13" s="56">
        <v>2</v>
      </c>
      <c r="L13" s="56">
        <v>3</v>
      </c>
      <c r="M13" s="56">
        <v>1</v>
      </c>
      <c r="N13" s="56">
        <v>1</v>
      </c>
      <c r="O13" s="56">
        <f t="shared" si="0"/>
        <v>9</v>
      </c>
      <c r="P13" s="56">
        <v>3</v>
      </c>
      <c r="Q13" s="56">
        <v>2</v>
      </c>
      <c r="R13" s="56">
        <v>3</v>
      </c>
      <c r="S13" s="56">
        <f t="shared" si="1"/>
        <v>162</v>
      </c>
      <c r="T13" s="66" t="str">
        <f t="shared" si="2"/>
        <v>IMPACTO MEDIO</v>
      </c>
      <c r="U13" s="56" t="s">
        <v>180</v>
      </c>
      <c r="V13" s="56" t="s">
        <v>38</v>
      </c>
      <c r="W13" s="66" t="s">
        <v>31</v>
      </c>
      <c r="X13" s="66"/>
    </row>
    <row r="14" spans="1:25" ht="67.5" customHeight="1" x14ac:dyDescent="0.2">
      <c r="A14" s="275"/>
      <c r="B14" s="245" t="s">
        <v>379</v>
      </c>
      <c r="C14" s="59" t="s">
        <v>187</v>
      </c>
      <c r="D14" s="59" t="s">
        <v>40</v>
      </c>
      <c r="E14" s="245"/>
      <c r="F14" s="56" t="s">
        <v>30</v>
      </c>
      <c r="G14" s="56" t="s">
        <v>31</v>
      </c>
      <c r="H14" s="56"/>
      <c r="I14" s="56" t="s">
        <v>32</v>
      </c>
      <c r="J14" s="56">
        <v>1</v>
      </c>
      <c r="K14" s="56">
        <v>2</v>
      </c>
      <c r="L14" s="56">
        <v>3</v>
      </c>
      <c r="M14" s="56">
        <v>1</v>
      </c>
      <c r="N14" s="56">
        <v>1</v>
      </c>
      <c r="O14" s="56">
        <f t="shared" si="0"/>
        <v>8</v>
      </c>
      <c r="P14" s="56">
        <v>3</v>
      </c>
      <c r="Q14" s="56">
        <v>1</v>
      </c>
      <c r="R14" s="56">
        <v>1</v>
      </c>
      <c r="S14" s="56">
        <f t="shared" si="1"/>
        <v>24</v>
      </c>
      <c r="T14" s="66" t="str">
        <f t="shared" si="2"/>
        <v>IMPACTO BAJO</v>
      </c>
      <c r="U14" s="56" t="s">
        <v>181</v>
      </c>
      <c r="V14" s="56" t="s">
        <v>41</v>
      </c>
      <c r="W14" s="66"/>
      <c r="X14" s="66" t="s">
        <v>31</v>
      </c>
    </row>
    <row r="15" spans="1:25" ht="67.5" customHeight="1" x14ac:dyDescent="0.2">
      <c r="A15" s="275"/>
      <c r="B15" s="245"/>
      <c r="C15" s="59" t="s">
        <v>188</v>
      </c>
      <c r="D15" s="59" t="s">
        <v>42</v>
      </c>
      <c r="E15" s="245"/>
      <c r="F15" s="56" t="s">
        <v>30</v>
      </c>
      <c r="G15" s="56" t="s">
        <v>31</v>
      </c>
      <c r="H15" s="56"/>
      <c r="I15" s="56" t="s">
        <v>32</v>
      </c>
      <c r="J15" s="56">
        <v>1</v>
      </c>
      <c r="K15" s="56">
        <v>2</v>
      </c>
      <c r="L15" s="56">
        <v>3</v>
      </c>
      <c r="M15" s="56">
        <v>1</v>
      </c>
      <c r="N15" s="56">
        <v>1</v>
      </c>
      <c r="O15" s="56">
        <f t="shared" si="0"/>
        <v>8</v>
      </c>
      <c r="P15" s="56">
        <v>2</v>
      </c>
      <c r="Q15" s="56">
        <v>2</v>
      </c>
      <c r="R15" s="56">
        <v>1</v>
      </c>
      <c r="S15" s="56">
        <f t="shared" si="1"/>
        <v>32</v>
      </c>
      <c r="T15" s="66" t="str">
        <f t="shared" si="2"/>
        <v>IMPACTO BAJO</v>
      </c>
      <c r="U15" s="56" t="s">
        <v>180</v>
      </c>
      <c r="V15" s="56" t="s">
        <v>43</v>
      </c>
      <c r="W15" s="66"/>
      <c r="X15" s="66" t="s">
        <v>31</v>
      </c>
    </row>
    <row r="16" spans="1:25" ht="65.25" customHeight="1" x14ac:dyDescent="0.2">
      <c r="A16" s="275"/>
      <c r="B16" s="245" t="s">
        <v>44</v>
      </c>
      <c r="C16" s="59" t="s">
        <v>210</v>
      </c>
      <c r="D16" s="59" t="s">
        <v>45</v>
      </c>
      <c r="E16" s="245"/>
      <c r="F16" s="56" t="s">
        <v>30</v>
      </c>
      <c r="G16" s="56" t="s">
        <v>31</v>
      </c>
      <c r="H16" s="56"/>
      <c r="I16" s="56" t="s">
        <v>32</v>
      </c>
      <c r="J16" s="56">
        <v>2</v>
      </c>
      <c r="K16" s="56">
        <v>2</v>
      </c>
      <c r="L16" s="56">
        <v>3</v>
      </c>
      <c r="M16" s="56">
        <v>3</v>
      </c>
      <c r="N16" s="56">
        <v>1</v>
      </c>
      <c r="O16" s="56">
        <f t="shared" si="0"/>
        <v>11</v>
      </c>
      <c r="P16" s="56">
        <v>3</v>
      </c>
      <c r="Q16" s="56">
        <v>2</v>
      </c>
      <c r="R16" s="56">
        <v>1</v>
      </c>
      <c r="S16" s="56">
        <f t="shared" si="1"/>
        <v>66</v>
      </c>
      <c r="T16" s="66" t="str">
        <f t="shared" si="2"/>
        <v>IMPACTO MEDIO</v>
      </c>
      <c r="U16" s="56" t="s">
        <v>183</v>
      </c>
      <c r="V16" s="56" t="s">
        <v>41</v>
      </c>
      <c r="W16" s="66" t="s">
        <v>31</v>
      </c>
      <c r="X16" s="66"/>
    </row>
    <row r="17" spans="1:24" ht="95.25" customHeight="1" x14ac:dyDescent="0.2">
      <c r="A17" s="275"/>
      <c r="B17" s="245"/>
      <c r="C17" s="59" t="s">
        <v>46</v>
      </c>
      <c r="D17" s="59" t="s">
        <v>47</v>
      </c>
      <c r="E17" s="245"/>
      <c r="F17" s="56" t="s">
        <v>30</v>
      </c>
      <c r="G17" s="56" t="s">
        <v>31</v>
      </c>
      <c r="H17" s="56"/>
      <c r="I17" s="56" t="s">
        <v>32</v>
      </c>
      <c r="J17" s="56">
        <v>2</v>
      </c>
      <c r="K17" s="56">
        <v>2</v>
      </c>
      <c r="L17" s="56">
        <v>3</v>
      </c>
      <c r="M17" s="56">
        <v>3</v>
      </c>
      <c r="N17" s="56">
        <v>1</v>
      </c>
      <c r="O17" s="56">
        <f t="shared" si="0"/>
        <v>11</v>
      </c>
      <c r="P17" s="56">
        <v>3</v>
      </c>
      <c r="Q17" s="56">
        <v>2</v>
      </c>
      <c r="R17" s="56">
        <v>1</v>
      </c>
      <c r="S17" s="56">
        <f t="shared" si="1"/>
        <v>66</v>
      </c>
      <c r="T17" s="66" t="str">
        <f t="shared" si="2"/>
        <v>IMPACTO MEDIO</v>
      </c>
      <c r="U17" s="56" t="s">
        <v>183</v>
      </c>
      <c r="V17" s="56" t="s">
        <v>41</v>
      </c>
      <c r="W17" s="66" t="s">
        <v>31</v>
      </c>
      <c r="X17" s="66"/>
    </row>
    <row r="18" spans="1:24" ht="86.25" customHeight="1" x14ac:dyDescent="0.2">
      <c r="A18" s="275"/>
      <c r="B18" s="245" t="s">
        <v>48</v>
      </c>
      <c r="C18" s="59" t="s">
        <v>211</v>
      </c>
      <c r="D18" s="59" t="s">
        <v>49</v>
      </c>
      <c r="E18" s="245"/>
      <c r="F18" s="56" t="s">
        <v>244</v>
      </c>
      <c r="G18" s="56" t="s">
        <v>31</v>
      </c>
      <c r="H18" s="56"/>
      <c r="I18" s="56" t="s">
        <v>32</v>
      </c>
      <c r="J18" s="56">
        <v>3</v>
      </c>
      <c r="K18" s="56">
        <v>2</v>
      </c>
      <c r="L18" s="56">
        <v>3</v>
      </c>
      <c r="M18" s="56">
        <v>3</v>
      </c>
      <c r="N18" s="56">
        <v>1</v>
      </c>
      <c r="O18" s="56">
        <f t="shared" si="0"/>
        <v>12</v>
      </c>
      <c r="P18" s="56">
        <v>1</v>
      </c>
      <c r="Q18" s="56">
        <v>3</v>
      </c>
      <c r="R18" s="56">
        <v>1</v>
      </c>
      <c r="S18" s="56">
        <f t="shared" si="1"/>
        <v>36</v>
      </c>
      <c r="T18" s="66" t="str">
        <f t="shared" si="2"/>
        <v>IMPACTO BAJO</v>
      </c>
      <c r="U18" s="56" t="s">
        <v>254</v>
      </c>
      <c r="V18" s="56" t="s">
        <v>253</v>
      </c>
      <c r="W18" s="66"/>
      <c r="X18" s="66" t="s">
        <v>31</v>
      </c>
    </row>
    <row r="19" spans="1:24" ht="63.75" customHeight="1" x14ac:dyDescent="0.2">
      <c r="A19" s="275"/>
      <c r="B19" s="245"/>
      <c r="C19" s="59" t="s">
        <v>212</v>
      </c>
      <c r="D19" s="59" t="s">
        <v>49</v>
      </c>
      <c r="E19" s="245"/>
      <c r="F19" s="56" t="s">
        <v>244</v>
      </c>
      <c r="G19" s="56" t="s">
        <v>31</v>
      </c>
      <c r="H19" s="56"/>
      <c r="I19" s="56" t="s">
        <v>32</v>
      </c>
      <c r="J19" s="56">
        <v>3</v>
      </c>
      <c r="K19" s="56">
        <v>2</v>
      </c>
      <c r="L19" s="56">
        <v>3</v>
      </c>
      <c r="M19" s="56">
        <v>1</v>
      </c>
      <c r="N19" s="56">
        <v>1</v>
      </c>
      <c r="O19" s="56">
        <f t="shared" si="0"/>
        <v>10</v>
      </c>
      <c r="P19" s="56">
        <v>2</v>
      </c>
      <c r="Q19" s="56">
        <v>2</v>
      </c>
      <c r="R19" s="56">
        <v>1</v>
      </c>
      <c r="S19" s="56">
        <f t="shared" si="1"/>
        <v>40</v>
      </c>
      <c r="T19" s="66" t="str">
        <f t="shared" si="2"/>
        <v>IMPACTO BAJO</v>
      </c>
      <c r="U19" s="56" t="s">
        <v>180</v>
      </c>
      <c r="V19" s="56" t="s">
        <v>50</v>
      </c>
      <c r="W19" s="66" t="s">
        <v>31</v>
      </c>
      <c r="X19" s="66"/>
    </row>
    <row r="20" spans="1:24" ht="63.75" customHeight="1" x14ac:dyDescent="0.2">
      <c r="A20" s="275"/>
      <c r="B20" s="59" t="s">
        <v>263</v>
      </c>
      <c r="C20" s="59" t="s">
        <v>264</v>
      </c>
      <c r="D20" s="59" t="s">
        <v>265</v>
      </c>
      <c r="E20" s="245"/>
      <c r="F20" s="56" t="s">
        <v>30</v>
      </c>
      <c r="G20" s="56" t="s">
        <v>31</v>
      </c>
      <c r="H20" s="56"/>
      <c r="I20" s="56" t="s">
        <v>32</v>
      </c>
      <c r="J20" s="56">
        <v>2</v>
      </c>
      <c r="K20" s="56">
        <v>3</v>
      </c>
      <c r="L20" s="56">
        <v>3</v>
      </c>
      <c r="M20" s="56">
        <v>1</v>
      </c>
      <c r="N20" s="56">
        <v>1</v>
      </c>
      <c r="O20" s="56">
        <f t="shared" si="0"/>
        <v>10</v>
      </c>
      <c r="P20" s="56">
        <v>3</v>
      </c>
      <c r="Q20" s="56">
        <v>2</v>
      </c>
      <c r="R20" s="56">
        <v>1</v>
      </c>
      <c r="S20" s="56">
        <f t="shared" si="1"/>
        <v>60</v>
      </c>
      <c r="T20" s="66" t="str">
        <f t="shared" si="2"/>
        <v>IMPACTO MEDIO</v>
      </c>
      <c r="U20" s="56" t="s">
        <v>215</v>
      </c>
      <c r="V20" s="56" t="s">
        <v>260</v>
      </c>
      <c r="W20" s="66"/>
      <c r="X20" s="66" t="s">
        <v>31</v>
      </c>
    </row>
    <row r="21" spans="1:24" ht="63.75" customHeight="1" x14ac:dyDescent="0.2">
      <c r="A21" s="275"/>
      <c r="B21" s="59" t="s">
        <v>54</v>
      </c>
      <c r="C21" s="59" t="s">
        <v>213</v>
      </c>
      <c r="D21" s="59" t="s">
        <v>55</v>
      </c>
      <c r="E21" s="245"/>
      <c r="F21" s="56" t="s">
        <v>30</v>
      </c>
      <c r="G21" s="56" t="s">
        <v>31</v>
      </c>
      <c r="H21" s="56"/>
      <c r="I21" s="56" t="s">
        <v>32</v>
      </c>
      <c r="J21" s="56">
        <v>2</v>
      </c>
      <c r="K21" s="56">
        <v>1</v>
      </c>
      <c r="L21" s="56">
        <v>3</v>
      </c>
      <c r="M21" s="56">
        <v>1</v>
      </c>
      <c r="N21" s="56">
        <v>1</v>
      </c>
      <c r="O21" s="56">
        <f t="shared" si="0"/>
        <v>8</v>
      </c>
      <c r="P21" s="56">
        <v>3</v>
      </c>
      <c r="Q21" s="56">
        <v>2</v>
      </c>
      <c r="R21" s="56">
        <v>1</v>
      </c>
      <c r="S21" s="56">
        <f t="shared" si="1"/>
        <v>48</v>
      </c>
      <c r="T21" s="66" t="str">
        <f t="shared" si="2"/>
        <v>IMPACTO BAJO</v>
      </c>
      <c r="U21" s="56" t="s">
        <v>182</v>
      </c>
      <c r="V21" s="56" t="s">
        <v>41</v>
      </c>
      <c r="W21" s="66" t="s">
        <v>31</v>
      </c>
      <c r="X21" s="66"/>
    </row>
    <row r="22" spans="1:24" ht="92.25" customHeight="1" x14ac:dyDescent="0.2">
      <c r="A22" s="275"/>
      <c r="B22" s="59" t="s">
        <v>261</v>
      </c>
      <c r="C22" s="59" t="s">
        <v>57</v>
      </c>
      <c r="D22" s="59" t="s">
        <v>58</v>
      </c>
      <c r="E22" s="245"/>
      <c r="F22" s="56" t="s">
        <v>30</v>
      </c>
      <c r="G22" s="56" t="s">
        <v>31</v>
      </c>
      <c r="H22" s="56"/>
      <c r="I22" s="56" t="s">
        <v>32</v>
      </c>
      <c r="J22" s="56">
        <v>2</v>
      </c>
      <c r="K22" s="56">
        <v>2</v>
      </c>
      <c r="L22" s="56">
        <v>3</v>
      </c>
      <c r="M22" s="56">
        <v>1</v>
      </c>
      <c r="N22" s="56">
        <v>1</v>
      </c>
      <c r="O22" s="56">
        <f t="shared" si="0"/>
        <v>9</v>
      </c>
      <c r="P22" s="56">
        <v>2</v>
      </c>
      <c r="Q22" s="56">
        <v>2</v>
      </c>
      <c r="R22" s="56">
        <v>1</v>
      </c>
      <c r="S22" s="56">
        <f t="shared" si="1"/>
        <v>36</v>
      </c>
      <c r="T22" s="66" t="str">
        <f t="shared" si="2"/>
        <v>IMPACTO BAJO</v>
      </c>
      <c r="U22" s="56" t="s">
        <v>184</v>
      </c>
      <c r="V22" s="56" t="s">
        <v>38</v>
      </c>
      <c r="W22" s="66" t="s">
        <v>31</v>
      </c>
      <c r="X22" s="66"/>
    </row>
    <row r="23" spans="1:24" ht="75.75" customHeight="1" x14ac:dyDescent="0.2">
      <c r="A23" s="275"/>
      <c r="B23" s="59" t="s">
        <v>380</v>
      </c>
      <c r="C23" s="59" t="s">
        <v>405</v>
      </c>
      <c r="D23" s="59" t="s">
        <v>61</v>
      </c>
      <c r="E23" s="245"/>
      <c r="F23" s="56" t="s">
        <v>30</v>
      </c>
      <c r="G23" s="56" t="s">
        <v>31</v>
      </c>
      <c r="H23" s="56"/>
      <c r="I23" s="56" t="s">
        <v>32</v>
      </c>
      <c r="J23" s="56">
        <v>2</v>
      </c>
      <c r="K23" s="56">
        <v>1</v>
      </c>
      <c r="L23" s="56">
        <v>3</v>
      </c>
      <c r="M23" s="56">
        <v>1</v>
      </c>
      <c r="N23" s="56">
        <v>1</v>
      </c>
      <c r="O23" s="56">
        <f t="shared" si="0"/>
        <v>8</v>
      </c>
      <c r="P23" s="56">
        <v>3</v>
      </c>
      <c r="Q23" s="56">
        <v>2</v>
      </c>
      <c r="R23" s="56">
        <v>1</v>
      </c>
      <c r="S23" s="56">
        <f t="shared" si="1"/>
        <v>48</v>
      </c>
      <c r="T23" s="66" t="str">
        <f t="shared" si="2"/>
        <v>IMPACTO BAJO</v>
      </c>
      <c r="U23" s="56" t="s">
        <v>180</v>
      </c>
      <c r="V23" s="56" t="s">
        <v>381</v>
      </c>
      <c r="W23" s="66" t="s">
        <v>31</v>
      </c>
      <c r="X23" s="66"/>
    </row>
    <row r="24" spans="1:24" ht="63" customHeight="1" x14ac:dyDescent="0.2">
      <c r="A24" s="275"/>
      <c r="B24" s="59" t="s">
        <v>67</v>
      </c>
      <c r="C24" s="59" t="s">
        <v>68</v>
      </c>
      <c r="D24" s="59" t="s">
        <v>69</v>
      </c>
      <c r="E24" s="245"/>
      <c r="F24" s="56" t="s">
        <v>30</v>
      </c>
      <c r="G24" s="56" t="s">
        <v>31</v>
      </c>
      <c r="H24" s="56"/>
      <c r="I24" s="56" t="s">
        <v>32</v>
      </c>
      <c r="J24" s="56">
        <v>2</v>
      </c>
      <c r="K24" s="56">
        <v>2</v>
      </c>
      <c r="L24" s="56">
        <v>3</v>
      </c>
      <c r="M24" s="56">
        <v>3</v>
      </c>
      <c r="N24" s="56">
        <v>1</v>
      </c>
      <c r="O24" s="56">
        <f t="shared" si="0"/>
        <v>11</v>
      </c>
      <c r="P24" s="56">
        <v>2</v>
      </c>
      <c r="Q24" s="56">
        <v>2</v>
      </c>
      <c r="R24" s="56">
        <v>1</v>
      </c>
      <c r="S24" s="56">
        <f t="shared" si="1"/>
        <v>44</v>
      </c>
      <c r="T24" s="66" t="str">
        <f t="shared" si="2"/>
        <v>IMPACTO BAJO</v>
      </c>
      <c r="U24" s="56" t="s">
        <v>70</v>
      </c>
      <c r="V24" s="56" t="s">
        <v>255</v>
      </c>
      <c r="W24" s="66"/>
      <c r="X24" s="66" t="s">
        <v>31</v>
      </c>
    </row>
    <row r="25" spans="1:24" ht="38.25" x14ac:dyDescent="0.2">
      <c r="A25" s="242" t="s">
        <v>392</v>
      </c>
      <c r="B25" s="67" t="s">
        <v>393</v>
      </c>
      <c r="C25" s="67" t="s">
        <v>394</v>
      </c>
      <c r="D25" s="67" t="s">
        <v>395</v>
      </c>
      <c r="E25" s="56"/>
      <c r="F25" s="56" t="s">
        <v>60</v>
      </c>
      <c r="G25" s="56" t="s">
        <v>31</v>
      </c>
      <c r="H25" s="56"/>
      <c r="I25" s="56" t="s">
        <v>32</v>
      </c>
      <c r="J25" s="56">
        <v>3</v>
      </c>
      <c r="K25" s="56">
        <v>3</v>
      </c>
      <c r="L25" s="56">
        <v>3</v>
      </c>
      <c r="M25" s="56">
        <v>3</v>
      </c>
      <c r="N25" s="56">
        <v>1</v>
      </c>
      <c r="O25" s="56">
        <f t="shared" si="0"/>
        <v>13</v>
      </c>
      <c r="P25" s="56">
        <v>1</v>
      </c>
      <c r="Q25" s="56">
        <v>2</v>
      </c>
      <c r="R25" s="56">
        <v>1</v>
      </c>
      <c r="S25" s="56">
        <f t="shared" si="1"/>
        <v>26</v>
      </c>
      <c r="T25" s="66" t="str">
        <f t="shared" ref="T25" si="3">IF(S25&lt;=59,"IMPACTO BAJO",(IF(AND(S25&gt;=60,S25&lt;=188),"IMPACTO MEDIO",IF(AND(S25&gt;=189,S25&lt;405),"IMPACTO ALTO",0))))</f>
        <v>IMPACTO BAJO</v>
      </c>
      <c r="U25" s="56" t="s">
        <v>396</v>
      </c>
      <c r="V25" s="56" t="s">
        <v>397</v>
      </c>
      <c r="W25" s="66"/>
      <c r="X25" s="66" t="s">
        <v>31</v>
      </c>
    </row>
    <row r="26" spans="1:24" ht="38.25" x14ac:dyDescent="0.2">
      <c r="A26" s="242"/>
      <c r="B26" s="67" t="s">
        <v>398</v>
      </c>
      <c r="C26" s="67" t="s">
        <v>399</v>
      </c>
      <c r="D26" s="67" t="s">
        <v>400</v>
      </c>
      <c r="E26" s="56"/>
      <c r="F26" s="56" t="s">
        <v>60</v>
      </c>
      <c r="G26" s="56" t="s">
        <v>31</v>
      </c>
      <c r="H26" s="56"/>
      <c r="I26" s="56" t="s">
        <v>32</v>
      </c>
      <c r="J26" s="56">
        <v>3</v>
      </c>
      <c r="K26" s="56">
        <v>3</v>
      </c>
      <c r="L26" s="56">
        <v>3</v>
      </c>
      <c r="M26" s="56">
        <v>3</v>
      </c>
      <c r="N26" s="56">
        <v>1</v>
      </c>
      <c r="O26" s="56">
        <f t="shared" si="0"/>
        <v>13</v>
      </c>
      <c r="P26" s="56">
        <v>1</v>
      </c>
      <c r="Q26" s="56">
        <v>2</v>
      </c>
      <c r="R26" s="56">
        <v>1</v>
      </c>
      <c r="S26" s="56">
        <f t="shared" si="1"/>
        <v>26</v>
      </c>
      <c r="T26" s="66" t="str">
        <f>IF(S26&lt;=59,"IMPACTO BAJO",(IF(AND(S26&gt;=60,S26&lt;=188),"IMPACTO MEDIO",IF(AND(S26&gt;=189,S26&lt;405),"IMPACTO ALTO",0))))</f>
        <v>IMPACTO BAJO</v>
      </c>
      <c r="U26" s="56" t="s">
        <v>396</v>
      </c>
      <c r="V26" s="56" t="s">
        <v>397</v>
      </c>
      <c r="W26" s="66"/>
      <c r="X26" s="66" t="s">
        <v>31</v>
      </c>
    </row>
    <row r="27" spans="1:24" ht="38.25" x14ac:dyDescent="0.2">
      <c r="A27" s="242"/>
      <c r="B27" s="67" t="s">
        <v>401</v>
      </c>
      <c r="C27" s="67" t="s">
        <v>402</v>
      </c>
      <c r="D27" s="133" t="s">
        <v>403</v>
      </c>
      <c r="E27" s="65"/>
      <c r="F27" s="56" t="s">
        <v>60</v>
      </c>
      <c r="G27" s="69" t="s">
        <v>31</v>
      </c>
      <c r="H27" s="69"/>
      <c r="I27" s="56" t="s">
        <v>32</v>
      </c>
      <c r="J27" s="56">
        <v>3</v>
      </c>
      <c r="K27" s="69">
        <v>3</v>
      </c>
      <c r="L27" s="69">
        <v>3</v>
      </c>
      <c r="M27" s="69">
        <v>3</v>
      </c>
      <c r="N27" s="69">
        <v>1</v>
      </c>
      <c r="O27" s="69">
        <f t="shared" si="0"/>
        <v>13</v>
      </c>
      <c r="P27" s="69">
        <v>1</v>
      </c>
      <c r="Q27" s="69">
        <v>2</v>
      </c>
      <c r="R27" s="69">
        <v>1</v>
      </c>
      <c r="S27" s="69">
        <f t="shared" si="1"/>
        <v>26</v>
      </c>
      <c r="T27" s="66" t="str">
        <f>IF(S27&lt;=59,"IMPACTO BAJO",(IF(AND(S27&gt;=60,S27&lt;=188),"IMPACTO MEDIO",IF(AND(S27&gt;=189,S27&lt;405),"IMPACTO ALTO",0))))</f>
        <v>IMPACTO BAJO</v>
      </c>
      <c r="U27" s="56" t="s">
        <v>396</v>
      </c>
      <c r="V27" s="56" t="s">
        <v>397</v>
      </c>
      <c r="W27" s="65"/>
      <c r="X27" s="70" t="s">
        <v>31</v>
      </c>
    </row>
    <row r="28" spans="1:24" ht="12.75" customHeight="1" x14ac:dyDescent="0.2">
      <c r="T28" s="72"/>
    </row>
    <row r="29" spans="1:24" ht="27" customHeight="1" x14ac:dyDescent="0.2">
      <c r="A29" s="72"/>
      <c r="B29" s="72"/>
      <c r="C29" s="77" t="s">
        <v>404</v>
      </c>
      <c r="D29" s="276" t="s">
        <v>228</v>
      </c>
      <c r="E29" s="347"/>
      <c r="F29" s="72"/>
      <c r="G29" s="72"/>
      <c r="H29" s="72"/>
      <c r="I29" s="74"/>
      <c r="J29" s="74"/>
      <c r="K29" s="75"/>
      <c r="L29" s="75"/>
      <c r="M29" s="75"/>
      <c r="N29" s="75"/>
      <c r="O29" s="72"/>
      <c r="P29" s="72"/>
      <c r="Q29" s="72"/>
      <c r="R29" s="72"/>
      <c r="S29" s="72"/>
      <c r="T29" s="72"/>
    </row>
    <row r="30" spans="1:24" ht="12.75" x14ac:dyDescent="0.2">
      <c r="A30" s="72"/>
      <c r="B30" s="72"/>
      <c r="C30" s="77" t="s">
        <v>178</v>
      </c>
      <c r="D30" s="277" t="s">
        <v>251</v>
      </c>
      <c r="E30" s="252"/>
      <c r="F30" s="72"/>
      <c r="G30" s="72"/>
      <c r="H30" s="72"/>
      <c r="I30" s="74"/>
      <c r="J30" s="74"/>
      <c r="K30" s="74"/>
      <c r="L30" s="74"/>
      <c r="M30" s="74"/>
      <c r="N30" s="75"/>
      <c r="O30" s="72"/>
      <c r="P30" s="72"/>
      <c r="Q30" s="72"/>
      <c r="R30" s="72"/>
      <c r="S30" s="72"/>
      <c r="T30" s="72"/>
    </row>
    <row r="31" spans="1:24" ht="12.75" customHeight="1" x14ac:dyDescent="0.2">
      <c r="T31" s="72"/>
    </row>
    <row r="32" spans="1:24" ht="12.75" customHeight="1" x14ac:dyDescent="0.2">
      <c r="T32" s="72"/>
    </row>
    <row r="33" spans="20:20" ht="12.75" customHeight="1" x14ac:dyDescent="0.2">
      <c r="T33" s="72"/>
    </row>
    <row r="34" spans="20:20" ht="12.75" customHeight="1" x14ac:dyDescent="0.2">
      <c r="T34" s="72"/>
    </row>
    <row r="35" spans="20:20" ht="12.75" customHeight="1" x14ac:dyDescent="0.2">
      <c r="T35" s="72"/>
    </row>
    <row r="36" spans="20:20" ht="12.75" customHeight="1" x14ac:dyDescent="0.2">
      <c r="T36" s="72"/>
    </row>
    <row r="37" spans="20:20" ht="12.75" customHeight="1" x14ac:dyDescent="0.2">
      <c r="T37" s="72"/>
    </row>
    <row r="38" spans="20:20" ht="12.75" customHeight="1" x14ac:dyDescent="0.2">
      <c r="T38" s="72"/>
    </row>
    <row r="39" spans="20:20" ht="12.75" customHeight="1" x14ac:dyDescent="0.2">
      <c r="T39" s="72"/>
    </row>
    <row r="40" spans="20:20" ht="12.75" customHeight="1" x14ac:dyDescent="0.2">
      <c r="T40" s="72"/>
    </row>
    <row r="41" spans="20:20" ht="12.75" customHeight="1" x14ac:dyDescent="0.2">
      <c r="T41" s="72"/>
    </row>
    <row r="42" spans="20:20" ht="12.75" customHeight="1" x14ac:dyDescent="0.2">
      <c r="T42" s="72"/>
    </row>
    <row r="43" spans="20:20" ht="12.75" customHeight="1" x14ac:dyDescent="0.2">
      <c r="T43" s="72"/>
    </row>
    <row r="44" spans="20:20" ht="12.75" customHeight="1" x14ac:dyDescent="0.2">
      <c r="T44" s="72"/>
    </row>
    <row r="45" spans="20:20" ht="12.75" customHeight="1" x14ac:dyDescent="0.2">
      <c r="T45" s="72"/>
    </row>
    <row r="46" spans="20:20" ht="12.75" customHeight="1" x14ac:dyDescent="0.2">
      <c r="T46" s="72"/>
    </row>
    <row r="47" spans="20:20" ht="12.75" customHeight="1" x14ac:dyDescent="0.2">
      <c r="T47" s="72"/>
    </row>
    <row r="48" spans="20:20"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row r="925" spans="20:20" ht="12.75" customHeight="1" x14ac:dyDescent="0.2">
      <c r="T925" s="72"/>
    </row>
    <row r="926" spans="20:20" ht="12.75" customHeight="1" x14ac:dyDescent="0.2">
      <c r="T926" s="72"/>
    </row>
    <row r="927" spans="20:20" ht="12.75" customHeight="1" x14ac:dyDescent="0.2">
      <c r="T927" s="72"/>
    </row>
    <row r="928" spans="20:20" ht="12.75" customHeight="1" x14ac:dyDescent="0.2">
      <c r="T928" s="72"/>
    </row>
    <row r="929" spans="20:20" ht="12.75" customHeight="1" x14ac:dyDescent="0.2">
      <c r="T929" s="72"/>
    </row>
  </sheetData>
  <sheetProtection algorithmName="SHA-512" hashValue="9VaHawtozfwhE2Jb08TKuD7ZwLHxtHjxlWJYyT2ohq2IAyBrfMGb1Yhm8yvJEaZP81T63xMlAYrQICojZ4OkRg==" saltValue="aD6rGAjETu30cg1wwDsa/Q==" spinCount="100000" sheet="1" objects="1" scenarios="1"/>
  <mergeCells count="33">
    <mergeCell ref="A7:K7"/>
    <mergeCell ref="L7:X7"/>
    <mergeCell ref="A1:B5"/>
    <mergeCell ref="C1:T5"/>
    <mergeCell ref="U1:X5"/>
    <mergeCell ref="A6:K6"/>
    <mergeCell ref="L6:X6"/>
    <mergeCell ref="S9:S10"/>
    <mergeCell ref="T9:T10"/>
    <mergeCell ref="U9:V9"/>
    <mergeCell ref="W9:X9"/>
    <mergeCell ref="A11:A24"/>
    <mergeCell ref="E11:E24"/>
    <mergeCell ref="B12:B13"/>
    <mergeCell ref="B14:B15"/>
    <mergeCell ref="B16:B17"/>
    <mergeCell ref="H9:H10"/>
    <mergeCell ref="I9:I10"/>
    <mergeCell ref="J9:N9"/>
    <mergeCell ref="O9:O10"/>
    <mergeCell ref="P9:P10"/>
    <mergeCell ref="Q9:Q10"/>
    <mergeCell ref="B9:B10"/>
    <mergeCell ref="B18:B19"/>
    <mergeCell ref="A25:A27"/>
    <mergeCell ref="D29:E29"/>
    <mergeCell ref="D30:E30"/>
    <mergeCell ref="R9:R10"/>
    <mergeCell ref="C9:C10"/>
    <mergeCell ref="D9:D10"/>
    <mergeCell ref="E9:E10"/>
    <mergeCell ref="F9:F10"/>
    <mergeCell ref="G9:G10"/>
  </mergeCells>
  <conditionalFormatting sqref="T11:T16 T21:T24">
    <cfRule type="cellIs" dxfId="677" priority="33" operator="equal">
      <formula>"IMPACTO ALTO"</formula>
    </cfRule>
  </conditionalFormatting>
  <conditionalFormatting sqref="T11:T16 T21:T24">
    <cfRule type="cellIs" dxfId="676" priority="34" operator="equal">
      <formula>"IMPACTO MEDIO"</formula>
    </cfRule>
  </conditionalFormatting>
  <conditionalFormatting sqref="T11:T16 T21:T24">
    <cfRule type="cellIs" dxfId="675" priority="35" operator="equal">
      <formula>"IMPACTO BAJO"</formula>
    </cfRule>
  </conditionalFormatting>
  <conditionalFormatting sqref="T11:T16 T21:T24">
    <cfRule type="cellIs" dxfId="674" priority="36" stopIfTrue="1" operator="equal">
      <formula>"IMPACTO BAJO"</formula>
    </cfRule>
  </conditionalFormatting>
  <conditionalFormatting sqref="T11:T16 T21:T24">
    <cfRule type="cellIs" dxfId="673" priority="37" stopIfTrue="1" operator="equal">
      <formula>"IMPACTO MEDIO"</formula>
    </cfRule>
  </conditionalFormatting>
  <conditionalFormatting sqref="T11:T16 T21:T24">
    <cfRule type="cellIs" dxfId="672" priority="38" stopIfTrue="1" operator="equal">
      <formula>"IMPACTO ALTO"</formula>
    </cfRule>
  </conditionalFormatting>
  <conditionalFormatting sqref="T19">
    <cfRule type="cellIs" dxfId="671" priority="27" operator="equal">
      <formula>"IMPACTO ALTO"</formula>
    </cfRule>
  </conditionalFormatting>
  <conditionalFormatting sqref="T19">
    <cfRule type="cellIs" dxfId="670" priority="28" operator="equal">
      <formula>"IMPACTO MEDIO"</formula>
    </cfRule>
  </conditionalFormatting>
  <conditionalFormatting sqref="T19">
    <cfRule type="cellIs" dxfId="669" priority="29" operator="equal">
      <formula>"IMPACTO BAJO"</formula>
    </cfRule>
  </conditionalFormatting>
  <conditionalFormatting sqref="T19">
    <cfRule type="cellIs" dxfId="668" priority="30" stopIfTrue="1" operator="equal">
      <formula>"IMPACTO BAJO"</formula>
    </cfRule>
  </conditionalFormatting>
  <conditionalFormatting sqref="T19">
    <cfRule type="cellIs" dxfId="667" priority="31" stopIfTrue="1" operator="equal">
      <formula>"IMPACTO MEDIO"</formula>
    </cfRule>
  </conditionalFormatting>
  <conditionalFormatting sqref="T19">
    <cfRule type="cellIs" dxfId="666" priority="32" stopIfTrue="1" operator="equal">
      <formula>"IMPACTO ALTO"</formula>
    </cfRule>
  </conditionalFormatting>
  <conditionalFormatting sqref="T17:T18">
    <cfRule type="cellIs" dxfId="665" priority="20" operator="equal">
      <formula>"IMPACTO ALTO"</formula>
    </cfRule>
  </conditionalFormatting>
  <conditionalFormatting sqref="T17:T18">
    <cfRule type="cellIs" dxfId="664" priority="21" operator="equal">
      <formula>"IMPACTO MEDIO"</formula>
    </cfRule>
  </conditionalFormatting>
  <conditionalFormatting sqref="T17:T18">
    <cfRule type="cellIs" dxfId="663" priority="22" operator="equal">
      <formula>"IMPACTO BAJO"</formula>
    </cfRule>
  </conditionalFormatting>
  <conditionalFormatting sqref="T17:T18">
    <cfRule type="cellIs" dxfId="662" priority="23" stopIfTrue="1" operator="equal">
      <formula>"IMPACTO BAJO"</formula>
    </cfRule>
  </conditionalFormatting>
  <conditionalFormatting sqref="T17:T18">
    <cfRule type="cellIs" dxfId="661" priority="24" stopIfTrue="1" operator="equal">
      <formula>"IMPACTO MEDIO"</formula>
    </cfRule>
  </conditionalFormatting>
  <conditionalFormatting sqref="T17:T18">
    <cfRule type="cellIs" dxfId="660" priority="25" stopIfTrue="1" operator="equal">
      <formula>"IMPACTO ALTO"</formula>
    </cfRule>
  </conditionalFormatting>
  <conditionalFormatting sqref="T11">
    <cfRule type="colorScale" priority="26">
      <colorScale>
        <cfvo type="min"/>
        <cfvo type="percentile" val="50"/>
        <cfvo type="max"/>
        <color rgb="FF63BE7B"/>
        <color rgb="FFFFEB84"/>
        <color rgb="FFF8696B"/>
      </colorScale>
    </cfRule>
  </conditionalFormatting>
  <conditionalFormatting sqref="T20">
    <cfRule type="cellIs" dxfId="659" priority="14" operator="equal">
      <formula>"IMPACTO ALTO"</formula>
    </cfRule>
  </conditionalFormatting>
  <conditionalFormatting sqref="T20">
    <cfRule type="cellIs" dxfId="658" priority="15" operator="equal">
      <formula>"IMPACTO MEDIO"</formula>
    </cfRule>
  </conditionalFormatting>
  <conditionalFormatting sqref="T20">
    <cfRule type="cellIs" dxfId="657" priority="16" operator="equal">
      <formula>"IMPACTO BAJO"</formula>
    </cfRule>
  </conditionalFormatting>
  <conditionalFormatting sqref="T20">
    <cfRule type="cellIs" dxfId="656" priority="17" stopIfTrue="1" operator="equal">
      <formula>"IMPACTO BAJO"</formula>
    </cfRule>
  </conditionalFormatting>
  <conditionalFormatting sqref="T20">
    <cfRule type="cellIs" dxfId="655" priority="18" stopIfTrue="1" operator="equal">
      <formula>"IMPACTO MEDIO"</formula>
    </cfRule>
  </conditionalFormatting>
  <conditionalFormatting sqref="T20">
    <cfRule type="cellIs" dxfId="654" priority="19" stopIfTrue="1" operator="equal">
      <formula>"IMPACTO ALTO"</formula>
    </cfRule>
  </conditionalFormatting>
  <conditionalFormatting sqref="T25">
    <cfRule type="cellIs" dxfId="653" priority="8" operator="equal">
      <formula>"IMPACTO ALTO"</formula>
    </cfRule>
  </conditionalFormatting>
  <conditionalFormatting sqref="T25">
    <cfRule type="cellIs" dxfId="652" priority="9" operator="equal">
      <formula>"IMPACTO MEDIO"</formula>
    </cfRule>
  </conditionalFormatting>
  <conditionalFormatting sqref="T25">
    <cfRule type="cellIs" dxfId="651" priority="10" operator="equal">
      <formula>"IMPACTO BAJO"</formula>
    </cfRule>
  </conditionalFormatting>
  <conditionalFormatting sqref="T25">
    <cfRule type="cellIs" dxfId="650" priority="11" stopIfTrue="1" operator="equal">
      <formula>"IMPACTO BAJO"</formula>
    </cfRule>
  </conditionalFormatting>
  <conditionalFormatting sqref="T25">
    <cfRule type="cellIs" dxfId="649" priority="12" stopIfTrue="1" operator="equal">
      <formula>"IMPACTO MEDIO"</formula>
    </cfRule>
  </conditionalFormatting>
  <conditionalFormatting sqref="T25">
    <cfRule type="cellIs" dxfId="648" priority="13" stopIfTrue="1" operator="equal">
      <formula>"IMPACTO ALTO"</formula>
    </cfRule>
  </conditionalFormatting>
  <conditionalFormatting sqref="T26:T27">
    <cfRule type="cellIs" dxfId="647" priority="1" operator="equal">
      <formula>"IMPACTO ALTO"</formula>
    </cfRule>
  </conditionalFormatting>
  <conditionalFormatting sqref="T26:T27">
    <cfRule type="cellIs" dxfId="646" priority="2" operator="equal">
      <formula>"IMPACTO MEDIO"</formula>
    </cfRule>
  </conditionalFormatting>
  <conditionalFormatting sqref="T26:T27">
    <cfRule type="cellIs" dxfId="645" priority="3" operator="equal">
      <formula>"IMPACTO BAJO"</formula>
    </cfRule>
  </conditionalFormatting>
  <conditionalFormatting sqref="T26:T27">
    <cfRule type="cellIs" dxfId="644" priority="4" stopIfTrue="1" operator="equal">
      <formula>"IMPACTO BAJO"</formula>
    </cfRule>
  </conditionalFormatting>
  <conditionalFormatting sqref="T26:T27">
    <cfRule type="cellIs" dxfId="643" priority="5" stopIfTrue="1" operator="equal">
      <formula>"IMPACTO MEDIO"</formula>
    </cfRule>
  </conditionalFormatting>
  <conditionalFormatting sqref="T26:T27">
    <cfRule type="cellIs" dxfId="642" priority="6" stopIfTrue="1" operator="equal">
      <formula>"IMPACTO ALTO"</formula>
    </cfRule>
  </conditionalFormatting>
  <conditionalFormatting sqref="T26:T27">
    <cfRule type="colorScale" priority="7">
      <colorScale>
        <cfvo type="min"/>
        <cfvo type="percentile" val="50"/>
        <cfvo type="max"/>
        <color rgb="FF63BE7B"/>
        <color rgb="FFFFEB84"/>
        <color rgb="FFF8696B"/>
      </colorScale>
    </cfRule>
  </conditionalFormatting>
  <conditionalFormatting sqref="T25">
    <cfRule type="colorScale" priority="39">
      <colorScale>
        <cfvo type="min"/>
        <cfvo type="percentile" val="50"/>
        <cfvo type="max"/>
        <color rgb="FF63BE7B"/>
        <color rgb="FFFFEB84"/>
        <color rgb="FFF8696B"/>
      </colorScale>
    </cfRule>
  </conditionalFormatting>
  <pageMargins left="0.7" right="0.7" top="0.75" bottom="0.75" header="0.3" footer="0.3"/>
  <drawing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33"/>
  <sheetViews>
    <sheetView showGridLines="0" topLeftCell="E19" zoomScale="70" zoomScaleNormal="70" workbookViewId="0">
      <selection activeCell="T23" sqref="T23"/>
    </sheetView>
  </sheetViews>
  <sheetFormatPr baseColWidth="10" defaultColWidth="14.42578125" defaultRowHeight="15" customHeight="1" x14ac:dyDescent="0.2"/>
  <cols>
    <col min="1" max="1" width="19.85546875" style="46" customWidth="1"/>
    <col min="2" max="2" width="20.5703125" style="46" customWidth="1"/>
    <col min="3" max="3" width="39.7109375" style="46" customWidth="1"/>
    <col min="4" max="4" width="39.28515625" style="46" customWidth="1"/>
    <col min="5" max="5" width="27.42578125" style="46" customWidth="1"/>
    <col min="6" max="6" width="15.5703125" style="46" customWidth="1"/>
    <col min="7" max="7" width="12.42578125" style="46" customWidth="1"/>
    <col min="8" max="8" width="11.140625" style="46" customWidth="1"/>
    <col min="9" max="9" width="12.28515625" style="46" customWidth="1"/>
    <col min="10" max="10" width="10.7109375" style="46" customWidth="1"/>
    <col min="11" max="11" width="11.85546875" style="46" customWidth="1"/>
    <col min="12" max="12" width="10.7109375" style="46" customWidth="1"/>
    <col min="13" max="13" width="13.5703125" style="46" customWidth="1"/>
    <col min="14" max="14" width="15.85546875" style="46" customWidth="1"/>
    <col min="15" max="15" width="11" style="46" customWidth="1"/>
    <col min="16" max="16" width="13.42578125" style="46" customWidth="1"/>
    <col min="17" max="17" width="15.140625" style="46" customWidth="1"/>
    <col min="18" max="18" width="22.85546875" style="46" customWidth="1"/>
    <col min="19" max="19" width="14.7109375" style="46" customWidth="1"/>
    <col min="20" max="20" width="20" style="46" customWidth="1"/>
    <col min="21" max="21" width="29.85546875" style="46" customWidth="1"/>
    <col min="22" max="22" width="25.140625" style="46" customWidth="1"/>
    <col min="23" max="24" width="7.7109375" style="46" customWidth="1"/>
    <col min="25" max="16384" width="14.42578125" style="46"/>
  </cols>
  <sheetData>
    <row r="1" spans="1:25" ht="17.25" customHeight="1" x14ac:dyDescent="0.2">
      <c r="A1" s="256"/>
      <c r="B1" s="257"/>
      <c r="C1" s="262" t="s">
        <v>0</v>
      </c>
      <c r="D1" s="263"/>
      <c r="E1" s="263"/>
      <c r="F1" s="263"/>
      <c r="G1" s="263"/>
      <c r="H1" s="263"/>
      <c r="I1" s="263"/>
      <c r="J1" s="263"/>
      <c r="K1" s="263"/>
      <c r="L1" s="263"/>
      <c r="M1" s="263"/>
      <c r="N1" s="263"/>
      <c r="O1" s="263"/>
      <c r="P1" s="263"/>
      <c r="Q1" s="263"/>
      <c r="R1" s="263"/>
      <c r="S1" s="263"/>
      <c r="T1" s="264"/>
      <c r="U1" s="268"/>
      <c r="V1" s="268"/>
      <c r="W1" s="268"/>
      <c r="X1" s="268"/>
    </row>
    <row r="2" spans="1:25" ht="24" customHeight="1" x14ac:dyDescent="0.2">
      <c r="A2" s="258"/>
      <c r="B2" s="259"/>
      <c r="C2" s="262"/>
      <c r="D2" s="263"/>
      <c r="E2" s="263"/>
      <c r="F2" s="263"/>
      <c r="G2" s="263"/>
      <c r="H2" s="263"/>
      <c r="I2" s="263"/>
      <c r="J2" s="263"/>
      <c r="K2" s="263"/>
      <c r="L2" s="263"/>
      <c r="M2" s="263"/>
      <c r="N2" s="263"/>
      <c r="O2" s="263"/>
      <c r="P2" s="263"/>
      <c r="Q2" s="263"/>
      <c r="R2" s="263"/>
      <c r="S2" s="263"/>
      <c r="T2" s="264"/>
      <c r="U2" s="268"/>
      <c r="V2" s="268"/>
      <c r="W2" s="268"/>
      <c r="X2" s="268"/>
    </row>
    <row r="3" spans="1:25" ht="21" customHeight="1" x14ac:dyDescent="0.2">
      <c r="A3" s="258"/>
      <c r="B3" s="259"/>
      <c r="C3" s="262"/>
      <c r="D3" s="263"/>
      <c r="E3" s="263"/>
      <c r="F3" s="263"/>
      <c r="G3" s="263"/>
      <c r="H3" s="263"/>
      <c r="I3" s="263"/>
      <c r="J3" s="263"/>
      <c r="K3" s="263"/>
      <c r="L3" s="263"/>
      <c r="M3" s="263"/>
      <c r="N3" s="263"/>
      <c r="O3" s="263"/>
      <c r="P3" s="263"/>
      <c r="Q3" s="263"/>
      <c r="R3" s="263"/>
      <c r="S3" s="263"/>
      <c r="T3" s="264"/>
      <c r="U3" s="268"/>
      <c r="V3" s="268"/>
      <c r="W3" s="268"/>
      <c r="X3" s="268"/>
    </row>
    <row r="4" spans="1:25" ht="23.25" customHeight="1" x14ac:dyDescent="0.2">
      <c r="A4" s="258"/>
      <c r="B4" s="259"/>
      <c r="C4" s="262"/>
      <c r="D4" s="263"/>
      <c r="E4" s="263"/>
      <c r="F4" s="263"/>
      <c r="G4" s="263"/>
      <c r="H4" s="263"/>
      <c r="I4" s="263"/>
      <c r="J4" s="263"/>
      <c r="K4" s="263"/>
      <c r="L4" s="263"/>
      <c r="M4" s="263"/>
      <c r="N4" s="263"/>
      <c r="O4" s="263"/>
      <c r="P4" s="263"/>
      <c r="Q4" s="263"/>
      <c r="R4" s="263"/>
      <c r="S4" s="263"/>
      <c r="T4" s="264"/>
      <c r="U4" s="268"/>
      <c r="V4" s="268"/>
      <c r="W4" s="268"/>
      <c r="X4" s="268"/>
    </row>
    <row r="5" spans="1:25" ht="9.75" hidden="1" customHeight="1" x14ac:dyDescent="0.2">
      <c r="A5" s="260"/>
      <c r="B5" s="261"/>
      <c r="C5" s="265"/>
      <c r="D5" s="266"/>
      <c r="E5" s="266"/>
      <c r="F5" s="266"/>
      <c r="G5" s="266"/>
      <c r="H5" s="266"/>
      <c r="I5" s="266"/>
      <c r="J5" s="266"/>
      <c r="K5" s="266"/>
      <c r="L5" s="266"/>
      <c r="M5" s="266"/>
      <c r="N5" s="266"/>
      <c r="O5" s="266"/>
      <c r="P5" s="266"/>
      <c r="Q5" s="266"/>
      <c r="R5" s="266"/>
      <c r="S5" s="266"/>
      <c r="T5" s="267"/>
      <c r="U5" s="268"/>
      <c r="V5" s="268"/>
      <c r="W5" s="268"/>
      <c r="X5" s="268"/>
    </row>
    <row r="6" spans="1:25" ht="21" customHeight="1" x14ac:dyDescent="0.2">
      <c r="A6" s="269" t="s">
        <v>243</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5" ht="25.5"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5" ht="12.75" customHeight="1" thickBot="1" x14ac:dyDescent="0.25">
      <c r="B8" s="47"/>
      <c r="C8" s="47"/>
      <c r="D8" s="47"/>
      <c r="E8" s="47"/>
      <c r="F8" s="47"/>
      <c r="G8" s="47"/>
      <c r="H8" s="47"/>
      <c r="I8" s="47"/>
      <c r="J8" s="47"/>
      <c r="K8" s="47"/>
      <c r="L8" s="47"/>
      <c r="M8" s="49"/>
      <c r="N8" s="50"/>
      <c r="O8" s="51"/>
      <c r="P8" s="51"/>
      <c r="Q8" s="51"/>
      <c r="R8" s="51"/>
      <c r="S8" s="51"/>
      <c r="T8" s="51"/>
      <c r="U8" s="51"/>
      <c r="V8" s="51"/>
      <c r="W8" s="51"/>
      <c r="X8" s="51"/>
    </row>
    <row r="9" spans="1:25"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5" ht="43.5" customHeight="1" x14ac:dyDescent="0.2">
      <c r="B10" s="247"/>
      <c r="C10" s="247"/>
      <c r="D10" s="247"/>
      <c r="E10" s="247"/>
      <c r="F10" s="247"/>
      <c r="G10" s="247"/>
      <c r="H10" s="247"/>
      <c r="I10" s="247"/>
      <c r="J10" s="52" t="s">
        <v>18</v>
      </c>
      <c r="K10" s="52" t="s">
        <v>19</v>
      </c>
      <c r="L10" s="53" t="s">
        <v>20</v>
      </c>
      <c r="M10" s="52" t="s">
        <v>21</v>
      </c>
      <c r="N10" s="53" t="s">
        <v>22</v>
      </c>
      <c r="O10" s="247"/>
      <c r="P10" s="247"/>
      <c r="Q10" s="247"/>
      <c r="R10" s="247"/>
      <c r="S10" s="247"/>
      <c r="T10" s="247"/>
      <c r="U10" s="53" t="s">
        <v>23</v>
      </c>
      <c r="V10" s="52" t="s">
        <v>24</v>
      </c>
      <c r="W10" s="52" t="s">
        <v>25</v>
      </c>
      <c r="X10" s="54" t="s">
        <v>26</v>
      </c>
    </row>
    <row r="11" spans="1:25" ht="72" customHeight="1" x14ac:dyDescent="0.2">
      <c r="A11" s="275" t="s">
        <v>298</v>
      </c>
      <c r="B11" s="59" t="s">
        <v>27</v>
      </c>
      <c r="C11" s="59" t="s">
        <v>209</v>
      </c>
      <c r="D11" s="59" t="s">
        <v>28</v>
      </c>
      <c r="E11" s="245" t="s">
        <v>293</v>
      </c>
      <c r="F11" s="56" t="s">
        <v>30</v>
      </c>
      <c r="G11" s="56" t="s">
        <v>31</v>
      </c>
      <c r="H11" s="56"/>
      <c r="I11" s="56" t="s">
        <v>32</v>
      </c>
      <c r="J11" s="56">
        <v>1</v>
      </c>
      <c r="K11" s="56">
        <v>2</v>
      </c>
      <c r="L11" s="56">
        <v>1</v>
      </c>
      <c r="M11" s="56">
        <v>1</v>
      </c>
      <c r="N11" s="56">
        <v>1</v>
      </c>
      <c r="O11" s="56">
        <f>J11+K11+L11+M11+N11</f>
        <v>6</v>
      </c>
      <c r="P11" s="56">
        <v>2</v>
      </c>
      <c r="Q11" s="56">
        <v>2</v>
      </c>
      <c r="R11" s="56">
        <v>1</v>
      </c>
      <c r="S11" s="56">
        <f>O11*P11*Q11*R11</f>
        <v>24</v>
      </c>
      <c r="T11" s="66" t="str">
        <f>IF(S11&lt;=59,"IMPACTO BAJO",(IF(AND(S11&gt;=60,S11&lt;=188),"IMPACTO MEDIO",IF(AND(S11&gt;=189,13&lt;405),"IMPACTO ALTO",0))))</f>
        <v>IMPACTO BAJO</v>
      </c>
      <c r="U11" s="56" t="s">
        <v>180</v>
      </c>
      <c r="V11" s="56" t="s">
        <v>33</v>
      </c>
      <c r="W11" s="58"/>
      <c r="X11" s="66" t="s">
        <v>31</v>
      </c>
      <c r="Y11" s="46" t="s">
        <v>256</v>
      </c>
    </row>
    <row r="12" spans="1:25" ht="69.75" customHeight="1" x14ac:dyDescent="0.2">
      <c r="A12" s="275"/>
      <c r="B12" s="245" t="s">
        <v>34</v>
      </c>
      <c r="C12" s="59" t="s">
        <v>35</v>
      </c>
      <c r="D12" s="59" t="s">
        <v>36</v>
      </c>
      <c r="E12" s="245"/>
      <c r="F12" s="56" t="s">
        <v>30</v>
      </c>
      <c r="G12" s="56" t="s">
        <v>31</v>
      </c>
      <c r="H12" s="56"/>
      <c r="I12" s="56" t="s">
        <v>37</v>
      </c>
      <c r="J12" s="56">
        <v>1</v>
      </c>
      <c r="K12" s="56">
        <v>1</v>
      </c>
      <c r="L12" s="56">
        <v>3</v>
      </c>
      <c r="M12" s="56">
        <v>1</v>
      </c>
      <c r="N12" s="56">
        <v>1</v>
      </c>
      <c r="O12" s="56">
        <f t="shared" ref="O12:O30" si="0">J12+K12+L12+M12+N12</f>
        <v>7</v>
      </c>
      <c r="P12" s="56">
        <v>2</v>
      </c>
      <c r="Q12" s="56">
        <v>2</v>
      </c>
      <c r="R12" s="56">
        <v>3</v>
      </c>
      <c r="S12" s="56">
        <f t="shared" ref="S12:S30" si="1">O12*P12*Q12*R12</f>
        <v>84</v>
      </c>
      <c r="T12" s="66" t="str">
        <f t="shared" ref="T12:T27" si="2">IF(S12&lt;=59,"IMPACTO BAJO",(IF(AND(S12&gt;=60,S12&lt;=188),"IMPACTO MEDIO",IF(AND(S12&gt;=189,13&lt;405),"IMPACTO ALTO",0))))</f>
        <v>IMPACTO MEDIO</v>
      </c>
      <c r="U12" s="56" t="s">
        <v>180</v>
      </c>
      <c r="V12" s="56" t="s">
        <v>38</v>
      </c>
      <c r="W12" s="66" t="s">
        <v>31</v>
      </c>
      <c r="X12" s="66"/>
    </row>
    <row r="13" spans="1:25" ht="95.25" customHeight="1" x14ac:dyDescent="0.2">
      <c r="A13" s="275"/>
      <c r="B13" s="245"/>
      <c r="C13" s="59" t="s">
        <v>229</v>
      </c>
      <c r="D13" s="59" t="s">
        <v>39</v>
      </c>
      <c r="E13" s="245"/>
      <c r="F13" s="56" t="s">
        <v>30</v>
      </c>
      <c r="G13" s="56" t="s">
        <v>31</v>
      </c>
      <c r="H13" s="56"/>
      <c r="I13" s="56" t="s">
        <v>37</v>
      </c>
      <c r="J13" s="56">
        <v>2</v>
      </c>
      <c r="K13" s="56">
        <v>2</v>
      </c>
      <c r="L13" s="56">
        <v>3</v>
      </c>
      <c r="M13" s="56">
        <v>1</v>
      </c>
      <c r="N13" s="56">
        <v>1</v>
      </c>
      <c r="O13" s="56">
        <f t="shared" si="0"/>
        <v>9</v>
      </c>
      <c r="P13" s="56">
        <v>3</v>
      </c>
      <c r="Q13" s="56">
        <v>2</v>
      </c>
      <c r="R13" s="56">
        <v>3</v>
      </c>
      <c r="S13" s="56">
        <f t="shared" si="1"/>
        <v>162</v>
      </c>
      <c r="T13" s="66" t="str">
        <f t="shared" si="2"/>
        <v>IMPACTO MEDIO</v>
      </c>
      <c r="U13" s="56" t="s">
        <v>180</v>
      </c>
      <c r="V13" s="56" t="s">
        <v>38</v>
      </c>
      <c r="W13" s="66" t="s">
        <v>31</v>
      </c>
      <c r="X13" s="66"/>
    </row>
    <row r="14" spans="1:25" ht="67.5" customHeight="1" x14ac:dyDescent="0.2">
      <c r="A14" s="275"/>
      <c r="B14" s="245" t="s">
        <v>379</v>
      </c>
      <c r="C14" s="59" t="s">
        <v>187</v>
      </c>
      <c r="D14" s="59" t="s">
        <v>40</v>
      </c>
      <c r="E14" s="245"/>
      <c r="F14" s="56" t="s">
        <v>30</v>
      </c>
      <c r="G14" s="56" t="s">
        <v>31</v>
      </c>
      <c r="H14" s="56"/>
      <c r="I14" s="56" t="s">
        <v>32</v>
      </c>
      <c r="J14" s="56">
        <v>1</v>
      </c>
      <c r="K14" s="56">
        <v>1</v>
      </c>
      <c r="L14" s="56">
        <v>3</v>
      </c>
      <c r="M14" s="56">
        <v>1</v>
      </c>
      <c r="N14" s="56">
        <v>1</v>
      </c>
      <c r="O14" s="56">
        <f t="shared" si="0"/>
        <v>7</v>
      </c>
      <c r="P14" s="56">
        <v>3</v>
      </c>
      <c r="Q14" s="56">
        <v>1</v>
      </c>
      <c r="R14" s="56">
        <v>1</v>
      </c>
      <c r="S14" s="56">
        <f t="shared" si="1"/>
        <v>21</v>
      </c>
      <c r="T14" s="66" t="str">
        <f t="shared" si="2"/>
        <v>IMPACTO BAJO</v>
      </c>
      <c r="U14" s="56" t="s">
        <v>181</v>
      </c>
      <c r="V14" s="56" t="s">
        <v>41</v>
      </c>
      <c r="W14" s="66"/>
      <c r="X14" s="66" t="s">
        <v>31</v>
      </c>
    </row>
    <row r="15" spans="1:25" ht="67.5" customHeight="1" x14ac:dyDescent="0.2">
      <c r="A15" s="275"/>
      <c r="B15" s="245"/>
      <c r="C15" s="59" t="s">
        <v>188</v>
      </c>
      <c r="D15" s="59" t="s">
        <v>42</v>
      </c>
      <c r="E15" s="245"/>
      <c r="F15" s="56" t="s">
        <v>30</v>
      </c>
      <c r="G15" s="56" t="s">
        <v>31</v>
      </c>
      <c r="H15" s="56"/>
      <c r="I15" s="56" t="s">
        <v>32</v>
      </c>
      <c r="J15" s="56">
        <v>1</v>
      </c>
      <c r="K15" s="56">
        <v>1</v>
      </c>
      <c r="L15" s="56">
        <v>3</v>
      </c>
      <c r="M15" s="56">
        <v>1</v>
      </c>
      <c r="N15" s="56">
        <v>1</v>
      </c>
      <c r="O15" s="56">
        <f t="shared" si="0"/>
        <v>7</v>
      </c>
      <c r="P15" s="56">
        <v>2</v>
      </c>
      <c r="Q15" s="56">
        <v>2</v>
      </c>
      <c r="R15" s="56">
        <v>1</v>
      </c>
      <c r="S15" s="56">
        <f t="shared" si="1"/>
        <v>28</v>
      </c>
      <c r="T15" s="66" t="str">
        <f t="shared" si="2"/>
        <v>IMPACTO BAJO</v>
      </c>
      <c r="U15" s="56" t="s">
        <v>180</v>
      </c>
      <c r="V15" s="56" t="s">
        <v>43</v>
      </c>
      <c r="W15" s="66"/>
      <c r="X15" s="66" t="s">
        <v>31</v>
      </c>
    </row>
    <row r="16" spans="1:25" ht="65.25" customHeight="1" x14ac:dyDescent="0.2">
      <c r="A16" s="275"/>
      <c r="B16" s="245" t="s">
        <v>44</v>
      </c>
      <c r="C16" s="59" t="s">
        <v>210</v>
      </c>
      <c r="D16" s="59" t="s">
        <v>45</v>
      </c>
      <c r="E16" s="245"/>
      <c r="F16" s="56" t="s">
        <v>30</v>
      </c>
      <c r="G16" s="56" t="s">
        <v>31</v>
      </c>
      <c r="H16" s="56"/>
      <c r="I16" s="56" t="s">
        <v>32</v>
      </c>
      <c r="J16" s="56">
        <v>3</v>
      </c>
      <c r="K16" s="56">
        <v>2</v>
      </c>
      <c r="L16" s="56">
        <v>3</v>
      </c>
      <c r="M16" s="56">
        <v>3</v>
      </c>
      <c r="N16" s="56">
        <v>1</v>
      </c>
      <c r="O16" s="56">
        <f t="shared" si="0"/>
        <v>12</v>
      </c>
      <c r="P16" s="56">
        <v>2</v>
      </c>
      <c r="Q16" s="56">
        <v>2</v>
      </c>
      <c r="R16" s="56">
        <v>1</v>
      </c>
      <c r="S16" s="56">
        <f t="shared" si="1"/>
        <v>48</v>
      </c>
      <c r="T16" s="66" t="str">
        <f t="shared" si="2"/>
        <v>IMPACTO BAJO</v>
      </c>
      <c r="U16" s="56" t="s">
        <v>183</v>
      </c>
      <c r="V16" s="56" t="s">
        <v>41</v>
      </c>
      <c r="W16" s="66" t="s">
        <v>31</v>
      </c>
      <c r="X16" s="66"/>
    </row>
    <row r="17" spans="1:24" ht="95.25" customHeight="1" x14ac:dyDescent="0.2">
      <c r="A17" s="275"/>
      <c r="B17" s="245"/>
      <c r="C17" s="59" t="s">
        <v>46</v>
      </c>
      <c r="D17" s="59" t="s">
        <v>47</v>
      </c>
      <c r="E17" s="245"/>
      <c r="F17" s="56" t="s">
        <v>30</v>
      </c>
      <c r="G17" s="56" t="s">
        <v>31</v>
      </c>
      <c r="H17" s="56"/>
      <c r="I17" s="56" t="s">
        <v>32</v>
      </c>
      <c r="J17" s="56">
        <v>3</v>
      </c>
      <c r="K17" s="56">
        <v>2</v>
      </c>
      <c r="L17" s="56">
        <v>3</v>
      </c>
      <c r="M17" s="56">
        <v>3</v>
      </c>
      <c r="N17" s="56">
        <v>1</v>
      </c>
      <c r="O17" s="56">
        <f t="shared" si="0"/>
        <v>12</v>
      </c>
      <c r="P17" s="56">
        <v>2</v>
      </c>
      <c r="Q17" s="56">
        <v>2</v>
      </c>
      <c r="R17" s="56">
        <v>1</v>
      </c>
      <c r="S17" s="56">
        <f t="shared" si="1"/>
        <v>48</v>
      </c>
      <c r="T17" s="66" t="str">
        <f t="shared" si="2"/>
        <v>IMPACTO BAJO</v>
      </c>
      <c r="U17" s="56" t="s">
        <v>183</v>
      </c>
      <c r="V17" s="56" t="s">
        <v>41</v>
      </c>
      <c r="W17" s="66" t="s">
        <v>31</v>
      </c>
      <c r="X17" s="66"/>
    </row>
    <row r="18" spans="1:24" ht="86.25" customHeight="1" x14ac:dyDescent="0.2">
      <c r="A18" s="275"/>
      <c r="B18" s="245" t="s">
        <v>48</v>
      </c>
      <c r="C18" s="59" t="s">
        <v>211</v>
      </c>
      <c r="D18" s="59" t="s">
        <v>49</v>
      </c>
      <c r="E18" s="245"/>
      <c r="F18" s="56" t="s">
        <v>244</v>
      </c>
      <c r="G18" s="56" t="s">
        <v>31</v>
      </c>
      <c r="H18" s="56"/>
      <c r="I18" s="56" t="s">
        <v>32</v>
      </c>
      <c r="J18" s="56">
        <v>3</v>
      </c>
      <c r="K18" s="56">
        <v>2</v>
      </c>
      <c r="L18" s="56">
        <v>1</v>
      </c>
      <c r="M18" s="56">
        <v>3</v>
      </c>
      <c r="N18" s="56">
        <v>1</v>
      </c>
      <c r="O18" s="56">
        <f t="shared" si="0"/>
        <v>10</v>
      </c>
      <c r="P18" s="56">
        <v>1</v>
      </c>
      <c r="Q18" s="56">
        <v>2</v>
      </c>
      <c r="R18" s="56">
        <v>1</v>
      </c>
      <c r="S18" s="56">
        <f t="shared" si="1"/>
        <v>20</v>
      </c>
      <c r="T18" s="66" t="str">
        <f t="shared" si="2"/>
        <v>IMPACTO BAJO</v>
      </c>
      <c r="U18" s="56" t="s">
        <v>254</v>
      </c>
      <c r="V18" s="56" t="s">
        <v>253</v>
      </c>
      <c r="W18" s="66"/>
      <c r="X18" s="66" t="s">
        <v>31</v>
      </c>
    </row>
    <row r="19" spans="1:24" ht="63.75" customHeight="1" x14ac:dyDescent="0.2">
      <c r="A19" s="275"/>
      <c r="B19" s="245"/>
      <c r="C19" s="59" t="s">
        <v>212</v>
      </c>
      <c r="D19" s="59" t="s">
        <v>49</v>
      </c>
      <c r="E19" s="245"/>
      <c r="F19" s="56" t="s">
        <v>244</v>
      </c>
      <c r="G19" s="56" t="s">
        <v>31</v>
      </c>
      <c r="H19" s="56"/>
      <c r="I19" s="56" t="s">
        <v>32</v>
      </c>
      <c r="J19" s="56">
        <v>3</v>
      </c>
      <c r="K19" s="56">
        <v>2</v>
      </c>
      <c r="L19" s="56">
        <v>1</v>
      </c>
      <c r="M19" s="56">
        <v>3</v>
      </c>
      <c r="N19" s="56">
        <v>1</v>
      </c>
      <c r="O19" s="56">
        <f t="shared" si="0"/>
        <v>10</v>
      </c>
      <c r="P19" s="56">
        <v>1</v>
      </c>
      <c r="Q19" s="56">
        <v>3</v>
      </c>
      <c r="R19" s="56">
        <v>1</v>
      </c>
      <c r="S19" s="56">
        <f t="shared" si="1"/>
        <v>30</v>
      </c>
      <c r="T19" s="66" t="str">
        <f t="shared" si="2"/>
        <v>IMPACTO BAJO</v>
      </c>
      <c r="U19" s="56" t="s">
        <v>180</v>
      </c>
      <c r="V19" s="56" t="s">
        <v>50</v>
      </c>
      <c r="W19" s="66" t="s">
        <v>31</v>
      </c>
      <c r="X19" s="66"/>
    </row>
    <row r="20" spans="1:24" ht="56.25" customHeight="1" x14ac:dyDescent="0.2">
      <c r="A20" s="275"/>
      <c r="B20" s="59" t="s">
        <v>54</v>
      </c>
      <c r="C20" s="59" t="s">
        <v>213</v>
      </c>
      <c r="D20" s="59" t="s">
        <v>55</v>
      </c>
      <c r="E20" s="245"/>
      <c r="F20" s="56" t="s">
        <v>30</v>
      </c>
      <c r="G20" s="56" t="s">
        <v>31</v>
      </c>
      <c r="H20" s="56"/>
      <c r="I20" s="56" t="s">
        <v>32</v>
      </c>
      <c r="J20" s="56">
        <v>3</v>
      </c>
      <c r="K20" s="56">
        <v>3</v>
      </c>
      <c r="L20" s="56">
        <v>3</v>
      </c>
      <c r="M20" s="56">
        <v>3</v>
      </c>
      <c r="N20" s="56">
        <v>1</v>
      </c>
      <c r="O20" s="56">
        <f t="shared" si="0"/>
        <v>13</v>
      </c>
      <c r="P20" s="56">
        <v>2</v>
      </c>
      <c r="Q20" s="56">
        <v>2</v>
      </c>
      <c r="R20" s="56">
        <v>1</v>
      </c>
      <c r="S20" s="56">
        <f t="shared" si="1"/>
        <v>52</v>
      </c>
      <c r="T20" s="66" t="str">
        <f t="shared" si="2"/>
        <v>IMPACTO BAJO</v>
      </c>
      <c r="U20" s="56" t="s">
        <v>182</v>
      </c>
      <c r="V20" s="56" t="s">
        <v>41</v>
      </c>
      <c r="W20" s="66" t="s">
        <v>31</v>
      </c>
      <c r="X20" s="66"/>
    </row>
    <row r="21" spans="1:24" ht="92.25" customHeight="1" x14ac:dyDescent="0.2">
      <c r="A21" s="275"/>
      <c r="B21" s="245" t="s">
        <v>261</v>
      </c>
      <c r="C21" s="59" t="s">
        <v>57</v>
      </c>
      <c r="D21" s="59" t="s">
        <v>58</v>
      </c>
      <c r="E21" s="245"/>
      <c r="F21" s="56" t="s">
        <v>30</v>
      </c>
      <c r="G21" s="56" t="s">
        <v>31</v>
      </c>
      <c r="H21" s="56"/>
      <c r="I21" s="56" t="s">
        <v>32</v>
      </c>
      <c r="J21" s="56">
        <v>2</v>
      </c>
      <c r="K21" s="56">
        <v>2</v>
      </c>
      <c r="L21" s="56">
        <v>3</v>
      </c>
      <c r="M21" s="56">
        <v>1</v>
      </c>
      <c r="N21" s="56">
        <v>1</v>
      </c>
      <c r="O21" s="56">
        <f t="shared" si="0"/>
        <v>9</v>
      </c>
      <c r="P21" s="56">
        <v>3</v>
      </c>
      <c r="Q21" s="56">
        <v>2</v>
      </c>
      <c r="R21" s="56">
        <v>1</v>
      </c>
      <c r="S21" s="56">
        <f t="shared" si="1"/>
        <v>54</v>
      </c>
      <c r="T21" s="66" t="str">
        <f t="shared" si="2"/>
        <v>IMPACTO BAJO</v>
      </c>
      <c r="U21" s="56" t="s">
        <v>184</v>
      </c>
      <c r="V21" s="56" t="s">
        <v>38</v>
      </c>
      <c r="W21" s="66" t="s">
        <v>31</v>
      </c>
      <c r="X21" s="66"/>
    </row>
    <row r="22" spans="1:24" ht="56.25" customHeight="1" x14ac:dyDescent="0.2">
      <c r="A22" s="275"/>
      <c r="B22" s="245"/>
      <c r="C22" s="59" t="s">
        <v>57</v>
      </c>
      <c r="D22" s="59" t="s">
        <v>59</v>
      </c>
      <c r="E22" s="245"/>
      <c r="F22" s="56" t="s">
        <v>30</v>
      </c>
      <c r="G22" s="56" t="s">
        <v>31</v>
      </c>
      <c r="H22" s="56"/>
      <c r="I22" s="56" t="s">
        <v>32</v>
      </c>
      <c r="J22" s="56">
        <v>2</v>
      </c>
      <c r="K22" s="56">
        <v>2</v>
      </c>
      <c r="L22" s="56">
        <v>3</v>
      </c>
      <c r="M22" s="56">
        <v>1</v>
      </c>
      <c r="N22" s="56">
        <v>1</v>
      </c>
      <c r="O22" s="56">
        <f t="shared" si="0"/>
        <v>9</v>
      </c>
      <c r="P22" s="56">
        <v>3</v>
      </c>
      <c r="Q22" s="56">
        <v>2</v>
      </c>
      <c r="R22" s="56">
        <v>1</v>
      </c>
      <c r="S22" s="56">
        <f t="shared" si="1"/>
        <v>54</v>
      </c>
      <c r="T22" s="66" t="str">
        <f t="shared" si="2"/>
        <v>IMPACTO BAJO</v>
      </c>
      <c r="U22" s="56" t="s">
        <v>180</v>
      </c>
      <c r="V22" s="56" t="s">
        <v>255</v>
      </c>
      <c r="W22" s="66"/>
      <c r="X22" s="66" t="s">
        <v>31</v>
      </c>
    </row>
    <row r="23" spans="1:24" ht="133.5" customHeight="1" x14ac:dyDescent="0.2">
      <c r="A23" s="275"/>
      <c r="B23" s="122" t="s">
        <v>281</v>
      </c>
      <c r="C23" s="59" t="s">
        <v>427</v>
      </c>
      <c r="D23" s="59" t="s">
        <v>49</v>
      </c>
      <c r="E23" s="245"/>
      <c r="F23" s="56" t="s">
        <v>30</v>
      </c>
      <c r="G23" s="56" t="s">
        <v>31</v>
      </c>
      <c r="H23" s="56"/>
      <c r="I23" s="56" t="s">
        <v>32</v>
      </c>
      <c r="J23" s="56">
        <v>3</v>
      </c>
      <c r="K23" s="56">
        <v>3</v>
      </c>
      <c r="L23" s="56">
        <v>3</v>
      </c>
      <c r="M23" s="56">
        <v>3</v>
      </c>
      <c r="N23" s="56">
        <v>1</v>
      </c>
      <c r="O23" s="56">
        <f t="shared" si="0"/>
        <v>13</v>
      </c>
      <c r="P23" s="56">
        <v>2</v>
      </c>
      <c r="Q23" s="56">
        <v>2</v>
      </c>
      <c r="R23" s="56">
        <v>1</v>
      </c>
      <c r="S23" s="56">
        <f t="shared" si="1"/>
        <v>52</v>
      </c>
      <c r="T23" s="66" t="str">
        <f t="shared" si="2"/>
        <v>IMPACTO BAJO</v>
      </c>
      <c r="U23" s="56" t="s">
        <v>180</v>
      </c>
      <c r="V23" s="56" t="s">
        <v>62</v>
      </c>
      <c r="W23" s="66" t="s">
        <v>31</v>
      </c>
      <c r="X23" s="66"/>
    </row>
    <row r="24" spans="1:24" ht="133.5" customHeight="1" x14ac:dyDescent="0.2">
      <c r="A24" s="275"/>
      <c r="B24" s="122" t="s">
        <v>428</v>
      </c>
      <c r="C24" s="59" t="s">
        <v>429</v>
      </c>
      <c r="D24" s="59" t="s">
        <v>49</v>
      </c>
      <c r="E24" s="245"/>
      <c r="F24" s="56" t="s">
        <v>30</v>
      </c>
      <c r="G24" s="56" t="s">
        <v>31</v>
      </c>
      <c r="H24" s="56"/>
      <c r="I24" s="56" t="s">
        <v>32</v>
      </c>
      <c r="J24" s="56">
        <v>3</v>
      </c>
      <c r="K24" s="56">
        <v>3</v>
      </c>
      <c r="L24" s="56">
        <v>3</v>
      </c>
      <c r="M24" s="56">
        <v>3</v>
      </c>
      <c r="N24" s="56">
        <v>1</v>
      </c>
      <c r="O24" s="56">
        <f t="shared" si="0"/>
        <v>13</v>
      </c>
      <c r="P24" s="56">
        <v>2</v>
      </c>
      <c r="Q24" s="56">
        <v>2</v>
      </c>
      <c r="R24" s="56">
        <v>1</v>
      </c>
      <c r="S24" s="56">
        <f t="shared" si="1"/>
        <v>52</v>
      </c>
      <c r="T24" s="66" t="str">
        <f t="shared" si="2"/>
        <v>IMPACTO BAJO</v>
      </c>
      <c r="U24" s="56" t="s">
        <v>180</v>
      </c>
      <c r="V24" s="56" t="s">
        <v>62</v>
      </c>
      <c r="W24" s="66" t="s">
        <v>31</v>
      </c>
      <c r="X24" s="66"/>
    </row>
    <row r="25" spans="1:24" ht="133.5" customHeight="1" x14ac:dyDescent="0.2">
      <c r="A25" s="275"/>
      <c r="B25" s="122" t="s">
        <v>408</v>
      </c>
      <c r="C25" s="59" t="s">
        <v>409</v>
      </c>
      <c r="D25" s="59" t="s">
        <v>49</v>
      </c>
      <c r="E25" s="245"/>
      <c r="F25" s="56" t="s">
        <v>30</v>
      </c>
      <c r="G25" s="56" t="s">
        <v>31</v>
      </c>
      <c r="H25" s="56"/>
      <c r="I25" s="56" t="s">
        <v>32</v>
      </c>
      <c r="J25" s="56">
        <v>3</v>
      </c>
      <c r="K25" s="56">
        <v>3</v>
      </c>
      <c r="L25" s="56">
        <v>3</v>
      </c>
      <c r="M25" s="56">
        <v>3</v>
      </c>
      <c r="N25" s="56">
        <v>1</v>
      </c>
      <c r="O25" s="56">
        <f t="shared" si="0"/>
        <v>13</v>
      </c>
      <c r="P25" s="56">
        <v>2</v>
      </c>
      <c r="Q25" s="56">
        <v>2</v>
      </c>
      <c r="R25" s="56">
        <v>1</v>
      </c>
      <c r="S25" s="56">
        <f t="shared" si="1"/>
        <v>52</v>
      </c>
      <c r="T25" s="66" t="str">
        <f t="shared" si="2"/>
        <v>IMPACTO BAJO</v>
      </c>
      <c r="U25" s="56" t="s">
        <v>180</v>
      </c>
      <c r="V25" s="56" t="s">
        <v>62</v>
      </c>
      <c r="W25" s="66" t="s">
        <v>31</v>
      </c>
      <c r="X25" s="66"/>
    </row>
    <row r="26" spans="1:24" ht="127.5" customHeight="1" x14ac:dyDescent="0.2">
      <c r="A26" s="275"/>
      <c r="B26" s="59" t="s">
        <v>380</v>
      </c>
      <c r="C26" s="59" t="s">
        <v>290</v>
      </c>
      <c r="D26" s="59" t="s">
        <v>61</v>
      </c>
      <c r="E26" s="245"/>
      <c r="F26" s="56" t="s">
        <v>30</v>
      </c>
      <c r="G26" s="56" t="s">
        <v>31</v>
      </c>
      <c r="H26" s="56"/>
      <c r="I26" s="56" t="s">
        <v>32</v>
      </c>
      <c r="J26" s="56">
        <v>2</v>
      </c>
      <c r="K26" s="56">
        <v>1</v>
      </c>
      <c r="L26" s="56">
        <v>3</v>
      </c>
      <c r="M26" s="56">
        <v>3</v>
      </c>
      <c r="N26" s="56">
        <v>1</v>
      </c>
      <c r="O26" s="56">
        <f t="shared" si="0"/>
        <v>10</v>
      </c>
      <c r="P26" s="56">
        <v>2</v>
      </c>
      <c r="Q26" s="56">
        <v>2</v>
      </c>
      <c r="R26" s="56">
        <v>1</v>
      </c>
      <c r="S26" s="56">
        <f t="shared" si="1"/>
        <v>40</v>
      </c>
      <c r="T26" s="66" t="str">
        <f t="shared" si="2"/>
        <v>IMPACTO BAJO</v>
      </c>
      <c r="U26" s="56" t="s">
        <v>180</v>
      </c>
      <c r="V26" s="56" t="s">
        <v>381</v>
      </c>
      <c r="W26" s="66" t="s">
        <v>31</v>
      </c>
      <c r="X26" s="66"/>
    </row>
    <row r="27" spans="1:24" ht="64.5" customHeight="1" x14ac:dyDescent="0.2">
      <c r="A27" s="275"/>
      <c r="B27" s="59" t="s">
        <v>67</v>
      </c>
      <c r="C27" s="59" t="s">
        <v>68</v>
      </c>
      <c r="D27" s="59" t="s">
        <v>69</v>
      </c>
      <c r="E27" s="245"/>
      <c r="F27" s="56" t="s">
        <v>30</v>
      </c>
      <c r="G27" s="56" t="s">
        <v>31</v>
      </c>
      <c r="H27" s="56"/>
      <c r="I27" s="56" t="s">
        <v>32</v>
      </c>
      <c r="J27" s="56">
        <v>3</v>
      </c>
      <c r="K27" s="56">
        <v>3</v>
      </c>
      <c r="L27" s="56">
        <v>3</v>
      </c>
      <c r="M27" s="56">
        <v>3</v>
      </c>
      <c r="N27" s="56">
        <v>1</v>
      </c>
      <c r="O27" s="56">
        <f t="shared" si="0"/>
        <v>13</v>
      </c>
      <c r="P27" s="56">
        <v>2</v>
      </c>
      <c r="Q27" s="56">
        <v>2</v>
      </c>
      <c r="R27" s="56">
        <v>1</v>
      </c>
      <c r="S27" s="56">
        <f t="shared" si="1"/>
        <v>52</v>
      </c>
      <c r="T27" s="66" t="str">
        <f t="shared" si="2"/>
        <v>IMPACTO BAJO</v>
      </c>
      <c r="U27" s="56" t="s">
        <v>70</v>
      </c>
      <c r="V27" s="56" t="s">
        <v>255</v>
      </c>
      <c r="W27" s="66"/>
      <c r="X27" s="66" t="s">
        <v>31</v>
      </c>
    </row>
    <row r="28" spans="1:24" ht="39" customHeight="1" x14ac:dyDescent="0.2">
      <c r="A28" s="242" t="s">
        <v>392</v>
      </c>
      <c r="B28" s="67" t="s">
        <v>393</v>
      </c>
      <c r="C28" s="67" t="s">
        <v>394</v>
      </c>
      <c r="D28" s="67" t="s">
        <v>395</v>
      </c>
      <c r="E28" s="56"/>
      <c r="F28" s="56" t="s">
        <v>60</v>
      </c>
      <c r="G28" s="56" t="s">
        <v>31</v>
      </c>
      <c r="H28" s="56"/>
      <c r="I28" s="56" t="s">
        <v>32</v>
      </c>
      <c r="J28" s="56">
        <v>3</v>
      </c>
      <c r="K28" s="56">
        <v>3</v>
      </c>
      <c r="L28" s="56">
        <v>3</v>
      </c>
      <c r="M28" s="56">
        <v>3</v>
      </c>
      <c r="N28" s="56">
        <v>1</v>
      </c>
      <c r="O28" s="56">
        <f t="shared" si="0"/>
        <v>13</v>
      </c>
      <c r="P28" s="56">
        <v>1</v>
      </c>
      <c r="Q28" s="56">
        <v>2</v>
      </c>
      <c r="R28" s="56">
        <v>1</v>
      </c>
      <c r="S28" s="56">
        <f t="shared" si="1"/>
        <v>26</v>
      </c>
      <c r="T28" s="66" t="str">
        <f t="shared" ref="T28" si="3">IF(S28&lt;=59,"IMPACTO BAJO",(IF(AND(S28&gt;=60,S28&lt;=188),"IMPACTO MEDIO",IF(AND(S28&gt;=189,S28&lt;405),"IMPACTO ALTO",0))))</f>
        <v>IMPACTO BAJO</v>
      </c>
      <c r="U28" s="56" t="s">
        <v>396</v>
      </c>
      <c r="V28" s="56" t="s">
        <v>397</v>
      </c>
      <c r="W28" s="66" t="s">
        <v>31</v>
      </c>
      <c r="X28" s="66"/>
    </row>
    <row r="29" spans="1:24" ht="39" customHeight="1" x14ac:dyDescent="0.2">
      <c r="A29" s="242"/>
      <c r="B29" s="67" t="s">
        <v>398</v>
      </c>
      <c r="C29" s="67" t="s">
        <v>399</v>
      </c>
      <c r="D29" s="67" t="s">
        <v>400</v>
      </c>
      <c r="E29" s="56"/>
      <c r="F29" s="56" t="s">
        <v>60</v>
      </c>
      <c r="G29" s="56" t="s">
        <v>31</v>
      </c>
      <c r="H29" s="56"/>
      <c r="I29" s="56" t="s">
        <v>32</v>
      </c>
      <c r="J29" s="56">
        <v>3</v>
      </c>
      <c r="K29" s="56">
        <v>3</v>
      </c>
      <c r="L29" s="56">
        <v>3</v>
      </c>
      <c r="M29" s="56">
        <v>3</v>
      </c>
      <c r="N29" s="56">
        <v>1</v>
      </c>
      <c r="O29" s="56">
        <f t="shared" si="0"/>
        <v>13</v>
      </c>
      <c r="P29" s="56">
        <v>1</v>
      </c>
      <c r="Q29" s="56">
        <v>2</v>
      </c>
      <c r="R29" s="56">
        <v>1</v>
      </c>
      <c r="S29" s="56">
        <f t="shared" si="1"/>
        <v>26</v>
      </c>
      <c r="T29" s="66" t="str">
        <f>IF(S29&lt;=59,"IMPACTO BAJO",(IF(AND(S29&gt;=60,S29&lt;=188),"IMPACTO MEDIO",IF(AND(S29&gt;=189,S29&lt;405),"IMPACTO ALTO",0))))</f>
        <v>IMPACTO BAJO</v>
      </c>
      <c r="U29" s="56" t="s">
        <v>396</v>
      </c>
      <c r="V29" s="56" t="s">
        <v>397</v>
      </c>
      <c r="W29" s="66" t="s">
        <v>31</v>
      </c>
      <c r="X29" s="66"/>
    </row>
    <row r="30" spans="1:24" ht="49.5" customHeight="1" x14ac:dyDescent="0.2">
      <c r="A30" s="242"/>
      <c r="B30" s="67" t="s">
        <v>401</v>
      </c>
      <c r="C30" s="67" t="s">
        <v>402</v>
      </c>
      <c r="D30" s="68" t="s">
        <v>403</v>
      </c>
      <c r="E30" s="65"/>
      <c r="F30" s="56" t="s">
        <v>60</v>
      </c>
      <c r="G30" s="69" t="s">
        <v>31</v>
      </c>
      <c r="H30" s="69"/>
      <c r="I30" s="56" t="s">
        <v>32</v>
      </c>
      <c r="J30" s="56">
        <v>3</v>
      </c>
      <c r="K30" s="69">
        <v>3</v>
      </c>
      <c r="L30" s="69">
        <v>3</v>
      </c>
      <c r="M30" s="69">
        <v>3</v>
      </c>
      <c r="N30" s="69">
        <v>1</v>
      </c>
      <c r="O30" s="69">
        <f t="shared" si="0"/>
        <v>13</v>
      </c>
      <c r="P30" s="69">
        <v>1</v>
      </c>
      <c r="Q30" s="69">
        <v>2</v>
      </c>
      <c r="R30" s="69">
        <v>1</v>
      </c>
      <c r="S30" s="69">
        <f t="shared" si="1"/>
        <v>26</v>
      </c>
      <c r="T30" s="66" t="str">
        <f>IF(S30&lt;=59,"IMPACTO BAJO",(IF(AND(S30&gt;=60,S30&lt;=188),"IMPACTO MEDIO",IF(AND(S30&gt;=189,S30&lt;405),"IMPACTO ALTO",0))))</f>
        <v>IMPACTO BAJO</v>
      </c>
      <c r="U30" s="56" t="s">
        <v>396</v>
      </c>
      <c r="V30" s="56" t="s">
        <v>397</v>
      </c>
      <c r="W30" s="70" t="s">
        <v>31</v>
      </c>
      <c r="X30" s="70"/>
    </row>
    <row r="31" spans="1:24" ht="39" customHeight="1" x14ac:dyDescent="0.2">
      <c r="A31" s="242"/>
      <c r="B31" s="67" t="s">
        <v>410</v>
      </c>
      <c r="C31" s="67" t="s">
        <v>411</v>
      </c>
      <c r="D31" s="67" t="s">
        <v>412</v>
      </c>
      <c r="E31" s="56"/>
      <c r="F31" s="56" t="s">
        <v>60</v>
      </c>
      <c r="G31" s="56" t="s">
        <v>31</v>
      </c>
      <c r="H31" s="56"/>
      <c r="I31" s="56" t="s">
        <v>32</v>
      </c>
      <c r="J31" s="56">
        <v>3</v>
      </c>
      <c r="K31" s="56">
        <v>3</v>
      </c>
      <c r="L31" s="56">
        <v>3</v>
      </c>
      <c r="M31" s="56">
        <v>3</v>
      </c>
      <c r="N31" s="56">
        <v>1</v>
      </c>
      <c r="O31" s="56">
        <f>J31+K31+L31+M31+N31</f>
        <v>13</v>
      </c>
      <c r="P31" s="56">
        <v>1</v>
      </c>
      <c r="Q31" s="56">
        <v>2</v>
      </c>
      <c r="R31" s="56">
        <v>1</v>
      </c>
      <c r="S31" s="56">
        <f>O31*P31*Q31*R31</f>
        <v>26</v>
      </c>
      <c r="T31" s="66" t="str">
        <f>IF(S31&lt;=59,"IMPACTO BAJO",(IF(AND(S31&gt;=60,S31&lt;=188),"IMPACTO MEDIO",IF(AND(S31&gt;=189,S31&lt;405),"IMPACTO ALTO",0))))</f>
        <v>IMPACTO BAJO</v>
      </c>
      <c r="U31" s="56" t="s">
        <v>396</v>
      </c>
      <c r="V31" s="56" t="s">
        <v>397</v>
      </c>
      <c r="W31" s="66" t="s">
        <v>31</v>
      </c>
      <c r="X31" s="66"/>
    </row>
    <row r="32" spans="1:24" ht="12.75" customHeight="1" x14ac:dyDescent="0.2">
      <c r="T32" s="72"/>
    </row>
    <row r="33" spans="1:20" ht="27" customHeight="1" x14ac:dyDescent="0.2">
      <c r="A33" s="72"/>
      <c r="B33" s="72"/>
      <c r="C33" s="77" t="s">
        <v>404</v>
      </c>
      <c r="D33" s="276" t="s">
        <v>228</v>
      </c>
      <c r="E33" s="252"/>
      <c r="F33" s="72"/>
      <c r="G33" s="72"/>
      <c r="H33" s="72"/>
      <c r="I33" s="74"/>
      <c r="J33" s="74"/>
      <c r="K33" s="75"/>
      <c r="L33" s="75"/>
      <c r="M33" s="75"/>
      <c r="N33" s="75"/>
      <c r="O33" s="72"/>
      <c r="P33" s="72"/>
      <c r="Q33" s="72"/>
      <c r="R33" s="72"/>
      <c r="S33" s="72"/>
      <c r="T33" s="72"/>
    </row>
    <row r="34" spans="1:20" ht="12.75" x14ac:dyDescent="0.2">
      <c r="A34" s="72"/>
      <c r="B34" s="72"/>
      <c r="C34" s="77" t="s">
        <v>178</v>
      </c>
      <c r="D34" s="277" t="s">
        <v>251</v>
      </c>
      <c r="E34" s="252"/>
      <c r="F34" s="72"/>
      <c r="G34" s="72"/>
      <c r="H34" s="72"/>
      <c r="I34" s="74"/>
      <c r="J34" s="74"/>
      <c r="K34" s="74"/>
      <c r="L34" s="74"/>
      <c r="M34" s="74"/>
      <c r="N34" s="75"/>
      <c r="O34" s="72"/>
      <c r="P34" s="72"/>
      <c r="Q34" s="72"/>
      <c r="R34" s="72"/>
      <c r="S34" s="72"/>
      <c r="T34" s="72"/>
    </row>
    <row r="35" spans="1:20" ht="12.75" customHeight="1" x14ac:dyDescent="0.2">
      <c r="T35" s="72"/>
    </row>
    <row r="36" spans="1:20" ht="12.75" customHeight="1" x14ac:dyDescent="0.2">
      <c r="T36" s="72"/>
    </row>
    <row r="37" spans="1:20" ht="12.75" customHeight="1" x14ac:dyDescent="0.2">
      <c r="T37" s="72"/>
    </row>
    <row r="38" spans="1:20" ht="12.75" customHeight="1" x14ac:dyDescent="0.2">
      <c r="T38" s="72"/>
    </row>
    <row r="39" spans="1:20" ht="12.75" customHeight="1" x14ac:dyDescent="0.2">
      <c r="T39" s="72"/>
    </row>
    <row r="40" spans="1:20" ht="12.75" customHeight="1" x14ac:dyDescent="0.2">
      <c r="T40" s="72"/>
    </row>
    <row r="41" spans="1:20" ht="12.75" customHeight="1" x14ac:dyDescent="0.2">
      <c r="T41" s="72"/>
    </row>
    <row r="42" spans="1:20" ht="12.75" customHeight="1" x14ac:dyDescent="0.2">
      <c r="T42" s="72"/>
    </row>
    <row r="43" spans="1:20" ht="12.75" customHeight="1" x14ac:dyDescent="0.2">
      <c r="T43" s="72"/>
    </row>
    <row r="44" spans="1:20" ht="12.75" customHeight="1" x14ac:dyDescent="0.2">
      <c r="T44" s="72"/>
    </row>
    <row r="45" spans="1:20" ht="12.75" customHeight="1" x14ac:dyDescent="0.2">
      <c r="T45" s="72"/>
    </row>
    <row r="46" spans="1:20" ht="12.75" customHeight="1" x14ac:dyDescent="0.2">
      <c r="T46" s="72"/>
    </row>
    <row r="47" spans="1:20" ht="12.75" customHeight="1" x14ac:dyDescent="0.2">
      <c r="T47" s="72"/>
    </row>
    <row r="48" spans="1:20"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row r="925" spans="20:20" ht="12.75" customHeight="1" x14ac:dyDescent="0.2">
      <c r="T925" s="72"/>
    </row>
    <row r="926" spans="20:20" ht="12.75" customHeight="1" x14ac:dyDescent="0.2">
      <c r="T926" s="72"/>
    </row>
    <row r="927" spans="20:20" ht="12.75" customHeight="1" x14ac:dyDescent="0.2">
      <c r="T927" s="72"/>
    </row>
    <row r="928" spans="20:20" ht="12.75" customHeight="1" x14ac:dyDescent="0.2">
      <c r="T928" s="72"/>
    </row>
    <row r="929" spans="20:20" ht="12.75" customHeight="1" x14ac:dyDescent="0.2">
      <c r="T929" s="72"/>
    </row>
    <row r="930" spans="20:20" ht="12.75" customHeight="1" x14ac:dyDescent="0.2">
      <c r="T930" s="72"/>
    </row>
    <row r="931" spans="20:20" ht="12.75" customHeight="1" x14ac:dyDescent="0.2">
      <c r="T931" s="72"/>
    </row>
    <row r="932" spans="20:20" ht="12.75" customHeight="1" x14ac:dyDescent="0.2">
      <c r="T932" s="72"/>
    </row>
    <row r="933" spans="20:20" ht="12.75" customHeight="1" x14ac:dyDescent="0.2">
      <c r="T933" s="72"/>
    </row>
  </sheetData>
  <sheetProtection algorithmName="SHA-512" hashValue="IT0wKWFfTvjeS48VJtWG5EEvXJGmWsQYBoefXEjoV50sK/juKjyIgNsyvSzOQ2A1LQeYwID6B1m/B4uE8YMdZA==" saltValue="L6+DFj07P0xR8gRa6fFoDg==" spinCount="100000" sheet="1" objects="1" scenarios="1" insertRows="0" deleteColumns="0"/>
  <autoFilter ref="S1:S942" xr:uid="{00000000-0009-0000-0000-000006000000}"/>
  <mergeCells count="34">
    <mergeCell ref="A28:A31"/>
    <mergeCell ref="A11:A27"/>
    <mergeCell ref="B14:B15"/>
    <mergeCell ref="B16:B17"/>
    <mergeCell ref="B18:B19"/>
    <mergeCell ref="B21:B22"/>
    <mergeCell ref="F9:F10"/>
    <mergeCell ref="G9:G10"/>
    <mergeCell ref="E11:E27"/>
    <mergeCell ref="D33:E33"/>
    <mergeCell ref="D34:E34"/>
    <mergeCell ref="T9:T10"/>
    <mergeCell ref="U9:V9"/>
    <mergeCell ref="W9:X9"/>
    <mergeCell ref="B12:B13"/>
    <mergeCell ref="H9:H10"/>
    <mergeCell ref="I9:I10"/>
    <mergeCell ref="J9:N9"/>
    <mergeCell ref="O9:O10"/>
    <mergeCell ref="P9:P10"/>
    <mergeCell ref="Q9:Q10"/>
    <mergeCell ref="B9:B10"/>
    <mergeCell ref="C9:C10"/>
    <mergeCell ref="R9:R10"/>
    <mergeCell ref="S9:S10"/>
    <mergeCell ref="D9:D10"/>
    <mergeCell ref="E9:E10"/>
    <mergeCell ref="A7:K7"/>
    <mergeCell ref="L7:X7"/>
    <mergeCell ref="A1:B5"/>
    <mergeCell ref="C1:T5"/>
    <mergeCell ref="U1:X5"/>
    <mergeCell ref="A6:K6"/>
    <mergeCell ref="L6:X6"/>
  </mergeCells>
  <conditionalFormatting sqref="T29:T30">
    <cfRule type="cellIs" dxfId="641" priority="1" operator="equal">
      <formula>"IMPACTO ALTO"</formula>
    </cfRule>
  </conditionalFormatting>
  <conditionalFormatting sqref="T29:T30">
    <cfRule type="cellIs" dxfId="640" priority="2" operator="equal">
      <formula>"IMPACTO MEDIO"</formula>
    </cfRule>
  </conditionalFormatting>
  <conditionalFormatting sqref="T29:T30">
    <cfRule type="cellIs" dxfId="639" priority="3" operator="equal">
      <formula>"IMPACTO BAJO"</formula>
    </cfRule>
  </conditionalFormatting>
  <conditionalFormatting sqref="T29:T30">
    <cfRule type="cellIs" dxfId="638" priority="4" stopIfTrue="1" operator="equal">
      <formula>"IMPACTO BAJO"</formula>
    </cfRule>
  </conditionalFormatting>
  <conditionalFormatting sqref="T29:T30">
    <cfRule type="cellIs" dxfId="637" priority="5" stopIfTrue="1" operator="equal">
      <formula>"IMPACTO MEDIO"</formula>
    </cfRule>
  </conditionalFormatting>
  <conditionalFormatting sqref="T29:T30">
    <cfRule type="cellIs" dxfId="636" priority="6" stopIfTrue="1" operator="equal">
      <formula>"IMPACTO ALTO"</formula>
    </cfRule>
  </conditionalFormatting>
  <conditionalFormatting sqref="T11:T16 T20:T23 T26:T27">
    <cfRule type="cellIs" dxfId="635" priority="40" operator="equal">
      <formula>"IMPACTO ALTO"</formula>
    </cfRule>
  </conditionalFormatting>
  <conditionalFormatting sqref="T11:T16 T20:T23 T26:T27">
    <cfRule type="cellIs" dxfId="634" priority="41" operator="equal">
      <formula>"IMPACTO MEDIO"</formula>
    </cfRule>
  </conditionalFormatting>
  <conditionalFormatting sqref="T11:T16 T20:T23 T26:T27">
    <cfRule type="cellIs" dxfId="633" priority="42" operator="equal">
      <formula>"IMPACTO BAJO"</formula>
    </cfRule>
  </conditionalFormatting>
  <conditionalFormatting sqref="T11:T16 T20:T23 T26:T27">
    <cfRule type="cellIs" dxfId="632" priority="43" stopIfTrue="1" operator="equal">
      <formula>"IMPACTO BAJO"</formula>
    </cfRule>
  </conditionalFormatting>
  <conditionalFormatting sqref="T11:T16 T20:T23 T26:T27">
    <cfRule type="cellIs" dxfId="631" priority="44" stopIfTrue="1" operator="equal">
      <formula>"IMPACTO MEDIO"</formula>
    </cfRule>
  </conditionalFormatting>
  <conditionalFormatting sqref="T11:T16 T20:T23 T26:T27">
    <cfRule type="cellIs" dxfId="630" priority="45" stopIfTrue="1" operator="equal">
      <formula>"IMPACTO ALTO"</formula>
    </cfRule>
  </conditionalFormatting>
  <conditionalFormatting sqref="T19">
    <cfRule type="cellIs" dxfId="629" priority="34" operator="equal">
      <formula>"IMPACTO ALTO"</formula>
    </cfRule>
  </conditionalFormatting>
  <conditionalFormatting sqref="T19">
    <cfRule type="cellIs" dxfId="628" priority="35" operator="equal">
      <formula>"IMPACTO MEDIO"</formula>
    </cfRule>
  </conditionalFormatting>
  <conditionalFormatting sqref="T19">
    <cfRule type="cellIs" dxfId="627" priority="36" operator="equal">
      <formula>"IMPACTO BAJO"</formula>
    </cfRule>
  </conditionalFormatting>
  <conditionalFormatting sqref="T19">
    <cfRule type="cellIs" dxfId="626" priority="37" stopIfTrue="1" operator="equal">
      <formula>"IMPACTO BAJO"</formula>
    </cfRule>
  </conditionalFormatting>
  <conditionalFormatting sqref="T19">
    <cfRule type="cellIs" dxfId="625" priority="38" stopIfTrue="1" operator="equal">
      <formula>"IMPACTO MEDIO"</formula>
    </cfRule>
  </conditionalFormatting>
  <conditionalFormatting sqref="T19">
    <cfRule type="cellIs" dxfId="624" priority="39" stopIfTrue="1" operator="equal">
      <formula>"IMPACTO ALTO"</formula>
    </cfRule>
  </conditionalFormatting>
  <conditionalFormatting sqref="T17:T18">
    <cfRule type="cellIs" dxfId="623" priority="27" operator="equal">
      <formula>"IMPACTO ALTO"</formula>
    </cfRule>
  </conditionalFormatting>
  <conditionalFormatting sqref="T17:T18">
    <cfRule type="cellIs" dxfId="622" priority="28" operator="equal">
      <formula>"IMPACTO MEDIO"</formula>
    </cfRule>
  </conditionalFormatting>
  <conditionalFormatting sqref="T17:T18">
    <cfRule type="cellIs" dxfId="621" priority="29" operator="equal">
      <formula>"IMPACTO BAJO"</formula>
    </cfRule>
  </conditionalFormatting>
  <conditionalFormatting sqref="T17:T18">
    <cfRule type="cellIs" dxfId="620" priority="30" stopIfTrue="1" operator="equal">
      <formula>"IMPACTO BAJO"</formula>
    </cfRule>
  </conditionalFormatting>
  <conditionalFormatting sqref="T17:T18">
    <cfRule type="cellIs" dxfId="619" priority="31" stopIfTrue="1" operator="equal">
      <formula>"IMPACTO MEDIO"</formula>
    </cfRule>
  </conditionalFormatting>
  <conditionalFormatting sqref="T17:T18">
    <cfRule type="cellIs" dxfId="618" priority="32" stopIfTrue="1" operator="equal">
      <formula>"IMPACTO ALTO"</formula>
    </cfRule>
  </conditionalFormatting>
  <conditionalFormatting sqref="T11">
    <cfRule type="colorScale" priority="33">
      <colorScale>
        <cfvo type="min"/>
        <cfvo type="percentile" val="50"/>
        <cfvo type="max"/>
        <color rgb="FF63BE7B"/>
        <color rgb="FFFFEB84"/>
        <color rgb="FFF8696B"/>
      </colorScale>
    </cfRule>
  </conditionalFormatting>
  <conditionalFormatting sqref="T24">
    <cfRule type="cellIs" dxfId="617" priority="21" operator="equal">
      <formula>"IMPACTO ALTO"</formula>
    </cfRule>
  </conditionalFormatting>
  <conditionalFormatting sqref="T24">
    <cfRule type="cellIs" dxfId="616" priority="22" operator="equal">
      <formula>"IMPACTO MEDIO"</formula>
    </cfRule>
  </conditionalFormatting>
  <conditionalFormatting sqref="T24">
    <cfRule type="cellIs" dxfId="615" priority="23" operator="equal">
      <formula>"IMPACTO BAJO"</formula>
    </cfRule>
  </conditionalFormatting>
  <conditionalFormatting sqref="T24">
    <cfRule type="cellIs" dxfId="614" priority="24" stopIfTrue="1" operator="equal">
      <formula>"IMPACTO BAJO"</formula>
    </cfRule>
  </conditionalFormatting>
  <conditionalFormatting sqref="T24">
    <cfRule type="cellIs" dxfId="613" priority="25" stopIfTrue="1" operator="equal">
      <formula>"IMPACTO MEDIO"</formula>
    </cfRule>
  </conditionalFormatting>
  <conditionalFormatting sqref="T24">
    <cfRule type="cellIs" dxfId="612" priority="26" stopIfTrue="1" operator="equal">
      <formula>"IMPACTO ALTO"</formula>
    </cfRule>
  </conditionalFormatting>
  <conditionalFormatting sqref="T25">
    <cfRule type="cellIs" dxfId="611" priority="15" operator="equal">
      <formula>"IMPACTO ALTO"</formula>
    </cfRule>
  </conditionalFormatting>
  <conditionalFormatting sqref="T25">
    <cfRule type="cellIs" dxfId="610" priority="16" operator="equal">
      <formula>"IMPACTO MEDIO"</formula>
    </cfRule>
  </conditionalFormatting>
  <conditionalFormatting sqref="T25">
    <cfRule type="cellIs" dxfId="609" priority="17" operator="equal">
      <formula>"IMPACTO BAJO"</formula>
    </cfRule>
  </conditionalFormatting>
  <conditionalFormatting sqref="T25">
    <cfRule type="cellIs" dxfId="608" priority="18" stopIfTrue="1" operator="equal">
      <formula>"IMPACTO BAJO"</formula>
    </cfRule>
  </conditionalFormatting>
  <conditionalFormatting sqref="T25">
    <cfRule type="cellIs" dxfId="607" priority="19" stopIfTrue="1" operator="equal">
      <formula>"IMPACTO MEDIO"</formula>
    </cfRule>
  </conditionalFormatting>
  <conditionalFormatting sqref="T25">
    <cfRule type="cellIs" dxfId="606" priority="20" stopIfTrue="1" operator="equal">
      <formula>"IMPACTO ALTO"</formula>
    </cfRule>
  </conditionalFormatting>
  <conditionalFormatting sqref="T28 T31">
    <cfRule type="cellIs" dxfId="605" priority="8" operator="equal">
      <formula>"IMPACTO ALTO"</formula>
    </cfRule>
  </conditionalFormatting>
  <conditionalFormatting sqref="T28 T31">
    <cfRule type="cellIs" dxfId="604" priority="9" operator="equal">
      <formula>"IMPACTO MEDIO"</formula>
    </cfRule>
  </conditionalFormatting>
  <conditionalFormatting sqref="T28 T31">
    <cfRule type="cellIs" dxfId="603" priority="10" operator="equal">
      <formula>"IMPACTO BAJO"</formula>
    </cfRule>
  </conditionalFormatting>
  <conditionalFormatting sqref="T28 T31">
    <cfRule type="cellIs" dxfId="602" priority="11" stopIfTrue="1" operator="equal">
      <formula>"IMPACTO BAJO"</formula>
    </cfRule>
  </conditionalFormatting>
  <conditionalFormatting sqref="T28 T31">
    <cfRule type="cellIs" dxfId="601" priority="12" stopIfTrue="1" operator="equal">
      <formula>"IMPACTO MEDIO"</formula>
    </cfRule>
  </conditionalFormatting>
  <conditionalFormatting sqref="T28 T31">
    <cfRule type="cellIs" dxfId="600" priority="13" stopIfTrue="1" operator="equal">
      <formula>"IMPACTO ALTO"</formula>
    </cfRule>
  </conditionalFormatting>
  <conditionalFormatting sqref="T29:T30">
    <cfRule type="colorScale" priority="7">
      <colorScale>
        <cfvo type="min"/>
        <cfvo type="percentile" val="50"/>
        <cfvo type="max"/>
        <color rgb="FF63BE7B"/>
        <color rgb="FFFFEB84"/>
        <color rgb="FFF8696B"/>
      </colorScale>
    </cfRule>
  </conditionalFormatting>
  <conditionalFormatting sqref="T28 T31">
    <cfRule type="colorScale" priority="14">
      <colorScale>
        <cfvo type="min"/>
        <cfvo type="percentile" val="50"/>
        <cfvo type="max"/>
        <color rgb="FF63BE7B"/>
        <color rgb="FFFFEB84"/>
        <color rgb="FFF8696B"/>
      </colorScale>
    </cfRule>
  </conditionalFormatting>
  <pageMargins left="0.70866141732283472" right="0.70866141732283472" top="0.86614173228346458" bottom="0.74803149606299213" header="0" footer="0"/>
  <pageSetup orientation="portrait" r:id="rId1"/>
  <colBreaks count="1" manualBreakCount="1">
    <brk id="17" man="1"/>
  </colBreak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B658C-4380-4087-8924-4D73573761EC}">
  <dimension ref="A1:Y931"/>
  <sheetViews>
    <sheetView topLeftCell="H11" zoomScale="70" zoomScaleNormal="70" workbookViewId="0">
      <selection activeCell="T11" sqref="T11"/>
    </sheetView>
  </sheetViews>
  <sheetFormatPr baseColWidth="10" defaultColWidth="14.42578125" defaultRowHeight="15" customHeight="1" x14ac:dyDescent="0.2"/>
  <cols>
    <col min="1" max="1" width="22.140625" style="46" customWidth="1"/>
    <col min="2" max="2" width="16.42578125" style="46" customWidth="1"/>
    <col min="3" max="3" width="39.7109375" style="46" customWidth="1"/>
    <col min="4" max="4" width="35.5703125" style="46" customWidth="1"/>
    <col min="5" max="5" width="23.85546875" style="46" customWidth="1"/>
    <col min="6" max="6" width="15.5703125" style="46" customWidth="1"/>
    <col min="7" max="7" width="13.42578125" style="46" customWidth="1"/>
    <col min="8" max="8" width="15" style="46" customWidth="1"/>
    <col min="9" max="10" width="10.7109375" style="46" customWidth="1"/>
    <col min="11" max="11" width="11.85546875" style="46" customWidth="1"/>
    <col min="12" max="12" width="10.7109375" style="46" customWidth="1"/>
    <col min="13" max="13" width="13.5703125" style="46" customWidth="1"/>
    <col min="14" max="14" width="15.85546875" style="46" customWidth="1"/>
    <col min="15" max="15" width="11" style="46" customWidth="1"/>
    <col min="16" max="16" width="15.42578125" style="46" customWidth="1"/>
    <col min="17" max="17" width="15.140625" style="46" customWidth="1"/>
    <col min="18" max="18" width="22.85546875" style="46" customWidth="1"/>
    <col min="19" max="19" width="14.7109375" style="46" customWidth="1"/>
    <col min="20" max="20" width="20" style="46" customWidth="1"/>
    <col min="21" max="21" width="29.85546875" style="46" customWidth="1"/>
    <col min="22" max="22" width="25.140625" style="46" customWidth="1"/>
    <col min="23" max="24" width="7.7109375" style="46" customWidth="1"/>
    <col min="25" max="16384" width="14.42578125" style="46"/>
  </cols>
  <sheetData>
    <row r="1" spans="1:25" ht="17.25" customHeight="1" x14ac:dyDescent="0.2">
      <c r="A1" s="256"/>
      <c r="B1" s="257"/>
      <c r="C1" s="278" t="s">
        <v>0</v>
      </c>
      <c r="D1" s="279"/>
      <c r="E1" s="279"/>
      <c r="F1" s="279"/>
      <c r="G1" s="279"/>
      <c r="H1" s="279"/>
      <c r="I1" s="279"/>
      <c r="J1" s="279"/>
      <c r="K1" s="279"/>
      <c r="L1" s="279"/>
      <c r="M1" s="279"/>
      <c r="N1" s="279"/>
      <c r="O1" s="279"/>
      <c r="P1" s="279"/>
      <c r="Q1" s="279"/>
      <c r="R1" s="279"/>
      <c r="S1" s="279"/>
      <c r="T1" s="280"/>
      <c r="U1" s="268"/>
      <c r="V1" s="268"/>
      <c r="W1" s="268"/>
      <c r="X1" s="268"/>
    </row>
    <row r="2" spans="1:25" ht="24" customHeight="1" x14ac:dyDescent="0.2">
      <c r="A2" s="258"/>
      <c r="B2" s="259"/>
      <c r="C2" s="278"/>
      <c r="D2" s="279"/>
      <c r="E2" s="279"/>
      <c r="F2" s="279"/>
      <c r="G2" s="279"/>
      <c r="H2" s="279"/>
      <c r="I2" s="279"/>
      <c r="J2" s="279"/>
      <c r="K2" s="279"/>
      <c r="L2" s="279"/>
      <c r="M2" s="279"/>
      <c r="N2" s="279"/>
      <c r="O2" s="279"/>
      <c r="P2" s="279"/>
      <c r="Q2" s="279"/>
      <c r="R2" s="279"/>
      <c r="S2" s="279"/>
      <c r="T2" s="280"/>
      <c r="U2" s="268"/>
      <c r="V2" s="268"/>
      <c r="W2" s="268"/>
      <c r="X2" s="268"/>
    </row>
    <row r="3" spans="1:25" ht="21" customHeight="1" x14ac:dyDescent="0.2">
      <c r="A3" s="258"/>
      <c r="B3" s="259"/>
      <c r="C3" s="278"/>
      <c r="D3" s="279"/>
      <c r="E3" s="279"/>
      <c r="F3" s="279"/>
      <c r="G3" s="279"/>
      <c r="H3" s="279"/>
      <c r="I3" s="279"/>
      <c r="J3" s="279"/>
      <c r="K3" s="279"/>
      <c r="L3" s="279"/>
      <c r="M3" s="279"/>
      <c r="N3" s="279"/>
      <c r="O3" s="279"/>
      <c r="P3" s="279"/>
      <c r="Q3" s="279"/>
      <c r="R3" s="279"/>
      <c r="S3" s="279"/>
      <c r="T3" s="280"/>
      <c r="U3" s="268"/>
      <c r="V3" s="268"/>
      <c r="W3" s="268"/>
      <c r="X3" s="268"/>
    </row>
    <row r="4" spans="1:25" ht="24.75" customHeight="1" x14ac:dyDescent="0.2">
      <c r="A4" s="258"/>
      <c r="B4" s="259"/>
      <c r="C4" s="278"/>
      <c r="D4" s="279"/>
      <c r="E4" s="279"/>
      <c r="F4" s="279"/>
      <c r="G4" s="279"/>
      <c r="H4" s="279"/>
      <c r="I4" s="279"/>
      <c r="J4" s="279"/>
      <c r="K4" s="279"/>
      <c r="L4" s="279"/>
      <c r="M4" s="279"/>
      <c r="N4" s="279"/>
      <c r="O4" s="279"/>
      <c r="P4" s="279"/>
      <c r="Q4" s="279"/>
      <c r="R4" s="279"/>
      <c r="S4" s="279"/>
      <c r="T4" s="280"/>
      <c r="U4" s="268"/>
      <c r="V4" s="268"/>
      <c r="W4" s="268"/>
      <c r="X4" s="268"/>
    </row>
    <row r="5" spans="1:25" ht="24.75" hidden="1" customHeight="1" x14ac:dyDescent="0.2">
      <c r="A5" s="260"/>
      <c r="B5" s="261"/>
      <c r="C5" s="281"/>
      <c r="D5" s="282"/>
      <c r="E5" s="282"/>
      <c r="F5" s="282"/>
      <c r="G5" s="282"/>
      <c r="H5" s="282"/>
      <c r="I5" s="282"/>
      <c r="J5" s="282"/>
      <c r="K5" s="282"/>
      <c r="L5" s="282"/>
      <c r="M5" s="282"/>
      <c r="N5" s="282"/>
      <c r="O5" s="282"/>
      <c r="P5" s="282"/>
      <c r="Q5" s="282"/>
      <c r="R5" s="282"/>
      <c r="S5" s="282"/>
      <c r="T5" s="283"/>
      <c r="U5" s="268"/>
      <c r="V5" s="268"/>
      <c r="W5" s="268"/>
      <c r="X5" s="268"/>
    </row>
    <row r="6" spans="1:25" ht="21" customHeight="1" x14ac:dyDescent="0.2">
      <c r="A6" s="269" t="s">
        <v>243</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5" ht="25.5"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5" ht="12.75" customHeight="1" thickBot="1" x14ac:dyDescent="0.25">
      <c r="B8" s="47"/>
      <c r="C8" s="47"/>
      <c r="D8" s="47"/>
      <c r="E8" s="47"/>
      <c r="F8" s="47"/>
      <c r="G8" s="47"/>
      <c r="H8" s="47"/>
      <c r="I8" s="47"/>
      <c r="J8" s="47"/>
      <c r="K8" s="47"/>
      <c r="L8" s="47"/>
      <c r="M8" s="49"/>
      <c r="N8" s="50"/>
      <c r="O8" s="51"/>
      <c r="P8" s="51"/>
      <c r="Q8" s="51"/>
      <c r="R8" s="51"/>
      <c r="S8" s="51"/>
      <c r="T8" s="51"/>
      <c r="U8" s="51"/>
      <c r="V8" s="51"/>
      <c r="W8" s="51"/>
      <c r="X8" s="51"/>
    </row>
    <row r="9" spans="1:25" ht="26.25" customHeight="1" thickBot="1" x14ac:dyDescent="0.25">
      <c r="B9" s="349" t="s">
        <v>1</v>
      </c>
      <c r="C9" s="349" t="s">
        <v>2</v>
      </c>
      <c r="D9" s="349" t="s">
        <v>3</v>
      </c>
      <c r="E9" s="349" t="s">
        <v>4</v>
      </c>
      <c r="F9" s="349" t="s">
        <v>5</v>
      </c>
      <c r="G9" s="349" t="s">
        <v>6</v>
      </c>
      <c r="H9" s="349" t="s">
        <v>7</v>
      </c>
      <c r="I9" s="349"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5" ht="43.5" customHeight="1" x14ac:dyDescent="0.2">
      <c r="B10" s="350"/>
      <c r="C10" s="350"/>
      <c r="D10" s="350"/>
      <c r="E10" s="350"/>
      <c r="F10" s="350"/>
      <c r="G10" s="350"/>
      <c r="H10" s="350"/>
      <c r="I10" s="350"/>
      <c r="J10" s="52" t="s">
        <v>18</v>
      </c>
      <c r="K10" s="52" t="s">
        <v>19</v>
      </c>
      <c r="L10" s="53" t="s">
        <v>20</v>
      </c>
      <c r="M10" s="52" t="s">
        <v>21</v>
      </c>
      <c r="N10" s="53" t="s">
        <v>22</v>
      </c>
      <c r="O10" s="247"/>
      <c r="P10" s="247"/>
      <c r="Q10" s="247"/>
      <c r="R10" s="247"/>
      <c r="S10" s="247"/>
      <c r="T10" s="247"/>
      <c r="U10" s="53" t="s">
        <v>23</v>
      </c>
      <c r="V10" s="52" t="s">
        <v>24</v>
      </c>
      <c r="W10" s="52" t="s">
        <v>25</v>
      </c>
      <c r="X10" s="54" t="s">
        <v>26</v>
      </c>
    </row>
    <row r="11" spans="1:25" ht="72" customHeight="1" x14ac:dyDescent="0.2">
      <c r="A11" s="275" t="s">
        <v>300</v>
      </c>
      <c r="B11" s="59" t="s">
        <v>27</v>
      </c>
      <c r="C11" s="59" t="s">
        <v>209</v>
      </c>
      <c r="D11" s="59" t="s">
        <v>28</v>
      </c>
      <c r="E11" s="245" t="s">
        <v>293</v>
      </c>
      <c r="F11" s="56" t="s">
        <v>30</v>
      </c>
      <c r="G11" s="56" t="s">
        <v>31</v>
      </c>
      <c r="H11" s="56"/>
      <c r="I11" s="67" t="s">
        <v>32</v>
      </c>
      <c r="J11" s="56">
        <v>1</v>
      </c>
      <c r="K11" s="56">
        <v>2</v>
      </c>
      <c r="L11" s="56">
        <v>1</v>
      </c>
      <c r="M11" s="56">
        <v>1</v>
      </c>
      <c r="N11" s="56">
        <v>1</v>
      </c>
      <c r="O11" s="56">
        <f>J11+K11+L11+M11+N11</f>
        <v>6</v>
      </c>
      <c r="P11" s="56">
        <v>2</v>
      </c>
      <c r="Q11" s="56">
        <v>2</v>
      </c>
      <c r="R11" s="56">
        <v>1</v>
      </c>
      <c r="S11" s="56">
        <f>O11*P11*Q11*R11</f>
        <v>24</v>
      </c>
      <c r="T11" s="66" t="str">
        <f>IF(S11&lt;=59,"IMPACTO BAJO",(IF(AND(S11&gt;=60,S11&lt;=188),"IMPACTO MEDIO",IF(AND(S11&gt;=189,13&lt;405),"IMPACTO ALTO",0))))</f>
        <v>IMPACTO BAJO</v>
      </c>
      <c r="U11" s="56" t="s">
        <v>180</v>
      </c>
      <c r="V11" s="56" t="s">
        <v>33</v>
      </c>
      <c r="W11" s="58"/>
      <c r="X11" s="66" t="s">
        <v>31</v>
      </c>
      <c r="Y11" s="46" t="s">
        <v>256</v>
      </c>
    </row>
    <row r="12" spans="1:25" ht="66.75" customHeight="1" x14ac:dyDescent="0.2">
      <c r="A12" s="275"/>
      <c r="B12" s="245" t="s">
        <v>34</v>
      </c>
      <c r="C12" s="59" t="s">
        <v>35</v>
      </c>
      <c r="D12" s="59" t="s">
        <v>36</v>
      </c>
      <c r="E12" s="245"/>
      <c r="F12" s="56" t="s">
        <v>30</v>
      </c>
      <c r="G12" s="56" t="s">
        <v>31</v>
      </c>
      <c r="H12" s="56"/>
      <c r="I12" s="67" t="s">
        <v>37</v>
      </c>
      <c r="J12" s="56">
        <v>1</v>
      </c>
      <c r="K12" s="56">
        <v>1</v>
      </c>
      <c r="L12" s="56">
        <v>3</v>
      </c>
      <c r="M12" s="56">
        <v>1</v>
      </c>
      <c r="N12" s="56">
        <v>1</v>
      </c>
      <c r="O12" s="56">
        <f t="shared" ref="O12:O29" si="0">J12+K12+L12+M12+N12</f>
        <v>7</v>
      </c>
      <c r="P12" s="56">
        <v>2</v>
      </c>
      <c r="Q12" s="56">
        <v>2</v>
      </c>
      <c r="R12" s="56">
        <v>3</v>
      </c>
      <c r="S12" s="56">
        <f t="shared" ref="S12:S29" si="1">O12*P12*Q12*R12</f>
        <v>84</v>
      </c>
      <c r="T12" s="66" t="str">
        <f t="shared" ref="T12:T26" si="2">IF(S12&lt;=59,"IMPACTO BAJO",(IF(AND(S12&gt;=60,S12&lt;=188),"IMPACTO MEDIO",IF(AND(S12&gt;=189,13&lt;405),"IMPACTO ALTO",0))))</f>
        <v>IMPACTO MEDIO</v>
      </c>
      <c r="U12" s="56" t="s">
        <v>180</v>
      </c>
      <c r="V12" s="56" t="s">
        <v>38</v>
      </c>
      <c r="W12" s="66" t="s">
        <v>31</v>
      </c>
      <c r="X12" s="66"/>
    </row>
    <row r="13" spans="1:25" ht="115.5" customHeight="1" x14ac:dyDescent="0.2">
      <c r="A13" s="275"/>
      <c r="B13" s="245"/>
      <c r="C13" s="59" t="s">
        <v>229</v>
      </c>
      <c r="D13" s="59" t="s">
        <v>39</v>
      </c>
      <c r="E13" s="245"/>
      <c r="F13" s="56" t="s">
        <v>30</v>
      </c>
      <c r="G13" s="56" t="s">
        <v>31</v>
      </c>
      <c r="H13" s="56"/>
      <c r="I13" s="67" t="s">
        <v>37</v>
      </c>
      <c r="J13" s="56">
        <v>2</v>
      </c>
      <c r="K13" s="56">
        <v>2</v>
      </c>
      <c r="L13" s="56">
        <v>3</v>
      </c>
      <c r="M13" s="56">
        <v>1</v>
      </c>
      <c r="N13" s="56">
        <v>1</v>
      </c>
      <c r="O13" s="56">
        <f t="shared" si="0"/>
        <v>9</v>
      </c>
      <c r="P13" s="56">
        <v>3</v>
      </c>
      <c r="Q13" s="56">
        <v>2</v>
      </c>
      <c r="R13" s="56">
        <v>3</v>
      </c>
      <c r="S13" s="56">
        <f t="shared" si="1"/>
        <v>162</v>
      </c>
      <c r="T13" s="66" t="str">
        <f t="shared" si="2"/>
        <v>IMPACTO MEDIO</v>
      </c>
      <c r="U13" s="56" t="s">
        <v>180</v>
      </c>
      <c r="V13" s="56" t="s">
        <v>38</v>
      </c>
      <c r="W13" s="66" t="s">
        <v>31</v>
      </c>
      <c r="X13" s="66"/>
    </row>
    <row r="14" spans="1:25" ht="67.5" customHeight="1" x14ac:dyDescent="0.2">
      <c r="A14" s="275"/>
      <c r="B14" s="245" t="s">
        <v>379</v>
      </c>
      <c r="C14" s="59" t="s">
        <v>187</v>
      </c>
      <c r="D14" s="59" t="s">
        <v>40</v>
      </c>
      <c r="E14" s="245"/>
      <c r="F14" s="56" t="s">
        <v>30</v>
      </c>
      <c r="G14" s="56" t="s">
        <v>31</v>
      </c>
      <c r="H14" s="56"/>
      <c r="I14" s="67" t="s">
        <v>32</v>
      </c>
      <c r="J14" s="56">
        <v>1</v>
      </c>
      <c r="K14" s="56">
        <v>1</v>
      </c>
      <c r="L14" s="56">
        <v>3</v>
      </c>
      <c r="M14" s="56">
        <v>1</v>
      </c>
      <c r="N14" s="56">
        <v>1</v>
      </c>
      <c r="O14" s="56">
        <f t="shared" si="0"/>
        <v>7</v>
      </c>
      <c r="P14" s="56">
        <v>3</v>
      </c>
      <c r="Q14" s="56">
        <v>1</v>
      </c>
      <c r="R14" s="56">
        <v>1</v>
      </c>
      <c r="S14" s="56">
        <f t="shared" si="1"/>
        <v>21</v>
      </c>
      <c r="T14" s="66" t="str">
        <f t="shared" si="2"/>
        <v>IMPACTO BAJO</v>
      </c>
      <c r="U14" s="56" t="s">
        <v>181</v>
      </c>
      <c r="V14" s="56" t="s">
        <v>41</v>
      </c>
      <c r="W14" s="66"/>
      <c r="X14" s="66" t="s">
        <v>31</v>
      </c>
    </row>
    <row r="15" spans="1:25" ht="67.5" customHeight="1" x14ac:dyDescent="0.2">
      <c r="A15" s="275"/>
      <c r="B15" s="245"/>
      <c r="C15" s="59" t="s">
        <v>188</v>
      </c>
      <c r="D15" s="59" t="s">
        <v>42</v>
      </c>
      <c r="E15" s="245"/>
      <c r="F15" s="56" t="s">
        <v>30</v>
      </c>
      <c r="G15" s="56" t="s">
        <v>31</v>
      </c>
      <c r="H15" s="56"/>
      <c r="I15" s="67" t="s">
        <v>32</v>
      </c>
      <c r="J15" s="56">
        <v>1</v>
      </c>
      <c r="K15" s="56">
        <v>1</v>
      </c>
      <c r="L15" s="56">
        <v>3</v>
      </c>
      <c r="M15" s="56">
        <v>1</v>
      </c>
      <c r="N15" s="56">
        <v>1</v>
      </c>
      <c r="O15" s="56">
        <f t="shared" si="0"/>
        <v>7</v>
      </c>
      <c r="P15" s="56">
        <v>2</v>
      </c>
      <c r="Q15" s="56">
        <v>2</v>
      </c>
      <c r="R15" s="56">
        <v>1</v>
      </c>
      <c r="S15" s="56">
        <f t="shared" si="1"/>
        <v>28</v>
      </c>
      <c r="T15" s="66" t="str">
        <f t="shared" si="2"/>
        <v>IMPACTO BAJO</v>
      </c>
      <c r="U15" s="56" t="s">
        <v>180</v>
      </c>
      <c r="V15" s="56" t="s">
        <v>43</v>
      </c>
      <c r="W15" s="66"/>
      <c r="X15" s="66" t="s">
        <v>31</v>
      </c>
    </row>
    <row r="16" spans="1:25" ht="65.25" customHeight="1" x14ac:dyDescent="0.2">
      <c r="A16" s="275"/>
      <c r="B16" s="245" t="s">
        <v>44</v>
      </c>
      <c r="C16" s="59" t="s">
        <v>210</v>
      </c>
      <c r="D16" s="59" t="s">
        <v>45</v>
      </c>
      <c r="E16" s="245"/>
      <c r="F16" s="56" t="s">
        <v>30</v>
      </c>
      <c r="G16" s="56" t="s">
        <v>31</v>
      </c>
      <c r="H16" s="56"/>
      <c r="I16" s="67" t="s">
        <v>32</v>
      </c>
      <c r="J16" s="56">
        <v>3</v>
      </c>
      <c r="K16" s="56">
        <v>2</v>
      </c>
      <c r="L16" s="56">
        <v>3</v>
      </c>
      <c r="M16" s="56">
        <v>3</v>
      </c>
      <c r="N16" s="56">
        <v>1</v>
      </c>
      <c r="O16" s="56">
        <f t="shared" si="0"/>
        <v>12</v>
      </c>
      <c r="P16" s="56">
        <v>2</v>
      </c>
      <c r="Q16" s="56">
        <v>2</v>
      </c>
      <c r="R16" s="56">
        <v>1</v>
      </c>
      <c r="S16" s="56">
        <f t="shared" si="1"/>
        <v>48</v>
      </c>
      <c r="T16" s="66" t="str">
        <f t="shared" si="2"/>
        <v>IMPACTO BAJO</v>
      </c>
      <c r="U16" s="56" t="s">
        <v>183</v>
      </c>
      <c r="V16" s="56" t="s">
        <v>41</v>
      </c>
      <c r="W16" s="66" t="s">
        <v>31</v>
      </c>
      <c r="X16" s="66"/>
    </row>
    <row r="17" spans="1:24" ht="95.25" customHeight="1" x14ac:dyDescent="0.2">
      <c r="A17" s="275"/>
      <c r="B17" s="245"/>
      <c r="C17" s="59" t="s">
        <v>46</v>
      </c>
      <c r="D17" s="59" t="s">
        <v>47</v>
      </c>
      <c r="E17" s="245"/>
      <c r="F17" s="56" t="s">
        <v>30</v>
      </c>
      <c r="G17" s="56" t="s">
        <v>31</v>
      </c>
      <c r="H17" s="56"/>
      <c r="I17" s="67" t="s">
        <v>32</v>
      </c>
      <c r="J17" s="56">
        <v>3</v>
      </c>
      <c r="K17" s="56">
        <v>2</v>
      </c>
      <c r="L17" s="56">
        <v>3</v>
      </c>
      <c r="M17" s="56">
        <v>3</v>
      </c>
      <c r="N17" s="56">
        <v>1</v>
      </c>
      <c r="O17" s="56">
        <f t="shared" si="0"/>
        <v>12</v>
      </c>
      <c r="P17" s="56">
        <v>3</v>
      </c>
      <c r="Q17" s="56">
        <v>2</v>
      </c>
      <c r="R17" s="56">
        <v>1</v>
      </c>
      <c r="S17" s="56">
        <f t="shared" si="1"/>
        <v>72</v>
      </c>
      <c r="T17" s="66" t="str">
        <f t="shared" si="2"/>
        <v>IMPACTO MEDIO</v>
      </c>
      <c r="U17" s="56" t="s">
        <v>183</v>
      </c>
      <c r="V17" s="56" t="s">
        <v>41</v>
      </c>
      <c r="W17" s="66" t="s">
        <v>31</v>
      </c>
      <c r="X17" s="66"/>
    </row>
    <row r="18" spans="1:24" ht="86.25" customHeight="1" x14ac:dyDescent="0.2">
      <c r="A18" s="275"/>
      <c r="B18" s="245" t="s">
        <v>48</v>
      </c>
      <c r="C18" s="59" t="s">
        <v>211</v>
      </c>
      <c r="D18" s="59" t="s">
        <v>49</v>
      </c>
      <c r="E18" s="245"/>
      <c r="F18" s="56" t="s">
        <v>244</v>
      </c>
      <c r="G18" s="56" t="s">
        <v>31</v>
      </c>
      <c r="H18" s="56"/>
      <c r="I18" s="67" t="s">
        <v>32</v>
      </c>
      <c r="J18" s="56">
        <v>3</v>
      </c>
      <c r="K18" s="56">
        <v>2</v>
      </c>
      <c r="L18" s="56">
        <v>1</v>
      </c>
      <c r="M18" s="56">
        <v>3</v>
      </c>
      <c r="N18" s="56">
        <v>1</v>
      </c>
      <c r="O18" s="56">
        <f t="shared" si="0"/>
        <v>10</v>
      </c>
      <c r="P18" s="56">
        <v>1</v>
      </c>
      <c r="Q18" s="56">
        <v>2</v>
      </c>
      <c r="R18" s="56">
        <v>1</v>
      </c>
      <c r="S18" s="56">
        <f t="shared" si="1"/>
        <v>20</v>
      </c>
      <c r="T18" s="66" t="str">
        <f t="shared" si="2"/>
        <v>IMPACTO BAJO</v>
      </c>
      <c r="U18" s="56" t="s">
        <v>254</v>
      </c>
      <c r="V18" s="56" t="s">
        <v>253</v>
      </c>
      <c r="W18" s="66"/>
      <c r="X18" s="66" t="s">
        <v>31</v>
      </c>
    </row>
    <row r="19" spans="1:24" ht="63.75" customHeight="1" x14ac:dyDescent="0.2">
      <c r="A19" s="275"/>
      <c r="B19" s="245"/>
      <c r="C19" s="59" t="s">
        <v>212</v>
      </c>
      <c r="D19" s="59" t="s">
        <v>49</v>
      </c>
      <c r="E19" s="245"/>
      <c r="F19" s="56" t="s">
        <v>244</v>
      </c>
      <c r="G19" s="56" t="s">
        <v>31</v>
      </c>
      <c r="H19" s="56"/>
      <c r="I19" s="67" t="s">
        <v>32</v>
      </c>
      <c r="J19" s="56">
        <v>3</v>
      </c>
      <c r="K19" s="56">
        <v>2</v>
      </c>
      <c r="L19" s="56">
        <v>1</v>
      </c>
      <c r="M19" s="56">
        <v>3</v>
      </c>
      <c r="N19" s="56">
        <v>1</v>
      </c>
      <c r="O19" s="56">
        <f t="shared" si="0"/>
        <v>10</v>
      </c>
      <c r="P19" s="56">
        <v>1</v>
      </c>
      <c r="Q19" s="56">
        <v>3</v>
      </c>
      <c r="R19" s="56">
        <v>1</v>
      </c>
      <c r="S19" s="56">
        <f t="shared" si="1"/>
        <v>30</v>
      </c>
      <c r="T19" s="66" t="str">
        <f t="shared" si="2"/>
        <v>IMPACTO BAJO</v>
      </c>
      <c r="U19" s="56" t="s">
        <v>180</v>
      </c>
      <c r="V19" s="56" t="s">
        <v>50</v>
      </c>
      <c r="W19" s="66" t="s">
        <v>31</v>
      </c>
      <c r="X19" s="66"/>
    </row>
    <row r="20" spans="1:24" ht="38.25" x14ac:dyDescent="0.2">
      <c r="A20" s="275"/>
      <c r="B20" s="59" t="s">
        <v>54</v>
      </c>
      <c r="C20" s="59" t="s">
        <v>213</v>
      </c>
      <c r="D20" s="59" t="s">
        <v>55</v>
      </c>
      <c r="E20" s="245"/>
      <c r="F20" s="56" t="s">
        <v>30</v>
      </c>
      <c r="G20" s="56" t="s">
        <v>31</v>
      </c>
      <c r="H20" s="56"/>
      <c r="I20" s="67" t="s">
        <v>32</v>
      </c>
      <c r="J20" s="56">
        <v>3</v>
      </c>
      <c r="K20" s="56">
        <v>3</v>
      </c>
      <c r="L20" s="56">
        <v>3</v>
      </c>
      <c r="M20" s="56">
        <v>3</v>
      </c>
      <c r="N20" s="56">
        <v>1</v>
      </c>
      <c r="O20" s="56">
        <f t="shared" si="0"/>
        <v>13</v>
      </c>
      <c r="P20" s="56">
        <v>2</v>
      </c>
      <c r="Q20" s="56">
        <v>2</v>
      </c>
      <c r="R20" s="56">
        <v>1</v>
      </c>
      <c r="S20" s="56">
        <f t="shared" si="1"/>
        <v>52</v>
      </c>
      <c r="T20" s="66" t="str">
        <f t="shared" si="2"/>
        <v>IMPACTO BAJO</v>
      </c>
      <c r="U20" s="56" t="s">
        <v>182</v>
      </c>
      <c r="V20" s="56" t="s">
        <v>41</v>
      </c>
      <c r="W20" s="66" t="s">
        <v>31</v>
      </c>
      <c r="X20" s="66"/>
    </row>
    <row r="21" spans="1:24" ht="92.25" customHeight="1" x14ac:dyDescent="0.2">
      <c r="A21" s="275"/>
      <c r="B21" s="245" t="s">
        <v>261</v>
      </c>
      <c r="C21" s="59" t="s">
        <v>57</v>
      </c>
      <c r="D21" s="59" t="s">
        <v>58</v>
      </c>
      <c r="E21" s="245"/>
      <c r="F21" s="56" t="s">
        <v>30</v>
      </c>
      <c r="G21" s="56" t="s">
        <v>31</v>
      </c>
      <c r="H21" s="56"/>
      <c r="I21" s="67" t="s">
        <v>32</v>
      </c>
      <c r="J21" s="56">
        <v>2</v>
      </c>
      <c r="K21" s="56">
        <v>2</v>
      </c>
      <c r="L21" s="56">
        <v>3</v>
      </c>
      <c r="M21" s="56">
        <v>1</v>
      </c>
      <c r="N21" s="56">
        <v>1</v>
      </c>
      <c r="O21" s="56">
        <f t="shared" si="0"/>
        <v>9</v>
      </c>
      <c r="P21" s="56">
        <v>3</v>
      </c>
      <c r="Q21" s="56">
        <v>2</v>
      </c>
      <c r="R21" s="56">
        <v>1</v>
      </c>
      <c r="S21" s="56">
        <f t="shared" si="1"/>
        <v>54</v>
      </c>
      <c r="T21" s="66" t="str">
        <f t="shared" si="2"/>
        <v>IMPACTO BAJO</v>
      </c>
      <c r="U21" s="56" t="s">
        <v>184</v>
      </c>
      <c r="V21" s="56" t="s">
        <v>38</v>
      </c>
      <c r="W21" s="66" t="s">
        <v>31</v>
      </c>
      <c r="X21" s="66"/>
    </row>
    <row r="22" spans="1:24" ht="56.25" customHeight="1" x14ac:dyDescent="0.2">
      <c r="A22" s="275"/>
      <c r="B22" s="245"/>
      <c r="C22" s="59" t="s">
        <v>57</v>
      </c>
      <c r="D22" s="59" t="s">
        <v>59</v>
      </c>
      <c r="E22" s="245"/>
      <c r="F22" s="56" t="s">
        <v>30</v>
      </c>
      <c r="G22" s="56" t="s">
        <v>31</v>
      </c>
      <c r="H22" s="56"/>
      <c r="I22" s="67" t="s">
        <v>32</v>
      </c>
      <c r="J22" s="56">
        <v>2</v>
      </c>
      <c r="K22" s="56">
        <v>2</v>
      </c>
      <c r="L22" s="56">
        <v>3</v>
      </c>
      <c r="M22" s="56">
        <v>1</v>
      </c>
      <c r="N22" s="56">
        <v>1</v>
      </c>
      <c r="O22" s="56">
        <f t="shared" si="0"/>
        <v>9</v>
      </c>
      <c r="P22" s="56">
        <v>3</v>
      </c>
      <c r="Q22" s="56">
        <v>2</v>
      </c>
      <c r="R22" s="56">
        <v>1</v>
      </c>
      <c r="S22" s="56">
        <f t="shared" si="1"/>
        <v>54</v>
      </c>
      <c r="T22" s="66" t="str">
        <f t="shared" si="2"/>
        <v>IMPACTO BAJO</v>
      </c>
      <c r="U22" s="56" t="s">
        <v>180</v>
      </c>
      <c r="V22" s="56" t="s">
        <v>255</v>
      </c>
      <c r="W22" s="66"/>
      <c r="X22" s="66" t="s">
        <v>31</v>
      </c>
    </row>
    <row r="23" spans="1:24" ht="133.5" customHeight="1" x14ac:dyDescent="0.2">
      <c r="A23" s="275"/>
      <c r="B23" s="122" t="s">
        <v>281</v>
      </c>
      <c r="C23" s="59" t="s">
        <v>430</v>
      </c>
      <c r="D23" s="59" t="s">
        <v>49</v>
      </c>
      <c r="E23" s="245"/>
      <c r="F23" s="56" t="s">
        <v>30</v>
      </c>
      <c r="G23" s="56" t="s">
        <v>31</v>
      </c>
      <c r="H23" s="56"/>
      <c r="I23" s="67" t="s">
        <v>32</v>
      </c>
      <c r="J23" s="56">
        <v>3</v>
      </c>
      <c r="K23" s="56">
        <v>3</v>
      </c>
      <c r="L23" s="56">
        <v>3</v>
      </c>
      <c r="M23" s="56">
        <v>3</v>
      </c>
      <c r="N23" s="56">
        <v>1</v>
      </c>
      <c r="O23" s="56">
        <f t="shared" si="0"/>
        <v>13</v>
      </c>
      <c r="P23" s="56">
        <v>2</v>
      </c>
      <c r="Q23" s="56">
        <v>2</v>
      </c>
      <c r="R23" s="56">
        <v>1</v>
      </c>
      <c r="S23" s="56">
        <f t="shared" si="1"/>
        <v>52</v>
      </c>
      <c r="T23" s="66" t="str">
        <f t="shared" si="2"/>
        <v>IMPACTO BAJO</v>
      </c>
      <c r="U23" s="56" t="s">
        <v>180</v>
      </c>
      <c r="V23" s="56" t="s">
        <v>62</v>
      </c>
      <c r="W23" s="66" t="s">
        <v>31</v>
      </c>
      <c r="X23" s="66"/>
    </row>
    <row r="24" spans="1:24" ht="133.5" customHeight="1" x14ac:dyDescent="0.2">
      <c r="A24" s="275"/>
      <c r="B24" s="122" t="s">
        <v>282</v>
      </c>
      <c r="C24" s="59" t="s">
        <v>289</v>
      </c>
      <c r="D24" s="59" t="s">
        <v>49</v>
      </c>
      <c r="E24" s="245"/>
      <c r="F24" s="56" t="s">
        <v>30</v>
      </c>
      <c r="G24" s="56" t="s">
        <v>31</v>
      </c>
      <c r="H24" s="56"/>
      <c r="I24" s="67" t="s">
        <v>32</v>
      </c>
      <c r="J24" s="56">
        <v>3</v>
      </c>
      <c r="K24" s="56">
        <v>3</v>
      </c>
      <c r="L24" s="56">
        <v>3</v>
      </c>
      <c r="M24" s="56">
        <v>3</v>
      </c>
      <c r="N24" s="56">
        <v>1</v>
      </c>
      <c r="O24" s="56">
        <f t="shared" si="0"/>
        <v>13</v>
      </c>
      <c r="P24" s="56">
        <v>3</v>
      </c>
      <c r="Q24" s="56">
        <v>2</v>
      </c>
      <c r="R24" s="56">
        <v>1</v>
      </c>
      <c r="S24" s="56">
        <f t="shared" si="1"/>
        <v>78</v>
      </c>
      <c r="T24" s="66" t="str">
        <f t="shared" si="2"/>
        <v>IMPACTO MEDIO</v>
      </c>
      <c r="U24" s="56" t="s">
        <v>180</v>
      </c>
      <c r="V24" s="56" t="s">
        <v>62</v>
      </c>
      <c r="W24" s="66" t="s">
        <v>31</v>
      </c>
      <c r="X24" s="66"/>
    </row>
    <row r="25" spans="1:24" ht="96" customHeight="1" x14ac:dyDescent="0.2">
      <c r="A25" s="275"/>
      <c r="B25" s="59" t="s">
        <v>380</v>
      </c>
      <c r="C25" s="59" t="s">
        <v>431</v>
      </c>
      <c r="D25" s="59" t="s">
        <v>61</v>
      </c>
      <c r="E25" s="245"/>
      <c r="F25" s="56" t="s">
        <v>30</v>
      </c>
      <c r="G25" s="56" t="s">
        <v>31</v>
      </c>
      <c r="H25" s="56"/>
      <c r="I25" s="67" t="s">
        <v>32</v>
      </c>
      <c r="J25" s="56">
        <v>2</v>
      </c>
      <c r="K25" s="56">
        <v>1</v>
      </c>
      <c r="L25" s="56">
        <v>3</v>
      </c>
      <c r="M25" s="56">
        <v>3</v>
      </c>
      <c r="N25" s="56">
        <v>1</v>
      </c>
      <c r="O25" s="56">
        <f t="shared" si="0"/>
        <v>10</v>
      </c>
      <c r="P25" s="56">
        <v>2</v>
      </c>
      <c r="Q25" s="56">
        <v>2</v>
      </c>
      <c r="R25" s="56">
        <v>1</v>
      </c>
      <c r="S25" s="56">
        <f t="shared" si="1"/>
        <v>40</v>
      </c>
      <c r="T25" s="66" t="str">
        <f t="shared" si="2"/>
        <v>IMPACTO BAJO</v>
      </c>
      <c r="U25" s="56" t="s">
        <v>180</v>
      </c>
      <c r="V25" s="56" t="s">
        <v>381</v>
      </c>
      <c r="W25" s="66" t="s">
        <v>31</v>
      </c>
      <c r="X25" s="66"/>
    </row>
    <row r="26" spans="1:24" ht="57" customHeight="1" x14ac:dyDescent="0.2">
      <c r="A26" s="275"/>
      <c r="B26" s="59" t="s">
        <v>67</v>
      </c>
      <c r="C26" s="59" t="s">
        <v>68</v>
      </c>
      <c r="D26" s="59" t="s">
        <v>69</v>
      </c>
      <c r="E26" s="245"/>
      <c r="F26" s="56" t="s">
        <v>30</v>
      </c>
      <c r="G26" s="56" t="s">
        <v>31</v>
      </c>
      <c r="H26" s="56"/>
      <c r="I26" s="67" t="s">
        <v>32</v>
      </c>
      <c r="J26" s="56">
        <v>3</v>
      </c>
      <c r="K26" s="56">
        <v>3</v>
      </c>
      <c r="L26" s="56">
        <v>3</v>
      </c>
      <c r="M26" s="56">
        <v>3</v>
      </c>
      <c r="N26" s="56">
        <v>1</v>
      </c>
      <c r="O26" s="56">
        <f t="shared" si="0"/>
        <v>13</v>
      </c>
      <c r="P26" s="56">
        <v>2</v>
      </c>
      <c r="Q26" s="56">
        <v>2</v>
      </c>
      <c r="R26" s="56">
        <v>1</v>
      </c>
      <c r="S26" s="56">
        <f t="shared" si="1"/>
        <v>52</v>
      </c>
      <c r="T26" s="66" t="str">
        <f t="shared" si="2"/>
        <v>IMPACTO BAJO</v>
      </c>
      <c r="U26" s="56" t="s">
        <v>70</v>
      </c>
      <c r="V26" s="56" t="s">
        <v>255</v>
      </c>
      <c r="W26" s="66"/>
      <c r="X26" s="66" t="s">
        <v>31</v>
      </c>
    </row>
    <row r="27" spans="1:24" ht="42" customHeight="1" x14ac:dyDescent="0.2">
      <c r="A27" s="348" t="s">
        <v>392</v>
      </c>
      <c r="B27" s="67" t="s">
        <v>393</v>
      </c>
      <c r="C27" s="130" t="s">
        <v>394</v>
      </c>
      <c r="D27" s="130" t="s">
        <v>395</v>
      </c>
      <c r="E27" s="131"/>
      <c r="F27" s="131" t="s">
        <v>60</v>
      </c>
      <c r="G27" s="131" t="s">
        <v>31</v>
      </c>
      <c r="H27" s="131"/>
      <c r="I27" s="130" t="s">
        <v>32</v>
      </c>
      <c r="J27" s="131">
        <v>3</v>
      </c>
      <c r="K27" s="131">
        <v>3</v>
      </c>
      <c r="L27" s="131">
        <v>3</v>
      </c>
      <c r="M27" s="131">
        <v>3</v>
      </c>
      <c r="N27" s="131">
        <v>1</v>
      </c>
      <c r="O27" s="131">
        <f t="shared" si="0"/>
        <v>13</v>
      </c>
      <c r="P27" s="131">
        <v>1</v>
      </c>
      <c r="Q27" s="131">
        <v>2</v>
      </c>
      <c r="R27" s="131">
        <v>1</v>
      </c>
      <c r="S27" s="131">
        <f t="shared" si="1"/>
        <v>26</v>
      </c>
      <c r="T27" s="132" t="str">
        <f t="shared" ref="T27" si="3">IF(S27&lt;=59,"IMPACTO BAJO",(IF(AND(S27&gt;=60,S27&lt;=188),"IMPACTO MEDIO",IF(AND(S27&gt;=189,S27&lt;405),"IMPACTO ALTO",0))))</f>
        <v>IMPACTO BAJO</v>
      </c>
      <c r="U27" s="56" t="s">
        <v>396</v>
      </c>
      <c r="V27" s="56" t="s">
        <v>397</v>
      </c>
      <c r="W27" s="132"/>
      <c r="X27" s="132" t="s">
        <v>31</v>
      </c>
    </row>
    <row r="28" spans="1:24" ht="42" customHeight="1" x14ac:dyDescent="0.2">
      <c r="A28" s="348"/>
      <c r="B28" s="67" t="s">
        <v>398</v>
      </c>
      <c r="C28" s="130" t="s">
        <v>399</v>
      </c>
      <c r="D28" s="67" t="s">
        <v>400</v>
      </c>
      <c r="E28" s="131"/>
      <c r="F28" s="131" t="s">
        <v>60</v>
      </c>
      <c r="G28" s="131" t="s">
        <v>31</v>
      </c>
      <c r="H28" s="131"/>
      <c r="I28" s="130" t="s">
        <v>32</v>
      </c>
      <c r="J28" s="131">
        <v>3</v>
      </c>
      <c r="K28" s="131">
        <v>3</v>
      </c>
      <c r="L28" s="131">
        <v>3</v>
      </c>
      <c r="M28" s="131">
        <v>3</v>
      </c>
      <c r="N28" s="131">
        <v>1</v>
      </c>
      <c r="O28" s="131">
        <f t="shared" si="0"/>
        <v>13</v>
      </c>
      <c r="P28" s="131">
        <v>1</v>
      </c>
      <c r="Q28" s="131">
        <v>2</v>
      </c>
      <c r="R28" s="131">
        <v>1</v>
      </c>
      <c r="S28" s="131">
        <f t="shared" si="1"/>
        <v>26</v>
      </c>
      <c r="T28" s="132" t="str">
        <f>IF(S28&lt;=59,"IMPACTO BAJO",(IF(AND(S28&gt;=60,S28&lt;=188),"IMPACTO MEDIO",IF(AND(S28&gt;=189,S28&lt;405),"IMPACTO ALTO",0))))</f>
        <v>IMPACTO BAJO</v>
      </c>
      <c r="U28" s="56" t="s">
        <v>396</v>
      </c>
      <c r="V28" s="56" t="s">
        <v>397</v>
      </c>
      <c r="W28" s="132"/>
      <c r="X28" s="132" t="s">
        <v>31</v>
      </c>
    </row>
    <row r="29" spans="1:24" ht="56.25" customHeight="1" x14ac:dyDescent="0.2">
      <c r="A29" s="348"/>
      <c r="B29" s="67" t="s">
        <v>401</v>
      </c>
      <c r="C29" s="130" t="s">
        <v>402</v>
      </c>
      <c r="D29" s="133" t="s">
        <v>403</v>
      </c>
      <c r="E29" s="69"/>
      <c r="F29" s="131" t="s">
        <v>60</v>
      </c>
      <c r="G29" s="69" t="s">
        <v>31</v>
      </c>
      <c r="H29" s="69"/>
      <c r="I29" s="130" t="s">
        <v>32</v>
      </c>
      <c r="J29" s="131">
        <v>3</v>
      </c>
      <c r="K29" s="69">
        <v>3</v>
      </c>
      <c r="L29" s="69">
        <v>3</v>
      </c>
      <c r="M29" s="69">
        <v>3</v>
      </c>
      <c r="N29" s="69">
        <v>1</v>
      </c>
      <c r="O29" s="69">
        <f t="shared" si="0"/>
        <v>13</v>
      </c>
      <c r="P29" s="69">
        <v>1</v>
      </c>
      <c r="Q29" s="69">
        <v>2</v>
      </c>
      <c r="R29" s="69">
        <v>1</v>
      </c>
      <c r="S29" s="69">
        <f t="shared" si="1"/>
        <v>26</v>
      </c>
      <c r="T29" s="132" t="str">
        <f>IF(S29&lt;=59,"IMPACTO BAJO",(IF(AND(S29&gt;=60,S29&lt;=188),"IMPACTO MEDIO",IF(AND(S29&gt;=189,S29&lt;405),"IMPACTO ALTO",0))))</f>
        <v>IMPACTO BAJO</v>
      </c>
      <c r="U29" s="56" t="s">
        <v>396</v>
      </c>
      <c r="V29" s="56" t="s">
        <v>397</v>
      </c>
      <c r="W29" s="69"/>
      <c r="X29" s="70" t="s">
        <v>31</v>
      </c>
    </row>
    <row r="30" spans="1:24" ht="12.75" customHeight="1" x14ac:dyDescent="0.2">
      <c r="T30" s="72"/>
    </row>
    <row r="31" spans="1:24" ht="27" customHeight="1" x14ac:dyDescent="0.2">
      <c r="A31" s="72"/>
      <c r="B31" s="72"/>
      <c r="C31" s="95" t="s">
        <v>404</v>
      </c>
      <c r="D31" s="251" t="s">
        <v>228</v>
      </c>
      <c r="E31" s="252"/>
      <c r="F31" s="72"/>
      <c r="G31" s="72"/>
      <c r="H31" s="72"/>
      <c r="I31" s="74"/>
      <c r="J31" s="74"/>
      <c r="K31" s="75"/>
      <c r="L31" s="75"/>
      <c r="M31" s="75"/>
      <c r="N31" s="75"/>
      <c r="O31" s="72"/>
      <c r="P31" s="72"/>
      <c r="Q31" s="72"/>
      <c r="R31" s="72"/>
      <c r="S31" s="72"/>
      <c r="T31" s="72"/>
    </row>
    <row r="32" spans="1:24" ht="12.75" x14ac:dyDescent="0.2">
      <c r="A32" s="72"/>
      <c r="B32" s="72"/>
      <c r="C32" s="95" t="s">
        <v>178</v>
      </c>
      <c r="D32" s="253" t="s">
        <v>251</v>
      </c>
      <c r="E32" s="252"/>
      <c r="F32" s="72"/>
      <c r="G32" s="72"/>
      <c r="H32" s="72"/>
      <c r="I32" s="74"/>
      <c r="J32" s="74"/>
      <c r="K32" s="74"/>
      <c r="L32" s="74"/>
      <c r="M32" s="74"/>
      <c r="N32" s="75"/>
      <c r="O32" s="72"/>
      <c r="P32" s="72"/>
      <c r="Q32" s="72"/>
      <c r="R32" s="72"/>
      <c r="S32" s="72"/>
      <c r="T32" s="72"/>
    </row>
    <row r="33" spans="20:20" ht="12.75" customHeight="1" x14ac:dyDescent="0.2">
      <c r="T33" s="72"/>
    </row>
    <row r="34" spans="20:20" ht="12.75" customHeight="1" x14ac:dyDescent="0.2">
      <c r="T34" s="72"/>
    </row>
    <row r="35" spans="20:20" ht="12.75" customHeight="1" x14ac:dyDescent="0.2">
      <c r="T35" s="72"/>
    </row>
    <row r="36" spans="20:20" ht="12.75" customHeight="1" x14ac:dyDescent="0.2">
      <c r="T36" s="72"/>
    </row>
    <row r="37" spans="20:20" ht="12.75" customHeight="1" x14ac:dyDescent="0.2">
      <c r="T37" s="72"/>
    </row>
    <row r="38" spans="20:20" ht="12.75" customHeight="1" x14ac:dyDescent="0.2">
      <c r="T38" s="72"/>
    </row>
    <row r="39" spans="20:20" ht="12.75" customHeight="1" x14ac:dyDescent="0.2">
      <c r="T39" s="72"/>
    </row>
    <row r="40" spans="20:20" ht="12.75" customHeight="1" x14ac:dyDescent="0.2">
      <c r="T40" s="72"/>
    </row>
    <row r="41" spans="20:20" ht="12.75" customHeight="1" x14ac:dyDescent="0.2">
      <c r="T41" s="72"/>
    </row>
    <row r="42" spans="20:20" ht="12.75" customHeight="1" x14ac:dyDescent="0.2">
      <c r="T42" s="72"/>
    </row>
    <row r="43" spans="20:20" ht="12.75" customHeight="1" x14ac:dyDescent="0.2">
      <c r="T43" s="72"/>
    </row>
    <row r="44" spans="20:20" ht="12.75" customHeight="1" x14ac:dyDescent="0.2">
      <c r="T44" s="72"/>
    </row>
    <row r="45" spans="20:20" ht="12.75" customHeight="1" x14ac:dyDescent="0.2">
      <c r="T45" s="72"/>
    </row>
    <row r="46" spans="20:20" ht="12.75" customHeight="1" x14ac:dyDescent="0.2">
      <c r="T46" s="72"/>
    </row>
    <row r="47" spans="20:20" ht="12.75" customHeight="1" x14ac:dyDescent="0.2">
      <c r="T47" s="72"/>
    </row>
    <row r="48" spans="20:20"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row r="925" spans="20:20" ht="12.75" customHeight="1" x14ac:dyDescent="0.2">
      <c r="T925" s="72"/>
    </row>
    <row r="926" spans="20:20" ht="12.75" customHeight="1" x14ac:dyDescent="0.2">
      <c r="T926" s="72"/>
    </row>
    <row r="927" spans="20:20" ht="12.75" customHeight="1" x14ac:dyDescent="0.2">
      <c r="T927" s="72"/>
    </row>
    <row r="928" spans="20:20" ht="12.75" customHeight="1" x14ac:dyDescent="0.2">
      <c r="T928" s="72"/>
    </row>
    <row r="929" spans="20:20" ht="12.75" customHeight="1" x14ac:dyDescent="0.2">
      <c r="T929" s="72"/>
    </row>
    <row r="930" spans="20:20" ht="12.75" customHeight="1" x14ac:dyDescent="0.2">
      <c r="T930" s="72"/>
    </row>
    <row r="931" spans="20:20" ht="12.75" customHeight="1" x14ac:dyDescent="0.2">
      <c r="T931" s="72"/>
    </row>
  </sheetData>
  <sheetProtection algorithmName="SHA-512" hashValue="TfA/b6IIlPlY4iFA4E3/IiNtSWUHkp1y0+8vpsDJ8vme2exaL90suboh/FUM1IlqaJyNzjDWliAzhX9aXQFEcQ==" saltValue="LiziJHzb9rYA45f65PZicQ==" spinCount="100000" sheet="1" objects="1" scenarios="1"/>
  <mergeCells count="34">
    <mergeCell ref="A7:K7"/>
    <mergeCell ref="L7:X7"/>
    <mergeCell ref="A1:B5"/>
    <mergeCell ref="C1:T5"/>
    <mergeCell ref="U1:X5"/>
    <mergeCell ref="A6:K6"/>
    <mergeCell ref="L6:X6"/>
    <mergeCell ref="Q9:Q10"/>
    <mergeCell ref="B9:B10"/>
    <mergeCell ref="C9:C10"/>
    <mergeCell ref="D9:D10"/>
    <mergeCell ref="E9:E10"/>
    <mergeCell ref="F9:F10"/>
    <mergeCell ref="G9:G10"/>
    <mergeCell ref="H9:H10"/>
    <mergeCell ref="I9:I10"/>
    <mergeCell ref="J9:N9"/>
    <mergeCell ref="O9:O10"/>
    <mergeCell ref="P9:P10"/>
    <mergeCell ref="R9:R10"/>
    <mergeCell ref="S9:S10"/>
    <mergeCell ref="T9:T10"/>
    <mergeCell ref="U9:V9"/>
    <mergeCell ref="W9:X9"/>
    <mergeCell ref="B18:B19"/>
    <mergeCell ref="B21:B22"/>
    <mergeCell ref="A27:A29"/>
    <mergeCell ref="D31:E31"/>
    <mergeCell ref="D32:E32"/>
    <mergeCell ref="A11:A26"/>
    <mergeCell ref="E11:E26"/>
    <mergeCell ref="B12:B13"/>
    <mergeCell ref="B14:B15"/>
    <mergeCell ref="B16:B17"/>
  </mergeCells>
  <conditionalFormatting sqref="T11:T16 T20:T23 T25:T26">
    <cfRule type="cellIs" dxfId="599" priority="33" operator="equal">
      <formula>"IMPACTO ALTO"</formula>
    </cfRule>
  </conditionalFormatting>
  <conditionalFormatting sqref="T11:T16 T20:T23 T25:T26">
    <cfRule type="cellIs" dxfId="598" priority="34" operator="equal">
      <formula>"IMPACTO MEDIO"</formula>
    </cfRule>
  </conditionalFormatting>
  <conditionalFormatting sqref="T11:T16 T20:T23 T25:T26">
    <cfRule type="cellIs" dxfId="597" priority="35" operator="equal">
      <formula>"IMPACTO BAJO"</formula>
    </cfRule>
  </conditionalFormatting>
  <conditionalFormatting sqref="T11:T16 T20:T23 T25:T26">
    <cfRule type="cellIs" dxfId="596" priority="36" stopIfTrue="1" operator="equal">
      <formula>"IMPACTO BAJO"</formula>
    </cfRule>
  </conditionalFormatting>
  <conditionalFormatting sqref="T11:T16 T20:T23 T25:T26">
    <cfRule type="cellIs" dxfId="595" priority="37" stopIfTrue="1" operator="equal">
      <formula>"IMPACTO MEDIO"</formula>
    </cfRule>
  </conditionalFormatting>
  <conditionalFormatting sqref="T11:T16 T20:T23 T25:T26">
    <cfRule type="cellIs" dxfId="594" priority="38" stopIfTrue="1" operator="equal">
      <formula>"IMPACTO ALTO"</formula>
    </cfRule>
  </conditionalFormatting>
  <conditionalFormatting sqref="T19">
    <cfRule type="cellIs" dxfId="593" priority="27" operator="equal">
      <formula>"IMPACTO ALTO"</formula>
    </cfRule>
  </conditionalFormatting>
  <conditionalFormatting sqref="T19">
    <cfRule type="cellIs" dxfId="592" priority="28" operator="equal">
      <formula>"IMPACTO MEDIO"</formula>
    </cfRule>
  </conditionalFormatting>
  <conditionalFormatting sqref="T19">
    <cfRule type="cellIs" dxfId="591" priority="29" operator="equal">
      <formula>"IMPACTO BAJO"</formula>
    </cfRule>
  </conditionalFormatting>
  <conditionalFormatting sqref="T19">
    <cfRule type="cellIs" dxfId="590" priority="30" stopIfTrue="1" operator="equal">
      <formula>"IMPACTO BAJO"</formula>
    </cfRule>
  </conditionalFormatting>
  <conditionalFormatting sqref="T19">
    <cfRule type="cellIs" dxfId="589" priority="31" stopIfTrue="1" operator="equal">
      <formula>"IMPACTO MEDIO"</formula>
    </cfRule>
  </conditionalFormatting>
  <conditionalFormatting sqref="T19">
    <cfRule type="cellIs" dxfId="588" priority="32" stopIfTrue="1" operator="equal">
      <formula>"IMPACTO ALTO"</formula>
    </cfRule>
  </conditionalFormatting>
  <conditionalFormatting sqref="T17:T18">
    <cfRule type="cellIs" dxfId="587" priority="20" operator="equal">
      <formula>"IMPACTO ALTO"</formula>
    </cfRule>
  </conditionalFormatting>
  <conditionalFormatting sqref="T17:T18">
    <cfRule type="cellIs" dxfId="586" priority="21" operator="equal">
      <formula>"IMPACTO MEDIO"</formula>
    </cfRule>
  </conditionalFormatting>
  <conditionalFormatting sqref="T17:T18">
    <cfRule type="cellIs" dxfId="585" priority="22" operator="equal">
      <formula>"IMPACTO BAJO"</formula>
    </cfRule>
  </conditionalFormatting>
  <conditionalFormatting sqref="T17:T18">
    <cfRule type="cellIs" dxfId="584" priority="23" stopIfTrue="1" operator="equal">
      <formula>"IMPACTO BAJO"</formula>
    </cfRule>
  </conditionalFormatting>
  <conditionalFormatting sqref="T17:T18">
    <cfRule type="cellIs" dxfId="583" priority="24" stopIfTrue="1" operator="equal">
      <formula>"IMPACTO MEDIO"</formula>
    </cfRule>
  </conditionalFormatting>
  <conditionalFormatting sqref="T17:T18">
    <cfRule type="cellIs" dxfId="582" priority="25" stopIfTrue="1" operator="equal">
      <formula>"IMPACTO ALTO"</formula>
    </cfRule>
  </conditionalFormatting>
  <conditionalFormatting sqref="T11">
    <cfRule type="colorScale" priority="26">
      <colorScale>
        <cfvo type="min"/>
        <cfvo type="percentile" val="50"/>
        <cfvo type="max"/>
        <color rgb="FF63BE7B"/>
        <color rgb="FFFFEB84"/>
        <color rgb="FFF8696B"/>
      </colorScale>
    </cfRule>
  </conditionalFormatting>
  <conditionalFormatting sqref="T24">
    <cfRule type="cellIs" dxfId="581" priority="14" operator="equal">
      <formula>"IMPACTO ALTO"</formula>
    </cfRule>
  </conditionalFormatting>
  <conditionalFormatting sqref="T24">
    <cfRule type="cellIs" dxfId="580" priority="15" operator="equal">
      <formula>"IMPACTO MEDIO"</formula>
    </cfRule>
  </conditionalFormatting>
  <conditionalFormatting sqref="T24">
    <cfRule type="cellIs" dxfId="579" priority="16" operator="equal">
      <formula>"IMPACTO BAJO"</formula>
    </cfRule>
  </conditionalFormatting>
  <conditionalFormatting sqref="T24">
    <cfRule type="cellIs" dxfId="578" priority="17" stopIfTrue="1" operator="equal">
      <formula>"IMPACTO BAJO"</formula>
    </cfRule>
  </conditionalFormatting>
  <conditionalFormatting sqref="T24">
    <cfRule type="cellIs" dxfId="577" priority="18" stopIfTrue="1" operator="equal">
      <formula>"IMPACTO MEDIO"</formula>
    </cfRule>
  </conditionalFormatting>
  <conditionalFormatting sqref="T24">
    <cfRule type="cellIs" dxfId="576" priority="19" stopIfTrue="1" operator="equal">
      <formula>"IMPACTO ALTO"</formula>
    </cfRule>
  </conditionalFormatting>
  <conditionalFormatting sqref="T27">
    <cfRule type="cellIs" dxfId="575" priority="8" operator="equal">
      <formula>"IMPACTO ALTO"</formula>
    </cfRule>
  </conditionalFormatting>
  <conditionalFormatting sqref="T27">
    <cfRule type="cellIs" dxfId="574" priority="9" operator="equal">
      <formula>"IMPACTO MEDIO"</formula>
    </cfRule>
  </conditionalFormatting>
  <conditionalFormatting sqref="T27">
    <cfRule type="cellIs" dxfId="573" priority="10" operator="equal">
      <formula>"IMPACTO BAJO"</formula>
    </cfRule>
  </conditionalFormatting>
  <conditionalFormatting sqref="T27">
    <cfRule type="cellIs" dxfId="572" priority="11" stopIfTrue="1" operator="equal">
      <formula>"IMPACTO BAJO"</formula>
    </cfRule>
  </conditionalFormatting>
  <conditionalFormatting sqref="T27">
    <cfRule type="cellIs" dxfId="571" priority="12" stopIfTrue="1" operator="equal">
      <formula>"IMPACTO MEDIO"</formula>
    </cfRule>
  </conditionalFormatting>
  <conditionalFormatting sqref="T27">
    <cfRule type="cellIs" dxfId="570" priority="13" stopIfTrue="1" operator="equal">
      <formula>"IMPACTO ALTO"</formula>
    </cfRule>
  </conditionalFormatting>
  <conditionalFormatting sqref="T28:T29">
    <cfRule type="cellIs" dxfId="569" priority="1" operator="equal">
      <formula>"IMPACTO ALTO"</formula>
    </cfRule>
  </conditionalFormatting>
  <conditionalFormatting sqref="T28:T29">
    <cfRule type="cellIs" dxfId="568" priority="2" operator="equal">
      <formula>"IMPACTO MEDIO"</formula>
    </cfRule>
  </conditionalFormatting>
  <conditionalFormatting sqref="T28:T29">
    <cfRule type="cellIs" dxfId="567" priority="3" operator="equal">
      <formula>"IMPACTO BAJO"</formula>
    </cfRule>
  </conditionalFormatting>
  <conditionalFormatting sqref="T28:T29">
    <cfRule type="cellIs" dxfId="566" priority="4" stopIfTrue="1" operator="equal">
      <formula>"IMPACTO BAJO"</formula>
    </cfRule>
  </conditionalFormatting>
  <conditionalFormatting sqref="T28:T29">
    <cfRule type="cellIs" dxfId="565" priority="5" stopIfTrue="1" operator="equal">
      <formula>"IMPACTO MEDIO"</formula>
    </cfRule>
  </conditionalFormatting>
  <conditionalFormatting sqref="T28:T29">
    <cfRule type="cellIs" dxfId="564" priority="6" stopIfTrue="1" operator="equal">
      <formula>"IMPACTO ALTO"</formula>
    </cfRule>
  </conditionalFormatting>
  <conditionalFormatting sqref="T28:T29">
    <cfRule type="colorScale" priority="7">
      <colorScale>
        <cfvo type="min"/>
        <cfvo type="percentile" val="50"/>
        <cfvo type="max"/>
        <color rgb="FF63BE7B"/>
        <color rgb="FFFFEB84"/>
        <color rgb="FFF8696B"/>
      </colorScale>
    </cfRule>
  </conditionalFormatting>
  <conditionalFormatting sqref="T27">
    <cfRule type="colorScale" priority="39">
      <colorScale>
        <cfvo type="min"/>
        <cfvo type="percentile" val="50"/>
        <cfvo type="max"/>
        <color rgb="FF63BE7B"/>
        <color rgb="FFFFEB84"/>
        <color rgb="FFF8696B"/>
      </colorScale>
    </cfRule>
  </conditionalFormatting>
  <pageMargins left="0.7" right="0.7" top="0.75" bottom="0.75" header="0.3" footer="0.3"/>
  <drawing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930"/>
  <sheetViews>
    <sheetView showGridLines="0" topLeftCell="J16" zoomScale="70" zoomScaleNormal="70" workbookViewId="0">
      <selection activeCell="T19" sqref="T19"/>
    </sheetView>
  </sheetViews>
  <sheetFormatPr baseColWidth="10" defaultColWidth="14.42578125" defaultRowHeight="15" customHeight="1" x14ac:dyDescent="0.2"/>
  <cols>
    <col min="1" max="1" width="26" style="46" customWidth="1"/>
    <col min="2" max="2" width="19.85546875" style="46" customWidth="1"/>
    <col min="3" max="3" width="39.7109375" style="46" customWidth="1"/>
    <col min="4" max="4" width="34" style="46" customWidth="1"/>
    <col min="5" max="5" width="27.42578125" style="46" customWidth="1"/>
    <col min="6" max="6" width="15.5703125" style="46" customWidth="1"/>
    <col min="7" max="7" width="12.42578125" style="46" customWidth="1"/>
    <col min="8" max="8" width="11.140625" style="46" customWidth="1"/>
    <col min="9" max="9" width="13.140625" style="46" customWidth="1"/>
    <col min="10" max="10" width="10.7109375" style="46" customWidth="1"/>
    <col min="11" max="11" width="11.85546875" style="46" customWidth="1"/>
    <col min="12" max="12" width="10.7109375" style="46" customWidth="1"/>
    <col min="13" max="13" width="13.5703125" style="46" customWidth="1"/>
    <col min="14" max="14" width="15.85546875" style="46" customWidth="1"/>
    <col min="15" max="15" width="11" style="46" customWidth="1"/>
    <col min="16" max="16" width="13.42578125" style="46" customWidth="1"/>
    <col min="17" max="17" width="15.140625" style="46" customWidth="1"/>
    <col min="18" max="18" width="22.85546875" style="46" customWidth="1"/>
    <col min="19" max="19" width="14.7109375" style="46" customWidth="1"/>
    <col min="20" max="20" width="20" style="46" customWidth="1"/>
    <col min="21" max="21" width="29.85546875" style="46" customWidth="1"/>
    <col min="22" max="22" width="25.140625" style="46" customWidth="1"/>
    <col min="23" max="24" width="7.7109375" style="46" customWidth="1"/>
    <col min="25" max="16384" width="14.42578125" style="46"/>
  </cols>
  <sheetData>
    <row r="1" spans="1:25" ht="17.25" customHeight="1" x14ac:dyDescent="0.2">
      <c r="A1" s="256"/>
      <c r="B1" s="257"/>
      <c r="C1" s="290" t="s">
        <v>432</v>
      </c>
      <c r="D1" s="291"/>
      <c r="E1" s="291"/>
      <c r="F1" s="291"/>
      <c r="G1" s="291"/>
      <c r="H1" s="291"/>
      <c r="I1" s="291"/>
      <c r="J1" s="291"/>
      <c r="K1" s="291"/>
      <c r="L1" s="291"/>
      <c r="M1" s="291"/>
      <c r="N1" s="291"/>
      <c r="O1" s="291"/>
      <c r="P1" s="291"/>
      <c r="Q1" s="291"/>
      <c r="R1" s="291"/>
      <c r="S1" s="291"/>
      <c r="T1" s="292"/>
      <c r="U1" s="268"/>
      <c r="V1" s="268"/>
      <c r="W1" s="268"/>
      <c r="X1" s="268"/>
    </row>
    <row r="2" spans="1:25" ht="24" customHeight="1" x14ac:dyDescent="0.2">
      <c r="A2" s="258"/>
      <c r="B2" s="259"/>
      <c r="C2" s="290"/>
      <c r="D2" s="291"/>
      <c r="E2" s="291"/>
      <c r="F2" s="291"/>
      <c r="G2" s="291"/>
      <c r="H2" s="291"/>
      <c r="I2" s="291"/>
      <c r="J2" s="291"/>
      <c r="K2" s="291"/>
      <c r="L2" s="291"/>
      <c r="M2" s="291"/>
      <c r="N2" s="291"/>
      <c r="O2" s="291"/>
      <c r="P2" s="291"/>
      <c r="Q2" s="291"/>
      <c r="R2" s="291"/>
      <c r="S2" s="291"/>
      <c r="T2" s="292"/>
      <c r="U2" s="268"/>
      <c r="V2" s="268"/>
      <c r="W2" s="268"/>
      <c r="X2" s="268"/>
    </row>
    <row r="3" spans="1:25" ht="21" customHeight="1" x14ac:dyDescent="0.2">
      <c r="A3" s="258"/>
      <c r="B3" s="259"/>
      <c r="C3" s="290"/>
      <c r="D3" s="291"/>
      <c r="E3" s="291"/>
      <c r="F3" s="291"/>
      <c r="G3" s="291"/>
      <c r="H3" s="291"/>
      <c r="I3" s="291"/>
      <c r="J3" s="291"/>
      <c r="K3" s="291"/>
      <c r="L3" s="291"/>
      <c r="M3" s="291"/>
      <c r="N3" s="291"/>
      <c r="O3" s="291"/>
      <c r="P3" s="291"/>
      <c r="Q3" s="291"/>
      <c r="R3" s="291"/>
      <c r="S3" s="291"/>
      <c r="T3" s="292"/>
      <c r="U3" s="268"/>
      <c r="V3" s="268"/>
      <c r="W3" s="268"/>
      <c r="X3" s="268"/>
    </row>
    <row r="4" spans="1:25" ht="24.75" customHeight="1" x14ac:dyDescent="0.2">
      <c r="A4" s="258"/>
      <c r="B4" s="259"/>
      <c r="C4" s="290"/>
      <c r="D4" s="291"/>
      <c r="E4" s="291"/>
      <c r="F4" s="291"/>
      <c r="G4" s="291"/>
      <c r="H4" s="291"/>
      <c r="I4" s="291"/>
      <c r="J4" s="291"/>
      <c r="K4" s="291"/>
      <c r="L4" s="291"/>
      <c r="M4" s="291"/>
      <c r="N4" s="291"/>
      <c r="O4" s="291"/>
      <c r="P4" s="291"/>
      <c r="Q4" s="291"/>
      <c r="R4" s="291"/>
      <c r="S4" s="291"/>
      <c r="T4" s="292"/>
      <c r="U4" s="268"/>
      <c r="V4" s="268"/>
      <c r="W4" s="268"/>
      <c r="X4" s="268"/>
    </row>
    <row r="5" spans="1:25" ht="0.75" customHeight="1" x14ac:dyDescent="0.2">
      <c r="A5" s="260"/>
      <c r="B5" s="261"/>
      <c r="C5" s="293"/>
      <c r="D5" s="294"/>
      <c r="E5" s="294"/>
      <c r="F5" s="294"/>
      <c r="G5" s="294"/>
      <c r="H5" s="294"/>
      <c r="I5" s="294"/>
      <c r="J5" s="294"/>
      <c r="K5" s="294"/>
      <c r="L5" s="294"/>
      <c r="M5" s="294"/>
      <c r="N5" s="294"/>
      <c r="O5" s="294"/>
      <c r="P5" s="294"/>
      <c r="Q5" s="294"/>
      <c r="R5" s="294"/>
      <c r="S5" s="294"/>
      <c r="T5" s="295"/>
      <c r="U5" s="268"/>
      <c r="V5" s="268"/>
      <c r="W5" s="268"/>
      <c r="X5" s="268"/>
    </row>
    <row r="6" spans="1:25" ht="24" customHeight="1" x14ac:dyDescent="0.2">
      <c r="A6" s="269" t="s">
        <v>243</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5" ht="25.5"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5" ht="12.75" customHeight="1" thickBot="1" x14ac:dyDescent="0.25">
      <c r="B8" s="47"/>
      <c r="C8" s="47"/>
      <c r="D8" s="47"/>
      <c r="E8" s="47"/>
      <c r="F8" s="47"/>
      <c r="G8" s="47"/>
      <c r="H8" s="47"/>
      <c r="I8" s="47"/>
      <c r="J8" s="47"/>
      <c r="K8" s="47"/>
      <c r="L8" s="47"/>
      <c r="M8" s="49"/>
      <c r="N8" s="50"/>
      <c r="O8" s="51"/>
      <c r="P8" s="51"/>
      <c r="Q8" s="51"/>
      <c r="R8" s="51"/>
      <c r="S8" s="51"/>
      <c r="T8" s="51"/>
      <c r="U8" s="51"/>
      <c r="V8" s="51"/>
      <c r="W8" s="51"/>
      <c r="X8" s="51"/>
    </row>
    <row r="9" spans="1:25"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5" ht="43.5" customHeight="1" x14ac:dyDescent="0.2">
      <c r="B10" s="247"/>
      <c r="C10" s="247"/>
      <c r="D10" s="247"/>
      <c r="E10" s="247"/>
      <c r="F10" s="247"/>
      <c r="G10" s="247"/>
      <c r="H10" s="247"/>
      <c r="I10" s="247"/>
      <c r="J10" s="52" t="s">
        <v>18</v>
      </c>
      <c r="K10" s="52" t="s">
        <v>19</v>
      </c>
      <c r="L10" s="53" t="s">
        <v>20</v>
      </c>
      <c r="M10" s="52" t="s">
        <v>21</v>
      </c>
      <c r="N10" s="53" t="s">
        <v>22</v>
      </c>
      <c r="O10" s="247"/>
      <c r="P10" s="247"/>
      <c r="Q10" s="247"/>
      <c r="R10" s="247"/>
      <c r="S10" s="247"/>
      <c r="T10" s="247"/>
      <c r="U10" s="53" t="s">
        <v>23</v>
      </c>
      <c r="V10" s="52" t="s">
        <v>24</v>
      </c>
      <c r="W10" s="52" t="s">
        <v>25</v>
      </c>
      <c r="X10" s="54" t="s">
        <v>26</v>
      </c>
    </row>
    <row r="11" spans="1:25" ht="72" customHeight="1" x14ac:dyDescent="0.2">
      <c r="A11" s="275" t="s">
        <v>299</v>
      </c>
      <c r="B11" s="59" t="s">
        <v>27</v>
      </c>
      <c r="C11" s="59" t="s">
        <v>209</v>
      </c>
      <c r="D11" s="59" t="s">
        <v>28</v>
      </c>
      <c r="E11" s="245" t="s">
        <v>293</v>
      </c>
      <c r="F11" s="56" t="s">
        <v>30</v>
      </c>
      <c r="G11" s="56" t="s">
        <v>31</v>
      </c>
      <c r="H11" s="56"/>
      <c r="I11" s="67" t="s">
        <v>32</v>
      </c>
      <c r="J11" s="56">
        <v>1</v>
      </c>
      <c r="K11" s="56">
        <v>2</v>
      </c>
      <c r="L11" s="56">
        <v>1</v>
      </c>
      <c r="M11" s="56">
        <v>1</v>
      </c>
      <c r="N11" s="56">
        <v>1</v>
      </c>
      <c r="O11" s="56">
        <f>J11+K11+L11+M11+N11</f>
        <v>6</v>
      </c>
      <c r="P11" s="56">
        <v>2</v>
      </c>
      <c r="Q11" s="56">
        <v>2</v>
      </c>
      <c r="R11" s="56">
        <v>1</v>
      </c>
      <c r="S11" s="56">
        <f>O11*P11*Q11*R11</f>
        <v>24</v>
      </c>
      <c r="T11" s="66" t="str">
        <f>IF(S11&lt;=59,"IMPACTO BAJO",(IF(AND(S11&gt;=60,S11&lt;=188),"IMPACTO MEDIO",IF(AND(S11&gt;=189,13&lt;405),"IMPACTO ALTO",0))))</f>
        <v>IMPACTO BAJO</v>
      </c>
      <c r="U11" s="56" t="s">
        <v>180</v>
      </c>
      <c r="V11" s="56" t="s">
        <v>33</v>
      </c>
      <c r="W11" s="58"/>
      <c r="X11" s="66" t="s">
        <v>31</v>
      </c>
      <c r="Y11" s="46" t="s">
        <v>256</v>
      </c>
    </row>
    <row r="12" spans="1:25" ht="64.5" customHeight="1" x14ac:dyDescent="0.2">
      <c r="A12" s="275"/>
      <c r="B12" s="245" t="s">
        <v>34</v>
      </c>
      <c r="C12" s="59" t="s">
        <v>35</v>
      </c>
      <c r="D12" s="59" t="s">
        <v>36</v>
      </c>
      <c r="E12" s="245"/>
      <c r="F12" s="56" t="s">
        <v>30</v>
      </c>
      <c r="G12" s="56" t="s">
        <v>31</v>
      </c>
      <c r="H12" s="56"/>
      <c r="I12" s="67" t="s">
        <v>37</v>
      </c>
      <c r="J12" s="56">
        <v>1</v>
      </c>
      <c r="K12" s="56">
        <v>1</v>
      </c>
      <c r="L12" s="56">
        <v>3</v>
      </c>
      <c r="M12" s="56">
        <v>1</v>
      </c>
      <c r="N12" s="56">
        <v>1</v>
      </c>
      <c r="O12" s="56">
        <f t="shared" ref="O12:O28" si="0">J12+K12+L12+M12+N12</f>
        <v>7</v>
      </c>
      <c r="P12" s="56">
        <v>2</v>
      </c>
      <c r="Q12" s="56">
        <v>2</v>
      </c>
      <c r="R12" s="56">
        <v>3</v>
      </c>
      <c r="S12" s="56">
        <f t="shared" ref="S12:S28" si="1">O12*P12*Q12*R12</f>
        <v>84</v>
      </c>
      <c r="T12" s="66" t="str">
        <f t="shared" ref="T12:T25" si="2">IF(S12&lt;=59,"IMPACTO BAJO",(IF(AND(S12&gt;=60,S12&lt;=188),"IMPACTO MEDIO",IF(AND(S12&gt;=189,13&lt;405),"IMPACTO ALTO",0))))</f>
        <v>IMPACTO MEDIO</v>
      </c>
      <c r="U12" s="56" t="s">
        <v>180</v>
      </c>
      <c r="V12" s="56" t="s">
        <v>38</v>
      </c>
      <c r="W12" s="66" t="s">
        <v>31</v>
      </c>
      <c r="X12" s="66"/>
    </row>
    <row r="13" spans="1:25" ht="115.5" customHeight="1" x14ac:dyDescent="0.2">
      <c r="A13" s="275"/>
      <c r="B13" s="245"/>
      <c r="C13" s="59" t="s">
        <v>229</v>
      </c>
      <c r="D13" s="59" t="s">
        <v>39</v>
      </c>
      <c r="E13" s="245"/>
      <c r="F13" s="56" t="s">
        <v>30</v>
      </c>
      <c r="G13" s="56" t="s">
        <v>31</v>
      </c>
      <c r="H13" s="56"/>
      <c r="I13" s="67" t="s">
        <v>37</v>
      </c>
      <c r="J13" s="56">
        <v>2</v>
      </c>
      <c r="K13" s="56">
        <v>2</v>
      </c>
      <c r="L13" s="56">
        <v>3</v>
      </c>
      <c r="M13" s="56">
        <v>1</v>
      </c>
      <c r="N13" s="56">
        <v>1</v>
      </c>
      <c r="O13" s="56">
        <f t="shared" si="0"/>
        <v>9</v>
      </c>
      <c r="P13" s="56">
        <v>3</v>
      </c>
      <c r="Q13" s="56">
        <v>2</v>
      </c>
      <c r="R13" s="56">
        <v>3</v>
      </c>
      <c r="S13" s="56">
        <f t="shared" si="1"/>
        <v>162</v>
      </c>
      <c r="T13" s="66" t="str">
        <f t="shared" si="2"/>
        <v>IMPACTO MEDIO</v>
      </c>
      <c r="U13" s="56" t="s">
        <v>180</v>
      </c>
      <c r="V13" s="56" t="s">
        <v>38</v>
      </c>
      <c r="W13" s="66" t="s">
        <v>31</v>
      </c>
      <c r="X13" s="66"/>
    </row>
    <row r="14" spans="1:25" ht="67.5" customHeight="1" x14ac:dyDescent="0.2">
      <c r="A14" s="275"/>
      <c r="B14" s="245" t="s">
        <v>379</v>
      </c>
      <c r="C14" s="59" t="s">
        <v>187</v>
      </c>
      <c r="D14" s="59" t="s">
        <v>40</v>
      </c>
      <c r="E14" s="245"/>
      <c r="F14" s="56" t="s">
        <v>30</v>
      </c>
      <c r="G14" s="56" t="s">
        <v>31</v>
      </c>
      <c r="H14" s="56"/>
      <c r="I14" s="67" t="s">
        <v>32</v>
      </c>
      <c r="J14" s="56">
        <v>1</v>
      </c>
      <c r="K14" s="56">
        <v>1</v>
      </c>
      <c r="L14" s="56">
        <v>3</v>
      </c>
      <c r="M14" s="56">
        <v>1</v>
      </c>
      <c r="N14" s="56">
        <v>1</v>
      </c>
      <c r="O14" s="56">
        <f t="shared" si="0"/>
        <v>7</v>
      </c>
      <c r="P14" s="56">
        <v>3</v>
      </c>
      <c r="Q14" s="56">
        <v>1</v>
      </c>
      <c r="R14" s="56">
        <v>1</v>
      </c>
      <c r="S14" s="56">
        <f t="shared" si="1"/>
        <v>21</v>
      </c>
      <c r="T14" s="66" t="str">
        <f t="shared" si="2"/>
        <v>IMPACTO BAJO</v>
      </c>
      <c r="U14" s="56" t="s">
        <v>181</v>
      </c>
      <c r="V14" s="56" t="s">
        <v>41</v>
      </c>
      <c r="W14" s="66"/>
      <c r="X14" s="66" t="s">
        <v>31</v>
      </c>
    </row>
    <row r="15" spans="1:25" ht="67.5" customHeight="1" x14ac:dyDescent="0.2">
      <c r="A15" s="275"/>
      <c r="B15" s="245"/>
      <c r="C15" s="59" t="s">
        <v>188</v>
      </c>
      <c r="D15" s="59" t="s">
        <v>42</v>
      </c>
      <c r="E15" s="245"/>
      <c r="F15" s="56" t="s">
        <v>30</v>
      </c>
      <c r="G15" s="56" t="s">
        <v>31</v>
      </c>
      <c r="H15" s="56"/>
      <c r="I15" s="67" t="s">
        <v>32</v>
      </c>
      <c r="J15" s="56">
        <v>1</v>
      </c>
      <c r="K15" s="56">
        <v>1</v>
      </c>
      <c r="L15" s="56">
        <v>3</v>
      </c>
      <c r="M15" s="56">
        <v>1</v>
      </c>
      <c r="N15" s="56">
        <v>1</v>
      </c>
      <c r="O15" s="56">
        <f t="shared" si="0"/>
        <v>7</v>
      </c>
      <c r="P15" s="56">
        <v>2</v>
      </c>
      <c r="Q15" s="56">
        <v>2</v>
      </c>
      <c r="R15" s="56">
        <v>1</v>
      </c>
      <c r="S15" s="56">
        <f t="shared" si="1"/>
        <v>28</v>
      </c>
      <c r="T15" s="66" t="str">
        <f t="shared" si="2"/>
        <v>IMPACTO BAJO</v>
      </c>
      <c r="U15" s="56" t="s">
        <v>180</v>
      </c>
      <c r="V15" s="56" t="s">
        <v>43</v>
      </c>
      <c r="W15" s="66"/>
      <c r="X15" s="66" t="s">
        <v>31</v>
      </c>
    </row>
    <row r="16" spans="1:25" ht="65.25" customHeight="1" x14ac:dyDescent="0.2">
      <c r="A16" s="275"/>
      <c r="B16" s="245" t="s">
        <v>44</v>
      </c>
      <c r="C16" s="59" t="s">
        <v>210</v>
      </c>
      <c r="D16" s="59" t="s">
        <v>45</v>
      </c>
      <c r="E16" s="245"/>
      <c r="F16" s="56" t="s">
        <v>30</v>
      </c>
      <c r="G16" s="56" t="s">
        <v>31</v>
      </c>
      <c r="H16" s="56"/>
      <c r="I16" s="67" t="s">
        <v>32</v>
      </c>
      <c r="J16" s="56">
        <v>3</v>
      </c>
      <c r="K16" s="56">
        <v>2</v>
      </c>
      <c r="L16" s="56">
        <v>3</v>
      </c>
      <c r="M16" s="56">
        <v>3</v>
      </c>
      <c r="N16" s="56">
        <v>1</v>
      </c>
      <c r="O16" s="56">
        <f t="shared" si="0"/>
        <v>12</v>
      </c>
      <c r="P16" s="56">
        <v>2</v>
      </c>
      <c r="Q16" s="56">
        <v>2</v>
      </c>
      <c r="R16" s="56">
        <v>1</v>
      </c>
      <c r="S16" s="56">
        <f t="shared" si="1"/>
        <v>48</v>
      </c>
      <c r="T16" s="66" t="str">
        <f t="shared" si="2"/>
        <v>IMPACTO BAJO</v>
      </c>
      <c r="U16" s="56" t="s">
        <v>183</v>
      </c>
      <c r="V16" s="56" t="s">
        <v>41</v>
      </c>
      <c r="W16" s="66" t="s">
        <v>31</v>
      </c>
      <c r="X16" s="66"/>
    </row>
    <row r="17" spans="1:24" ht="95.25" customHeight="1" x14ac:dyDescent="0.2">
      <c r="A17" s="275"/>
      <c r="B17" s="245"/>
      <c r="C17" s="59" t="s">
        <v>46</v>
      </c>
      <c r="D17" s="59" t="s">
        <v>47</v>
      </c>
      <c r="E17" s="245"/>
      <c r="F17" s="56" t="s">
        <v>30</v>
      </c>
      <c r="G17" s="56" t="s">
        <v>31</v>
      </c>
      <c r="H17" s="56"/>
      <c r="I17" s="67" t="s">
        <v>32</v>
      </c>
      <c r="J17" s="56">
        <v>3</v>
      </c>
      <c r="K17" s="56">
        <v>2</v>
      </c>
      <c r="L17" s="56">
        <v>3</v>
      </c>
      <c r="M17" s="56">
        <v>3</v>
      </c>
      <c r="N17" s="56">
        <v>1</v>
      </c>
      <c r="O17" s="56">
        <f t="shared" si="0"/>
        <v>12</v>
      </c>
      <c r="P17" s="56">
        <v>2</v>
      </c>
      <c r="Q17" s="56">
        <v>2</v>
      </c>
      <c r="R17" s="56">
        <v>1</v>
      </c>
      <c r="S17" s="56">
        <f t="shared" si="1"/>
        <v>48</v>
      </c>
      <c r="T17" s="66" t="str">
        <f t="shared" si="2"/>
        <v>IMPACTO BAJO</v>
      </c>
      <c r="U17" s="56" t="s">
        <v>183</v>
      </c>
      <c r="V17" s="56" t="s">
        <v>41</v>
      </c>
      <c r="W17" s="66" t="s">
        <v>31</v>
      </c>
      <c r="X17" s="66"/>
    </row>
    <row r="18" spans="1:24" ht="86.25" customHeight="1" x14ac:dyDescent="0.2">
      <c r="A18" s="275"/>
      <c r="B18" s="245" t="s">
        <v>48</v>
      </c>
      <c r="C18" s="59" t="s">
        <v>211</v>
      </c>
      <c r="D18" s="59" t="s">
        <v>49</v>
      </c>
      <c r="E18" s="245"/>
      <c r="F18" s="56" t="s">
        <v>244</v>
      </c>
      <c r="G18" s="56" t="s">
        <v>31</v>
      </c>
      <c r="H18" s="56"/>
      <c r="I18" s="67" t="s">
        <v>32</v>
      </c>
      <c r="J18" s="56">
        <v>3</v>
      </c>
      <c r="K18" s="56">
        <v>2</v>
      </c>
      <c r="L18" s="56">
        <v>1</v>
      </c>
      <c r="M18" s="56">
        <v>3</v>
      </c>
      <c r="N18" s="56">
        <v>1</v>
      </c>
      <c r="O18" s="56">
        <f t="shared" si="0"/>
        <v>10</v>
      </c>
      <c r="P18" s="56">
        <v>1</v>
      </c>
      <c r="Q18" s="56">
        <v>2</v>
      </c>
      <c r="R18" s="56">
        <v>1</v>
      </c>
      <c r="S18" s="56">
        <f t="shared" si="1"/>
        <v>20</v>
      </c>
      <c r="T18" s="66" t="str">
        <f t="shared" si="2"/>
        <v>IMPACTO BAJO</v>
      </c>
      <c r="U18" s="56" t="s">
        <v>254</v>
      </c>
      <c r="V18" s="56" t="s">
        <v>253</v>
      </c>
      <c r="W18" s="66"/>
      <c r="X18" s="66" t="s">
        <v>31</v>
      </c>
    </row>
    <row r="19" spans="1:24" ht="63.75" customHeight="1" x14ac:dyDescent="0.2">
      <c r="A19" s="275"/>
      <c r="B19" s="245"/>
      <c r="C19" s="59" t="s">
        <v>212</v>
      </c>
      <c r="D19" s="59" t="s">
        <v>49</v>
      </c>
      <c r="E19" s="245"/>
      <c r="F19" s="56" t="s">
        <v>244</v>
      </c>
      <c r="G19" s="56" t="s">
        <v>31</v>
      </c>
      <c r="H19" s="56"/>
      <c r="I19" s="67" t="s">
        <v>32</v>
      </c>
      <c r="J19" s="56">
        <v>3</v>
      </c>
      <c r="K19" s="56">
        <v>2</v>
      </c>
      <c r="L19" s="56">
        <v>1</v>
      </c>
      <c r="M19" s="56">
        <v>3</v>
      </c>
      <c r="N19" s="56">
        <v>1</v>
      </c>
      <c r="O19" s="56">
        <f t="shared" si="0"/>
        <v>10</v>
      </c>
      <c r="P19" s="56">
        <v>1</v>
      </c>
      <c r="Q19" s="56">
        <v>3</v>
      </c>
      <c r="R19" s="56">
        <v>1</v>
      </c>
      <c r="S19" s="56">
        <f t="shared" si="1"/>
        <v>30</v>
      </c>
      <c r="T19" s="66" t="str">
        <f t="shared" si="2"/>
        <v>IMPACTO BAJO</v>
      </c>
      <c r="U19" s="56" t="s">
        <v>180</v>
      </c>
      <c r="V19" s="56" t="s">
        <v>50</v>
      </c>
      <c r="W19" s="66" t="s">
        <v>31</v>
      </c>
      <c r="X19" s="66"/>
    </row>
    <row r="20" spans="1:24" ht="57.75" customHeight="1" x14ac:dyDescent="0.2">
      <c r="A20" s="275"/>
      <c r="B20" s="59" t="s">
        <v>54</v>
      </c>
      <c r="C20" s="59" t="s">
        <v>213</v>
      </c>
      <c r="D20" s="59" t="s">
        <v>55</v>
      </c>
      <c r="E20" s="245"/>
      <c r="F20" s="56" t="s">
        <v>30</v>
      </c>
      <c r="G20" s="56" t="s">
        <v>31</v>
      </c>
      <c r="H20" s="56"/>
      <c r="I20" s="67" t="s">
        <v>32</v>
      </c>
      <c r="J20" s="56">
        <v>3</v>
      </c>
      <c r="K20" s="56">
        <v>2</v>
      </c>
      <c r="L20" s="56">
        <v>3</v>
      </c>
      <c r="M20" s="56">
        <v>3</v>
      </c>
      <c r="N20" s="56">
        <v>1</v>
      </c>
      <c r="O20" s="56">
        <f t="shared" si="0"/>
        <v>12</v>
      </c>
      <c r="P20" s="56">
        <v>2</v>
      </c>
      <c r="Q20" s="56">
        <v>2</v>
      </c>
      <c r="R20" s="56">
        <v>1</v>
      </c>
      <c r="S20" s="56">
        <f t="shared" si="1"/>
        <v>48</v>
      </c>
      <c r="T20" s="66" t="str">
        <f t="shared" si="2"/>
        <v>IMPACTO BAJO</v>
      </c>
      <c r="U20" s="56" t="s">
        <v>182</v>
      </c>
      <c r="V20" s="56" t="s">
        <v>41</v>
      </c>
      <c r="W20" s="66" t="s">
        <v>31</v>
      </c>
      <c r="X20" s="66"/>
    </row>
    <row r="21" spans="1:24" ht="92.25" customHeight="1" x14ac:dyDescent="0.2">
      <c r="A21" s="275"/>
      <c r="B21" s="245" t="s">
        <v>261</v>
      </c>
      <c r="C21" s="59" t="s">
        <v>57</v>
      </c>
      <c r="D21" s="59" t="s">
        <v>58</v>
      </c>
      <c r="E21" s="245"/>
      <c r="F21" s="56" t="s">
        <v>30</v>
      </c>
      <c r="G21" s="56" t="s">
        <v>31</v>
      </c>
      <c r="H21" s="56"/>
      <c r="I21" s="67" t="s">
        <v>32</v>
      </c>
      <c r="J21" s="56">
        <v>2</v>
      </c>
      <c r="K21" s="56">
        <v>2</v>
      </c>
      <c r="L21" s="56">
        <v>3</v>
      </c>
      <c r="M21" s="56">
        <v>1</v>
      </c>
      <c r="N21" s="56">
        <v>1</v>
      </c>
      <c r="O21" s="56">
        <f t="shared" si="0"/>
        <v>9</v>
      </c>
      <c r="P21" s="56">
        <v>3</v>
      </c>
      <c r="Q21" s="56">
        <v>2</v>
      </c>
      <c r="R21" s="56">
        <v>1</v>
      </c>
      <c r="S21" s="56">
        <f t="shared" si="1"/>
        <v>54</v>
      </c>
      <c r="T21" s="66" t="str">
        <f t="shared" si="2"/>
        <v>IMPACTO BAJO</v>
      </c>
      <c r="U21" s="56" t="s">
        <v>184</v>
      </c>
      <c r="V21" s="56" t="s">
        <v>38</v>
      </c>
      <c r="W21" s="66" t="s">
        <v>31</v>
      </c>
      <c r="X21" s="66"/>
    </row>
    <row r="22" spans="1:24" ht="56.25" customHeight="1" x14ac:dyDescent="0.2">
      <c r="A22" s="275"/>
      <c r="B22" s="245"/>
      <c r="C22" s="59" t="s">
        <v>57</v>
      </c>
      <c r="D22" s="59" t="s">
        <v>59</v>
      </c>
      <c r="E22" s="245"/>
      <c r="F22" s="56" t="s">
        <v>30</v>
      </c>
      <c r="G22" s="56" t="s">
        <v>31</v>
      </c>
      <c r="H22" s="56"/>
      <c r="I22" s="67" t="s">
        <v>32</v>
      </c>
      <c r="J22" s="56">
        <v>2</v>
      </c>
      <c r="K22" s="56">
        <v>2</v>
      </c>
      <c r="L22" s="56">
        <v>3</v>
      </c>
      <c r="M22" s="56">
        <v>1</v>
      </c>
      <c r="N22" s="56">
        <v>1</v>
      </c>
      <c r="O22" s="56">
        <f t="shared" si="0"/>
        <v>9</v>
      </c>
      <c r="P22" s="56">
        <v>3</v>
      </c>
      <c r="Q22" s="56">
        <v>2</v>
      </c>
      <c r="R22" s="56">
        <v>1</v>
      </c>
      <c r="S22" s="56">
        <f t="shared" si="1"/>
        <v>54</v>
      </c>
      <c r="T22" s="66" t="str">
        <f t="shared" si="2"/>
        <v>IMPACTO BAJO</v>
      </c>
      <c r="U22" s="56" t="s">
        <v>180</v>
      </c>
      <c r="V22" s="56" t="s">
        <v>255</v>
      </c>
      <c r="W22" s="66"/>
      <c r="X22" s="66" t="s">
        <v>31</v>
      </c>
    </row>
    <row r="23" spans="1:24" ht="133.5" customHeight="1" x14ac:dyDescent="0.2">
      <c r="A23" s="275"/>
      <c r="B23" s="59" t="s">
        <v>281</v>
      </c>
      <c r="C23" s="59" t="s">
        <v>291</v>
      </c>
      <c r="D23" s="59" t="s">
        <v>49</v>
      </c>
      <c r="E23" s="245"/>
      <c r="F23" s="56" t="s">
        <v>30</v>
      </c>
      <c r="G23" s="56" t="s">
        <v>31</v>
      </c>
      <c r="H23" s="56"/>
      <c r="I23" s="67" t="s">
        <v>32</v>
      </c>
      <c r="J23" s="56">
        <v>3</v>
      </c>
      <c r="K23" s="56">
        <v>3</v>
      </c>
      <c r="L23" s="56">
        <v>3</v>
      </c>
      <c r="M23" s="56">
        <v>3</v>
      </c>
      <c r="N23" s="56">
        <v>1</v>
      </c>
      <c r="O23" s="56">
        <f t="shared" si="0"/>
        <v>13</v>
      </c>
      <c r="P23" s="56">
        <v>2</v>
      </c>
      <c r="Q23" s="56">
        <v>2</v>
      </c>
      <c r="R23" s="56">
        <v>1</v>
      </c>
      <c r="S23" s="56">
        <f t="shared" si="1"/>
        <v>52</v>
      </c>
      <c r="T23" s="66" t="str">
        <f t="shared" si="2"/>
        <v>IMPACTO BAJO</v>
      </c>
      <c r="U23" s="56" t="s">
        <v>180</v>
      </c>
      <c r="V23" s="56" t="s">
        <v>62</v>
      </c>
      <c r="W23" s="66" t="s">
        <v>31</v>
      </c>
      <c r="X23" s="66"/>
    </row>
    <row r="24" spans="1:24" ht="124.5" customHeight="1" x14ac:dyDescent="0.2">
      <c r="A24" s="275"/>
      <c r="B24" s="59" t="s">
        <v>380</v>
      </c>
      <c r="C24" s="59" t="s">
        <v>290</v>
      </c>
      <c r="D24" s="59" t="s">
        <v>61</v>
      </c>
      <c r="E24" s="245"/>
      <c r="F24" s="56" t="s">
        <v>30</v>
      </c>
      <c r="G24" s="56" t="s">
        <v>31</v>
      </c>
      <c r="H24" s="56"/>
      <c r="I24" s="67" t="s">
        <v>32</v>
      </c>
      <c r="J24" s="56">
        <v>2</v>
      </c>
      <c r="K24" s="56">
        <v>1</v>
      </c>
      <c r="L24" s="56">
        <v>3</v>
      </c>
      <c r="M24" s="56">
        <v>3</v>
      </c>
      <c r="N24" s="56">
        <v>1</v>
      </c>
      <c r="O24" s="56">
        <f t="shared" si="0"/>
        <v>10</v>
      </c>
      <c r="P24" s="56">
        <v>2</v>
      </c>
      <c r="Q24" s="56">
        <v>2</v>
      </c>
      <c r="R24" s="56">
        <v>1</v>
      </c>
      <c r="S24" s="56">
        <f t="shared" si="1"/>
        <v>40</v>
      </c>
      <c r="T24" s="66" t="str">
        <f t="shared" si="2"/>
        <v>IMPACTO BAJO</v>
      </c>
      <c r="U24" s="56" t="s">
        <v>180</v>
      </c>
      <c r="V24" s="56" t="s">
        <v>381</v>
      </c>
      <c r="W24" s="66" t="s">
        <v>31</v>
      </c>
      <c r="X24" s="66"/>
    </row>
    <row r="25" spans="1:24" ht="63" customHeight="1" x14ac:dyDescent="0.2">
      <c r="A25" s="275"/>
      <c r="B25" s="59" t="s">
        <v>67</v>
      </c>
      <c r="C25" s="59" t="s">
        <v>68</v>
      </c>
      <c r="D25" s="59" t="s">
        <v>69</v>
      </c>
      <c r="E25" s="245"/>
      <c r="F25" s="56" t="s">
        <v>30</v>
      </c>
      <c r="G25" s="56" t="s">
        <v>31</v>
      </c>
      <c r="H25" s="56"/>
      <c r="I25" s="67" t="s">
        <v>32</v>
      </c>
      <c r="J25" s="56">
        <v>3</v>
      </c>
      <c r="K25" s="56">
        <v>3</v>
      </c>
      <c r="L25" s="56">
        <v>3</v>
      </c>
      <c r="M25" s="56">
        <v>3</v>
      </c>
      <c r="N25" s="56">
        <v>1</v>
      </c>
      <c r="O25" s="56">
        <f t="shared" si="0"/>
        <v>13</v>
      </c>
      <c r="P25" s="56">
        <v>3</v>
      </c>
      <c r="Q25" s="56">
        <v>2</v>
      </c>
      <c r="R25" s="56">
        <v>1</v>
      </c>
      <c r="S25" s="56">
        <f t="shared" si="1"/>
        <v>78</v>
      </c>
      <c r="T25" s="66" t="str">
        <f t="shared" si="2"/>
        <v>IMPACTO MEDIO</v>
      </c>
      <c r="U25" s="56" t="s">
        <v>70</v>
      </c>
      <c r="V25" s="56" t="s">
        <v>255</v>
      </c>
      <c r="W25" s="66"/>
      <c r="X25" s="66" t="s">
        <v>31</v>
      </c>
    </row>
    <row r="26" spans="1:24" ht="45" customHeight="1" x14ac:dyDescent="0.2">
      <c r="A26" s="286" t="s">
        <v>392</v>
      </c>
      <c r="B26" s="67" t="s">
        <v>393</v>
      </c>
      <c r="C26" s="67" t="s">
        <v>394</v>
      </c>
      <c r="D26" s="67" t="s">
        <v>395</v>
      </c>
      <c r="E26" s="67"/>
      <c r="F26" s="56" t="s">
        <v>60</v>
      </c>
      <c r="G26" s="56" t="s">
        <v>31</v>
      </c>
      <c r="H26" s="56"/>
      <c r="I26" s="67" t="s">
        <v>32</v>
      </c>
      <c r="J26" s="56">
        <v>3</v>
      </c>
      <c r="K26" s="56">
        <v>3</v>
      </c>
      <c r="L26" s="56">
        <v>3</v>
      </c>
      <c r="M26" s="56">
        <v>3</v>
      </c>
      <c r="N26" s="56">
        <v>1</v>
      </c>
      <c r="O26" s="56">
        <f t="shared" si="0"/>
        <v>13</v>
      </c>
      <c r="P26" s="56">
        <v>1</v>
      </c>
      <c r="Q26" s="56">
        <v>2</v>
      </c>
      <c r="R26" s="56">
        <v>1</v>
      </c>
      <c r="S26" s="56">
        <f t="shared" si="1"/>
        <v>26</v>
      </c>
      <c r="T26" s="66" t="str">
        <f t="shared" ref="T26" si="3">IF(S26&lt;=59,"IMPACTO BAJO",(IF(AND(S26&gt;=60,S26&lt;=188),"IMPACTO MEDIO",IF(AND(S26&gt;=189,S26&lt;405),"IMPACTO ALTO",0))))</f>
        <v>IMPACTO BAJO</v>
      </c>
      <c r="U26" s="56" t="s">
        <v>396</v>
      </c>
      <c r="V26" s="56" t="s">
        <v>397</v>
      </c>
      <c r="W26" s="66"/>
      <c r="X26" s="66" t="s">
        <v>31</v>
      </c>
    </row>
    <row r="27" spans="1:24" ht="51" customHeight="1" x14ac:dyDescent="0.2">
      <c r="A27" s="286"/>
      <c r="B27" s="67" t="s">
        <v>398</v>
      </c>
      <c r="C27" s="67" t="s">
        <v>399</v>
      </c>
      <c r="D27" s="67" t="s">
        <v>400</v>
      </c>
      <c r="E27" s="67"/>
      <c r="F27" s="56" t="s">
        <v>60</v>
      </c>
      <c r="G27" s="56" t="s">
        <v>31</v>
      </c>
      <c r="H27" s="56"/>
      <c r="I27" s="67" t="s">
        <v>32</v>
      </c>
      <c r="J27" s="56">
        <v>3</v>
      </c>
      <c r="K27" s="56">
        <v>3</v>
      </c>
      <c r="L27" s="56">
        <v>3</v>
      </c>
      <c r="M27" s="56">
        <v>3</v>
      </c>
      <c r="N27" s="56">
        <v>1</v>
      </c>
      <c r="O27" s="56">
        <f t="shared" si="0"/>
        <v>13</v>
      </c>
      <c r="P27" s="56">
        <v>1</v>
      </c>
      <c r="Q27" s="56">
        <v>2</v>
      </c>
      <c r="R27" s="56">
        <v>1</v>
      </c>
      <c r="S27" s="56">
        <f t="shared" si="1"/>
        <v>26</v>
      </c>
      <c r="T27" s="66" t="str">
        <f>IF(S27&lt;=59,"IMPACTO BAJO",(IF(AND(S27&gt;=60,S27&lt;=188),"IMPACTO MEDIO",IF(AND(S27&gt;=189,S27&lt;405),"IMPACTO ALTO",0))))</f>
        <v>IMPACTO BAJO</v>
      </c>
      <c r="U27" s="56" t="s">
        <v>396</v>
      </c>
      <c r="V27" s="56" t="s">
        <v>397</v>
      </c>
      <c r="W27" s="66"/>
      <c r="X27" s="66" t="s">
        <v>31</v>
      </c>
    </row>
    <row r="28" spans="1:24" ht="57" customHeight="1" x14ac:dyDescent="0.2">
      <c r="A28" s="286"/>
      <c r="B28" s="67" t="s">
        <v>401</v>
      </c>
      <c r="C28" s="67" t="s">
        <v>402</v>
      </c>
      <c r="D28" s="68" t="s">
        <v>403</v>
      </c>
      <c r="E28" s="118"/>
      <c r="F28" s="56" t="s">
        <v>60</v>
      </c>
      <c r="G28" s="69" t="s">
        <v>31</v>
      </c>
      <c r="H28" s="69"/>
      <c r="I28" s="67" t="s">
        <v>32</v>
      </c>
      <c r="J28" s="56">
        <v>3</v>
      </c>
      <c r="K28" s="69">
        <v>3</v>
      </c>
      <c r="L28" s="69">
        <v>3</v>
      </c>
      <c r="M28" s="69">
        <v>3</v>
      </c>
      <c r="N28" s="69">
        <v>1</v>
      </c>
      <c r="O28" s="69">
        <f t="shared" si="0"/>
        <v>13</v>
      </c>
      <c r="P28" s="69">
        <v>1</v>
      </c>
      <c r="Q28" s="69">
        <v>2</v>
      </c>
      <c r="R28" s="69">
        <v>1</v>
      </c>
      <c r="S28" s="69">
        <f t="shared" si="1"/>
        <v>26</v>
      </c>
      <c r="T28" s="66" t="str">
        <f>IF(S28&lt;=59,"IMPACTO BAJO",(IF(AND(S28&gt;=60,S28&lt;=188),"IMPACTO MEDIO",IF(AND(S28&gt;=189,S28&lt;405),"IMPACTO ALTO",0))))</f>
        <v>IMPACTO BAJO</v>
      </c>
      <c r="U28" s="56" t="s">
        <v>396</v>
      </c>
      <c r="V28" s="56" t="s">
        <v>397</v>
      </c>
      <c r="W28" s="65"/>
      <c r="X28" s="70" t="s">
        <v>31</v>
      </c>
    </row>
    <row r="29" spans="1:24" ht="12.75" customHeight="1" x14ac:dyDescent="0.2">
      <c r="T29" s="72"/>
    </row>
    <row r="30" spans="1:24" ht="30" customHeight="1" x14ac:dyDescent="0.2">
      <c r="A30" s="72"/>
      <c r="B30" s="72"/>
      <c r="C30" s="77" t="s">
        <v>433</v>
      </c>
      <c r="D30" s="276" t="s">
        <v>228</v>
      </c>
      <c r="E30" s="252"/>
      <c r="F30" s="72"/>
      <c r="G30" s="72"/>
      <c r="H30" s="72"/>
      <c r="I30" s="74"/>
      <c r="J30" s="74"/>
      <c r="K30" s="75"/>
      <c r="L30" s="75"/>
      <c r="M30" s="75"/>
      <c r="N30" s="75"/>
      <c r="O30" s="72"/>
      <c r="P30" s="72"/>
      <c r="Q30" s="72"/>
      <c r="R30" s="72"/>
      <c r="S30" s="72"/>
      <c r="T30" s="72"/>
    </row>
    <row r="31" spans="1:24" ht="19.5" customHeight="1" x14ac:dyDescent="0.2">
      <c r="A31" s="72"/>
      <c r="B31" s="72"/>
      <c r="C31" s="77" t="s">
        <v>178</v>
      </c>
      <c r="D31" s="277" t="s">
        <v>251</v>
      </c>
      <c r="E31" s="252"/>
      <c r="F31" s="72"/>
      <c r="G31" s="72"/>
      <c r="H31" s="72"/>
      <c r="I31" s="74"/>
      <c r="J31" s="74"/>
      <c r="K31" s="74"/>
      <c r="L31" s="74"/>
      <c r="M31" s="74"/>
      <c r="N31" s="75"/>
      <c r="O31" s="72"/>
      <c r="P31" s="72"/>
      <c r="Q31" s="72"/>
      <c r="R31" s="72"/>
      <c r="S31" s="72"/>
      <c r="T31" s="72"/>
    </row>
    <row r="32" spans="1:24" ht="12.75" customHeight="1" x14ac:dyDescent="0.2">
      <c r="T32" s="72"/>
    </row>
    <row r="33" spans="20:20" ht="12.75" customHeight="1" x14ac:dyDescent="0.2">
      <c r="T33" s="72"/>
    </row>
    <row r="34" spans="20:20" ht="12.75" customHeight="1" x14ac:dyDescent="0.2">
      <c r="T34" s="72"/>
    </row>
    <row r="35" spans="20:20" ht="12.75" customHeight="1" x14ac:dyDescent="0.2">
      <c r="T35" s="72"/>
    </row>
    <row r="36" spans="20:20" ht="12.75" customHeight="1" x14ac:dyDescent="0.2">
      <c r="T36" s="72"/>
    </row>
    <row r="37" spans="20:20" ht="12.75" customHeight="1" x14ac:dyDescent="0.2">
      <c r="T37" s="72"/>
    </row>
    <row r="38" spans="20:20" ht="12.75" customHeight="1" x14ac:dyDescent="0.2">
      <c r="T38" s="72"/>
    </row>
    <row r="39" spans="20:20" ht="12.75" customHeight="1" x14ac:dyDescent="0.2">
      <c r="T39" s="72"/>
    </row>
    <row r="40" spans="20:20" ht="12.75" customHeight="1" x14ac:dyDescent="0.2">
      <c r="T40" s="72"/>
    </row>
    <row r="41" spans="20:20" ht="12.75" customHeight="1" x14ac:dyDescent="0.2">
      <c r="T41" s="72"/>
    </row>
    <row r="42" spans="20:20" ht="12.75" customHeight="1" x14ac:dyDescent="0.2">
      <c r="T42" s="72"/>
    </row>
    <row r="43" spans="20:20" ht="12.75" customHeight="1" x14ac:dyDescent="0.2">
      <c r="T43" s="72"/>
    </row>
    <row r="44" spans="20:20" ht="12.75" customHeight="1" x14ac:dyDescent="0.2">
      <c r="T44" s="72"/>
    </row>
    <row r="45" spans="20:20" ht="12.75" customHeight="1" x14ac:dyDescent="0.2">
      <c r="T45" s="72"/>
    </row>
    <row r="46" spans="20:20" ht="12.75" customHeight="1" x14ac:dyDescent="0.2">
      <c r="T46" s="72"/>
    </row>
    <row r="47" spans="20:20" ht="12.75" customHeight="1" x14ac:dyDescent="0.2">
      <c r="T47" s="72"/>
    </row>
    <row r="48" spans="20:20"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row r="925" spans="20:20" ht="12.75" customHeight="1" x14ac:dyDescent="0.2">
      <c r="T925" s="72"/>
    </row>
    <row r="926" spans="20:20" ht="12.75" customHeight="1" x14ac:dyDescent="0.2">
      <c r="T926" s="72"/>
    </row>
    <row r="927" spans="20:20" ht="12.75" customHeight="1" x14ac:dyDescent="0.2">
      <c r="T927" s="72"/>
    </row>
    <row r="928" spans="20:20" ht="12.75" customHeight="1" x14ac:dyDescent="0.2">
      <c r="T928" s="72"/>
    </row>
    <row r="929" spans="20:20" ht="12.75" customHeight="1" x14ac:dyDescent="0.2">
      <c r="T929" s="72"/>
    </row>
    <row r="930" spans="20:20" ht="12.75" customHeight="1" x14ac:dyDescent="0.2">
      <c r="T930" s="72"/>
    </row>
  </sheetData>
  <sheetProtection algorithmName="SHA-512" hashValue="ph4SEX09Jjyo1SM2vcClI6VQ7nA5mqc9CLmRlvJErCni+sfftU0hEBe/3dCD6Xqru2W5YVFAiOJQbbXlo1G4FA==" saltValue="BCvJsPEbxDvwbF7fpHi1Zw==" spinCount="100000" sheet="1" objects="1" scenarios="1"/>
  <autoFilter ref="S1:S930" xr:uid="{00000000-0009-0000-0000-000008000000}"/>
  <mergeCells count="34">
    <mergeCell ref="G9:G10"/>
    <mergeCell ref="T9:T10"/>
    <mergeCell ref="U9:V9"/>
    <mergeCell ref="W9:X9"/>
    <mergeCell ref="B12:B13"/>
    <mergeCell ref="B14:B15"/>
    <mergeCell ref="H9:H10"/>
    <mergeCell ref="I9:I10"/>
    <mergeCell ref="J9:N9"/>
    <mergeCell ref="O9:O10"/>
    <mergeCell ref="P9:P10"/>
    <mergeCell ref="Q9:Q10"/>
    <mergeCell ref="B9:B10"/>
    <mergeCell ref="C9:C10"/>
    <mergeCell ref="S9:S10"/>
    <mergeCell ref="R9:R10"/>
    <mergeCell ref="D9:D10"/>
    <mergeCell ref="E9:E10"/>
    <mergeCell ref="F9:F10"/>
    <mergeCell ref="A7:K7"/>
    <mergeCell ref="L7:X7"/>
    <mergeCell ref="A1:B5"/>
    <mergeCell ref="C1:T5"/>
    <mergeCell ref="U1:X5"/>
    <mergeCell ref="A6:K6"/>
    <mergeCell ref="L6:X6"/>
    <mergeCell ref="A26:A28"/>
    <mergeCell ref="D30:E30"/>
    <mergeCell ref="D31:E31"/>
    <mergeCell ref="A11:A25"/>
    <mergeCell ref="E11:E25"/>
    <mergeCell ref="B16:B17"/>
    <mergeCell ref="B18:B19"/>
    <mergeCell ref="B21:B22"/>
  </mergeCells>
  <conditionalFormatting sqref="T27:T28">
    <cfRule type="cellIs" dxfId="563" priority="1" operator="equal">
      <formula>"IMPACTO ALTO"</formula>
    </cfRule>
  </conditionalFormatting>
  <conditionalFormatting sqref="T27:T28">
    <cfRule type="cellIs" dxfId="562" priority="2" operator="equal">
      <formula>"IMPACTO MEDIO"</formula>
    </cfRule>
  </conditionalFormatting>
  <conditionalFormatting sqref="T27:T28">
    <cfRule type="cellIs" dxfId="561" priority="3" operator="equal">
      <formula>"IMPACTO BAJO"</formula>
    </cfRule>
  </conditionalFormatting>
  <conditionalFormatting sqref="T27:T28">
    <cfRule type="cellIs" dxfId="560" priority="4" stopIfTrue="1" operator="equal">
      <formula>"IMPACTO BAJO"</formula>
    </cfRule>
  </conditionalFormatting>
  <conditionalFormatting sqref="T27:T28">
    <cfRule type="cellIs" dxfId="559" priority="5" stopIfTrue="1" operator="equal">
      <formula>"IMPACTO MEDIO"</formula>
    </cfRule>
  </conditionalFormatting>
  <conditionalFormatting sqref="T27:T28">
    <cfRule type="cellIs" dxfId="558" priority="6" stopIfTrue="1" operator="equal">
      <formula>"IMPACTO ALTO"</formula>
    </cfRule>
  </conditionalFormatting>
  <conditionalFormatting sqref="T11:T16 T20:T25">
    <cfRule type="cellIs" dxfId="557" priority="27" operator="equal">
      <formula>"IMPACTO ALTO"</formula>
    </cfRule>
  </conditionalFormatting>
  <conditionalFormatting sqref="T11:T16 T20:T25">
    <cfRule type="cellIs" dxfId="556" priority="28" operator="equal">
      <formula>"IMPACTO MEDIO"</formula>
    </cfRule>
  </conditionalFormatting>
  <conditionalFormatting sqref="T11:T16 T20:T25">
    <cfRule type="cellIs" dxfId="555" priority="29" operator="equal">
      <formula>"IMPACTO BAJO"</formula>
    </cfRule>
  </conditionalFormatting>
  <conditionalFormatting sqref="T11:T16 T20:T25">
    <cfRule type="cellIs" dxfId="554" priority="30" stopIfTrue="1" operator="equal">
      <formula>"IMPACTO BAJO"</formula>
    </cfRule>
  </conditionalFormatting>
  <conditionalFormatting sqref="T11:T16 T20:T25">
    <cfRule type="cellIs" dxfId="553" priority="31" stopIfTrue="1" operator="equal">
      <formula>"IMPACTO MEDIO"</formula>
    </cfRule>
  </conditionalFormatting>
  <conditionalFormatting sqref="T11:T16 T20:T25">
    <cfRule type="cellIs" dxfId="552" priority="32" stopIfTrue="1" operator="equal">
      <formula>"IMPACTO ALTO"</formula>
    </cfRule>
  </conditionalFormatting>
  <conditionalFormatting sqref="T19">
    <cfRule type="cellIs" dxfId="551" priority="21" operator="equal">
      <formula>"IMPACTO ALTO"</formula>
    </cfRule>
  </conditionalFormatting>
  <conditionalFormatting sqref="T19">
    <cfRule type="cellIs" dxfId="550" priority="22" operator="equal">
      <formula>"IMPACTO MEDIO"</formula>
    </cfRule>
  </conditionalFormatting>
  <conditionalFormatting sqref="T19">
    <cfRule type="cellIs" dxfId="549" priority="23" operator="equal">
      <formula>"IMPACTO BAJO"</formula>
    </cfRule>
  </conditionalFormatting>
  <conditionalFormatting sqref="T19">
    <cfRule type="cellIs" dxfId="548" priority="24" stopIfTrue="1" operator="equal">
      <formula>"IMPACTO BAJO"</formula>
    </cfRule>
  </conditionalFormatting>
  <conditionalFormatting sqref="T19">
    <cfRule type="cellIs" dxfId="547" priority="25" stopIfTrue="1" operator="equal">
      <formula>"IMPACTO MEDIO"</formula>
    </cfRule>
  </conditionalFormatting>
  <conditionalFormatting sqref="T19">
    <cfRule type="cellIs" dxfId="546" priority="26" stopIfTrue="1" operator="equal">
      <formula>"IMPACTO ALTO"</formula>
    </cfRule>
  </conditionalFormatting>
  <conditionalFormatting sqref="T17:T18">
    <cfRule type="cellIs" dxfId="545" priority="14" operator="equal">
      <formula>"IMPACTO ALTO"</formula>
    </cfRule>
  </conditionalFormatting>
  <conditionalFormatting sqref="T17:T18">
    <cfRule type="cellIs" dxfId="544" priority="15" operator="equal">
      <formula>"IMPACTO MEDIO"</formula>
    </cfRule>
  </conditionalFormatting>
  <conditionalFormatting sqref="T17:T18">
    <cfRule type="cellIs" dxfId="543" priority="16" operator="equal">
      <formula>"IMPACTO BAJO"</formula>
    </cfRule>
  </conditionalFormatting>
  <conditionalFormatting sqref="T17:T18">
    <cfRule type="cellIs" dxfId="542" priority="17" stopIfTrue="1" operator="equal">
      <formula>"IMPACTO BAJO"</formula>
    </cfRule>
  </conditionalFormatting>
  <conditionalFormatting sqref="T17:T18">
    <cfRule type="cellIs" dxfId="541" priority="18" stopIfTrue="1" operator="equal">
      <formula>"IMPACTO MEDIO"</formula>
    </cfRule>
  </conditionalFormatting>
  <conditionalFormatting sqref="T17:T18">
    <cfRule type="cellIs" dxfId="540" priority="19" stopIfTrue="1" operator="equal">
      <formula>"IMPACTO ALTO"</formula>
    </cfRule>
  </conditionalFormatting>
  <conditionalFormatting sqref="T11">
    <cfRule type="colorScale" priority="20">
      <colorScale>
        <cfvo type="min"/>
        <cfvo type="percentile" val="50"/>
        <cfvo type="max"/>
        <color rgb="FF63BE7B"/>
        <color rgb="FFFFEB84"/>
        <color rgb="FFF8696B"/>
      </colorScale>
    </cfRule>
  </conditionalFormatting>
  <conditionalFormatting sqref="T26">
    <cfRule type="cellIs" dxfId="539" priority="8" operator="equal">
      <formula>"IMPACTO ALTO"</formula>
    </cfRule>
  </conditionalFormatting>
  <conditionalFormatting sqref="T26">
    <cfRule type="cellIs" dxfId="538" priority="9" operator="equal">
      <formula>"IMPACTO MEDIO"</formula>
    </cfRule>
  </conditionalFormatting>
  <conditionalFormatting sqref="T26">
    <cfRule type="cellIs" dxfId="537" priority="10" operator="equal">
      <formula>"IMPACTO BAJO"</formula>
    </cfRule>
  </conditionalFormatting>
  <conditionalFormatting sqref="T26">
    <cfRule type="cellIs" dxfId="536" priority="11" stopIfTrue="1" operator="equal">
      <formula>"IMPACTO BAJO"</formula>
    </cfRule>
  </conditionalFormatting>
  <conditionalFormatting sqref="T26">
    <cfRule type="cellIs" dxfId="535" priority="12" stopIfTrue="1" operator="equal">
      <formula>"IMPACTO MEDIO"</formula>
    </cfRule>
  </conditionalFormatting>
  <conditionalFormatting sqref="T26">
    <cfRule type="cellIs" dxfId="534" priority="13" stopIfTrue="1" operator="equal">
      <formula>"IMPACTO ALTO"</formula>
    </cfRule>
  </conditionalFormatting>
  <conditionalFormatting sqref="T27:T28">
    <cfRule type="colorScale" priority="7">
      <colorScale>
        <cfvo type="min"/>
        <cfvo type="percentile" val="50"/>
        <cfvo type="max"/>
        <color rgb="FF63BE7B"/>
        <color rgb="FFFFEB84"/>
        <color rgb="FFF8696B"/>
      </colorScale>
    </cfRule>
  </conditionalFormatting>
  <conditionalFormatting sqref="T26">
    <cfRule type="colorScale" priority="33">
      <colorScale>
        <cfvo type="min"/>
        <cfvo type="percentile" val="50"/>
        <cfvo type="max"/>
        <color rgb="FF63BE7B"/>
        <color rgb="FFFFEB84"/>
        <color rgb="FFF8696B"/>
      </colorScale>
    </cfRule>
  </conditionalFormatting>
  <pageMargins left="0.70866141732283472" right="0.70866141732283472" top="0.86614173228346458" bottom="0.74803149606299213" header="0" footer="0"/>
  <pageSetup orientation="portrait" r:id="rId1"/>
  <colBreaks count="1" manualBreakCount="1">
    <brk id="17" man="1"/>
  </col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1031"/>
  <sheetViews>
    <sheetView showGridLines="0" zoomScale="70" zoomScaleNormal="70" workbookViewId="0">
      <selection activeCell="T11" sqref="T11"/>
    </sheetView>
  </sheetViews>
  <sheetFormatPr baseColWidth="10" defaultColWidth="14.42578125" defaultRowHeight="15" customHeight="1" x14ac:dyDescent="0.2"/>
  <cols>
    <col min="1" max="1" width="32.7109375" style="427" customWidth="1"/>
    <col min="2" max="2" width="20.140625" style="494" customWidth="1"/>
    <col min="3" max="3" width="53.5703125" style="494" customWidth="1"/>
    <col min="4" max="4" width="57.140625" style="494" customWidth="1"/>
    <col min="5" max="5" width="27.42578125" style="495" customWidth="1"/>
    <col min="6" max="6" width="15.5703125" style="495" customWidth="1"/>
    <col min="7" max="7" width="13" style="495" customWidth="1"/>
    <col min="8" max="8" width="13.42578125" style="495" customWidth="1"/>
    <col min="9" max="9" width="13.140625" style="495" customWidth="1"/>
    <col min="10" max="10" width="10.7109375" style="495" customWidth="1"/>
    <col min="11" max="11" width="11.85546875" style="495" customWidth="1"/>
    <col min="12" max="12" width="10.7109375" style="495" customWidth="1"/>
    <col min="13" max="13" width="13.5703125" style="495" customWidth="1"/>
    <col min="14" max="14" width="18.42578125" style="495" bestFit="1" customWidth="1"/>
    <col min="15" max="15" width="11" style="495" customWidth="1"/>
    <col min="16" max="16" width="13.42578125" style="495" customWidth="1"/>
    <col min="17" max="17" width="15.140625" style="495" customWidth="1"/>
    <col min="18" max="18" width="22.85546875" style="495" customWidth="1"/>
    <col min="19" max="19" width="14.7109375" style="495" customWidth="1"/>
    <col min="20" max="20" width="20" style="495" customWidth="1"/>
    <col min="21" max="21" width="29.85546875" style="495" customWidth="1"/>
    <col min="22" max="22" width="28.5703125" style="495" customWidth="1"/>
    <col min="23" max="23" width="8.85546875" style="495" customWidth="1"/>
    <col min="24" max="24" width="11.28515625" style="495" customWidth="1"/>
    <col min="25" max="16384" width="14.42578125" style="419"/>
  </cols>
  <sheetData>
    <row r="1" spans="1:24" ht="17.25" customHeight="1" x14ac:dyDescent="0.2">
      <c r="A1" s="410"/>
      <c r="B1" s="411"/>
      <c r="C1" s="416" t="s">
        <v>0</v>
      </c>
      <c r="D1" s="417"/>
      <c r="E1" s="417"/>
      <c r="F1" s="417"/>
      <c r="G1" s="417"/>
      <c r="H1" s="417"/>
      <c r="I1" s="417"/>
      <c r="J1" s="417"/>
      <c r="K1" s="417"/>
      <c r="L1" s="417"/>
      <c r="M1" s="417"/>
      <c r="N1" s="417"/>
      <c r="O1" s="417"/>
      <c r="P1" s="417"/>
      <c r="Q1" s="417"/>
      <c r="R1" s="417"/>
      <c r="S1" s="417"/>
      <c r="T1" s="418"/>
      <c r="U1" s="268"/>
      <c r="V1" s="268"/>
      <c r="W1" s="268"/>
      <c r="X1" s="268"/>
    </row>
    <row r="2" spans="1:24" ht="24" customHeight="1" x14ac:dyDescent="0.2">
      <c r="A2" s="412"/>
      <c r="B2" s="413"/>
      <c r="C2" s="416"/>
      <c r="D2" s="417"/>
      <c r="E2" s="417"/>
      <c r="F2" s="417"/>
      <c r="G2" s="417"/>
      <c r="H2" s="417"/>
      <c r="I2" s="417"/>
      <c r="J2" s="417"/>
      <c r="K2" s="417"/>
      <c r="L2" s="417"/>
      <c r="M2" s="417"/>
      <c r="N2" s="417"/>
      <c r="O2" s="417"/>
      <c r="P2" s="417"/>
      <c r="Q2" s="417"/>
      <c r="R2" s="417"/>
      <c r="S2" s="417"/>
      <c r="T2" s="418"/>
      <c r="U2" s="268"/>
      <c r="V2" s="268"/>
      <c r="W2" s="268"/>
      <c r="X2" s="268"/>
    </row>
    <row r="3" spans="1:24" ht="21" customHeight="1" x14ac:dyDescent="0.2">
      <c r="A3" s="412"/>
      <c r="B3" s="413"/>
      <c r="C3" s="416"/>
      <c r="D3" s="417"/>
      <c r="E3" s="417"/>
      <c r="F3" s="417"/>
      <c r="G3" s="417"/>
      <c r="H3" s="417"/>
      <c r="I3" s="417"/>
      <c r="J3" s="417"/>
      <c r="K3" s="417"/>
      <c r="L3" s="417"/>
      <c r="M3" s="417"/>
      <c r="N3" s="417"/>
      <c r="O3" s="417"/>
      <c r="P3" s="417"/>
      <c r="Q3" s="417"/>
      <c r="R3" s="417"/>
      <c r="S3" s="417"/>
      <c r="T3" s="418"/>
      <c r="U3" s="268"/>
      <c r="V3" s="268"/>
      <c r="W3" s="268"/>
      <c r="X3" s="268"/>
    </row>
    <row r="4" spans="1:24" ht="21.75" customHeight="1" x14ac:dyDescent="0.2">
      <c r="A4" s="412"/>
      <c r="B4" s="413"/>
      <c r="C4" s="416"/>
      <c r="D4" s="417"/>
      <c r="E4" s="417"/>
      <c r="F4" s="417"/>
      <c r="G4" s="417"/>
      <c r="H4" s="417"/>
      <c r="I4" s="417"/>
      <c r="J4" s="417"/>
      <c r="K4" s="417"/>
      <c r="L4" s="417"/>
      <c r="M4" s="417"/>
      <c r="N4" s="417"/>
      <c r="O4" s="417"/>
      <c r="P4" s="417"/>
      <c r="Q4" s="417"/>
      <c r="R4" s="417"/>
      <c r="S4" s="417"/>
      <c r="T4" s="418"/>
      <c r="U4" s="268"/>
      <c r="V4" s="268"/>
      <c r="W4" s="268"/>
      <c r="X4" s="268"/>
    </row>
    <row r="5" spans="1:24" ht="24.75" hidden="1" customHeight="1" x14ac:dyDescent="0.2">
      <c r="A5" s="414"/>
      <c r="B5" s="415"/>
      <c r="C5" s="420"/>
      <c r="D5" s="421"/>
      <c r="E5" s="421"/>
      <c r="F5" s="421"/>
      <c r="G5" s="421"/>
      <c r="H5" s="421"/>
      <c r="I5" s="421"/>
      <c r="J5" s="421"/>
      <c r="K5" s="421"/>
      <c r="L5" s="421"/>
      <c r="M5" s="421"/>
      <c r="N5" s="421"/>
      <c r="O5" s="421"/>
      <c r="P5" s="421"/>
      <c r="Q5" s="421"/>
      <c r="R5" s="421"/>
      <c r="S5" s="421"/>
      <c r="T5" s="422"/>
      <c r="U5" s="268"/>
      <c r="V5" s="268"/>
      <c r="W5" s="268"/>
      <c r="X5" s="268"/>
    </row>
    <row r="6" spans="1:24" ht="21" customHeight="1" x14ac:dyDescent="0.3">
      <c r="A6" s="269" t="s">
        <v>243</v>
      </c>
      <c r="B6" s="423"/>
      <c r="C6" s="423"/>
      <c r="D6" s="423"/>
      <c r="E6" s="423"/>
      <c r="F6" s="423"/>
      <c r="G6" s="423"/>
      <c r="H6" s="423"/>
      <c r="I6" s="423"/>
      <c r="J6" s="423"/>
      <c r="K6" s="423"/>
      <c r="L6" s="254" t="s">
        <v>377</v>
      </c>
      <c r="M6" s="423"/>
      <c r="N6" s="423"/>
      <c r="O6" s="423"/>
      <c r="P6" s="423"/>
      <c r="Q6" s="423"/>
      <c r="R6" s="423"/>
      <c r="S6" s="423"/>
      <c r="T6" s="423"/>
      <c r="U6" s="424"/>
      <c r="V6" s="424"/>
      <c r="W6" s="424"/>
      <c r="X6" s="425"/>
    </row>
    <row r="7" spans="1:24" ht="25.5" customHeight="1" x14ac:dyDescent="0.3">
      <c r="A7" s="254" t="s">
        <v>250</v>
      </c>
      <c r="B7" s="423"/>
      <c r="C7" s="423"/>
      <c r="D7" s="423"/>
      <c r="E7" s="423"/>
      <c r="F7" s="423"/>
      <c r="G7" s="423"/>
      <c r="H7" s="423"/>
      <c r="I7" s="423"/>
      <c r="J7" s="423"/>
      <c r="K7" s="426"/>
      <c r="L7" s="254" t="s">
        <v>378</v>
      </c>
      <c r="M7" s="423"/>
      <c r="N7" s="423"/>
      <c r="O7" s="423"/>
      <c r="P7" s="423"/>
      <c r="Q7" s="423"/>
      <c r="R7" s="423"/>
      <c r="S7" s="423"/>
      <c r="T7" s="423"/>
      <c r="U7" s="423"/>
      <c r="V7" s="423"/>
      <c r="W7" s="423"/>
      <c r="X7" s="426"/>
    </row>
    <row r="8" spans="1:24" ht="12" customHeight="1" thickBot="1" x14ac:dyDescent="0.25">
      <c r="B8" s="428"/>
      <c r="C8" s="428"/>
      <c r="D8" s="428"/>
      <c r="E8" s="429"/>
      <c r="F8" s="429"/>
      <c r="G8" s="429"/>
      <c r="H8" s="429"/>
      <c r="I8" s="429"/>
      <c r="J8" s="429"/>
      <c r="K8" s="429"/>
      <c r="L8" s="429"/>
      <c r="M8" s="430"/>
      <c r="N8" s="431"/>
      <c r="O8" s="432"/>
      <c r="P8" s="432"/>
      <c r="Q8" s="432"/>
      <c r="R8" s="432"/>
      <c r="S8" s="432"/>
      <c r="T8" s="432"/>
      <c r="U8" s="432"/>
      <c r="V8" s="432"/>
      <c r="W8" s="432"/>
      <c r="X8" s="432"/>
    </row>
    <row r="9" spans="1:24" ht="26.25" customHeight="1" thickBot="1" x14ac:dyDescent="0.25">
      <c r="B9" s="433" t="s">
        <v>1</v>
      </c>
      <c r="C9" s="433" t="s">
        <v>2</v>
      </c>
      <c r="D9" s="433" t="s">
        <v>3</v>
      </c>
      <c r="E9" s="434" t="s">
        <v>4</v>
      </c>
      <c r="F9" s="434" t="s">
        <v>5</v>
      </c>
      <c r="G9" s="434" t="s">
        <v>6</v>
      </c>
      <c r="H9" s="434" t="s">
        <v>7</v>
      </c>
      <c r="I9" s="434" t="s">
        <v>8</v>
      </c>
      <c r="J9" s="435" t="s">
        <v>9</v>
      </c>
      <c r="K9" s="436"/>
      <c r="L9" s="436"/>
      <c r="M9" s="436"/>
      <c r="N9" s="437"/>
      <c r="O9" s="438" t="s">
        <v>10</v>
      </c>
      <c r="P9" s="438" t="s">
        <v>11</v>
      </c>
      <c r="Q9" s="438" t="s">
        <v>12</v>
      </c>
      <c r="R9" s="438" t="s">
        <v>13</v>
      </c>
      <c r="S9" s="438" t="s">
        <v>14</v>
      </c>
      <c r="T9" s="438" t="s">
        <v>15</v>
      </c>
      <c r="U9" s="439" t="s">
        <v>16</v>
      </c>
      <c r="V9" s="440"/>
      <c r="W9" s="441" t="s">
        <v>17</v>
      </c>
      <c r="X9" s="440"/>
    </row>
    <row r="10" spans="1:24" ht="26.25" thickBot="1" x14ac:dyDescent="0.25">
      <c r="B10" s="442"/>
      <c r="C10" s="442"/>
      <c r="D10" s="442"/>
      <c r="E10" s="443"/>
      <c r="F10" s="443"/>
      <c r="G10" s="443"/>
      <c r="H10" s="443"/>
      <c r="I10" s="443"/>
      <c r="J10" s="444" t="s">
        <v>18</v>
      </c>
      <c r="K10" s="444" t="s">
        <v>19</v>
      </c>
      <c r="L10" s="445" t="s">
        <v>20</v>
      </c>
      <c r="M10" s="444" t="s">
        <v>21</v>
      </c>
      <c r="N10" s="445" t="s">
        <v>22</v>
      </c>
      <c r="O10" s="443"/>
      <c r="P10" s="443"/>
      <c r="Q10" s="443"/>
      <c r="R10" s="443"/>
      <c r="S10" s="443"/>
      <c r="T10" s="443"/>
      <c r="U10" s="445" t="s">
        <v>23</v>
      </c>
      <c r="V10" s="444" t="s">
        <v>24</v>
      </c>
      <c r="W10" s="444" t="s">
        <v>25</v>
      </c>
      <c r="X10" s="446" t="s">
        <v>26</v>
      </c>
    </row>
    <row r="11" spans="1:24" ht="47.25" customHeight="1" x14ac:dyDescent="0.2">
      <c r="A11" s="222" t="s">
        <v>248</v>
      </c>
      <c r="B11" s="233" t="s">
        <v>320</v>
      </c>
      <c r="C11" s="176" t="s">
        <v>328</v>
      </c>
      <c r="D11" s="228" t="s">
        <v>323</v>
      </c>
      <c r="E11" s="230" t="s">
        <v>346</v>
      </c>
      <c r="F11" s="447" t="s">
        <v>30</v>
      </c>
      <c r="G11" s="447" t="s">
        <v>31</v>
      </c>
      <c r="H11" s="447"/>
      <c r="I11" s="447" t="s">
        <v>32</v>
      </c>
      <c r="J11" s="447">
        <v>1</v>
      </c>
      <c r="K11" s="447">
        <v>2</v>
      </c>
      <c r="L11" s="447">
        <v>1</v>
      </c>
      <c r="M11" s="447">
        <v>1</v>
      </c>
      <c r="N11" s="447">
        <v>1</v>
      </c>
      <c r="O11" s="447">
        <f>J11+K11+L11+M11+N11</f>
        <v>6</v>
      </c>
      <c r="P11" s="447">
        <v>2</v>
      </c>
      <c r="Q11" s="447">
        <v>2</v>
      </c>
      <c r="R11" s="447">
        <v>1</v>
      </c>
      <c r="S11" s="447">
        <f>O11*P11*Q11*R11</f>
        <v>24</v>
      </c>
      <c r="T11" s="448" t="str">
        <f>IF(S11&lt;=59,"IMPACTO BAJO",(IF(AND(S11&gt;=60,S11&lt;=188),"IMPACTO MEDIO",IF(AND(S11&gt;=189,13&lt;405),"IMPACTO ALTO",0))))</f>
        <v>IMPACTO BAJO</v>
      </c>
      <c r="U11" s="447" t="s">
        <v>180</v>
      </c>
      <c r="V11" s="447" t="s">
        <v>33</v>
      </c>
      <c r="W11" s="448"/>
      <c r="X11" s="448" t="s">
        <v>31</v>
      </c>
    </row>
    <row r="12" spans="1:24" ht="38.25" x14ac:dyDescent="0.2">
      <c r="A12" s="223"/>
      <c r="B12" s="234"/>
      <c r="C12" s="177" t="s">
        <v>333</v>
      </c>
      <c r="D12" s="227"/>
      <c r="E12" s="231"/>
      <c r="F12" s="447" t="s">
        <v>30</v>
      </c>
      <c r="G12" s="447" t="s">
        <v>31</v>
      </c>
      <c r="H12" s="447"/>
      <c r="I12" s="447" t="s">
        <v>32</v>
      </c>
      <c r="J12" s="447">
        <v>1</v>
      </c>
      <c r="K12" s="447">
        <v>2</v>
      </c>
      <c r="L12" s="447">
        <v>1</v>
      </c>
      <c r="M12" s="447">
        <v>1</v>
      </c>
      <c r="N12" s="447">
        <v>1</v>
      </c>
      <c r="O12" s="447">
        <f>J12+K12+L12+M12+N12</f>
        <v>6</v>
      </c>
      <c r="P12" s="447">
        <v>2</v>
      </c>
      <c r="Q12" s="447">
        <v>2</v>
      </c>
      <c r="R12" s="447">
        <v>1</v>
      </c>
      <c r="S12" s="447">
        <f>O12*P12*Q12*R12</f>
        <v>24</v>
      </c>
      <c r="T12" s="448" t="str">
        <f>IF(S12&lt;=59,"IMPACTO BAJO",(IF(AND(S12&gt;=60,S12&lt;=188),"IMPACTO MEDIO",IF(AND(S12&gt;=189,13&lt;405),"IMPACTO ALTO",0))))</f>
        <v>IMPACTO BAJO</v>
      </c>
      <c r="U12" s="447" t="s">
        <v>180</v>
      </c>
      <c r="V12" s="447" t="s">
        <v>33</v>
      </c>
      <c r="W12" s="448"/>
      <c r="X12" s="448" t="s">
        <v>31</v>
      </c>
    </row>
    <row r="13" spans="1:24" ht="61.5" customHeight="1" x14ac:dyDescent="0.2">
      <c r="A13" s="223"/>
      <c r="B13" s="229" t="s">
        <v>34</v>
      </c>
      <c r="C13" s="178" t="s">
        <v>35</v>
      </c>
      <c r="D13" s="178" t="s">
        <v>36</v>
      </c>
      <c r="E13" s="231"/>
      <c r="F13" s="447" t="s">
        <v>30</v>
      </c>
      <c r="G13" s="447" t="s">
        <v>31</v>
      </c>
      <c r="H13" s="447"/>
      <c r="I13" s="447" t="s">
        <v>37</v>
      </c>
      <c r="J13" s="447">
        <v>1</v>
      </c>
      <c r="K13" s="447">
        <v>1</v>
      </c>
      <c r="L13" s="447">
        <v>3</v>
      </c>
      <c r="M13" s="447">
        <v>1</v>
      </c>
      <c r="N13" s="447">
        <v>1</v>
      </c>
      <c r="O13" s="447">
        <f t="shared" ref="O13:O19" si="0">J13+K13+L13+M13+N13</f>
        <v>7</v>
      </c>
      <c r="P13" s="447">
        <v>2</v>
      </c>
      <c r="Q13" s="447">
        <v>2</v>
      </c>
      <c r="R13" s="447">
        <v>3</v>
      </c>
      <c r="S13" s="447">
        <f t="shared" ref="S13:S19" si="1">O13*P13*Q13*R13</f>
        <v>84</v>
      </c>
      <c r="T13" s="448" t="str">
        <f t="shared" ref="T13:T20" si="2">IF(S13&lt;=59,"IMPACTO BAJO",(IF(AND(S13&gt;=60,S13&lt;=188),"IMPACTO MEDIO",IF(AND(S13&gt;=189,13&lt;405),"IMPACTO ALTO",0))))</f>
        <v>IMPACTO MEDIO</v>
      </c>
      <c r="U13" s="447" t="s">
        <v>180</v>
      </c>
      <c r="V13" s="447" t="s">
        <v>38</v>
      </c>
      <c r="W13" s="448" t="s">
        <v>31</v>
      </c>
      <c r="X13" s="448"/>
    </row>
    <row r="14" spans="1:24" ht="87.75" customHeight="1" x14ac:dyDescent="0.2">
      <c r="A14" s="223"/>
      <c r="B14" s="229"/>
      <c r="C14" s="184" t="s">
        <v>229</v>
      </c>
      <c r="D14" s="178" t="s">
        <v>324</v>
      </c>
      <c r="E14" s="231"/>
      <c r="F14" s="447" t="s">
        <v>30</v>
      </c>
      <c r="G14" s="447" t="s">
        <v>31</v>
      </c>
      <c r="H14" s="447"/>
      <c r="I14" s="447" t="s">
        <v>37</v>
      </c>
      <c r="J14" s="447">
        <v>2</v>
      </c>
      <c r="K14" s="447">
        <v>2</v>
      </c>
      <c r="L14" s="447">
        <v>3</v>
      </c>
      <c r="M14" s="447">
        <v>1</v>
      </c>
      <c r="N14" s="447">
        <v>1</v>
      </c>
      <c r="O14" s="447">
        <f t="shared" si="0"/>
        <v>9</v>
      </c>
      <c r="P14" s="447">
        <v>3</v>
      </c>
      <c r="Q14" s="447">
        <v>2</v>
      </c>
      <c r="R14" s="447">
        <v>3</v>
      </c>
      <c r="S14" s="447">
        <f t="shared" si="1"/>
        <v>162</v>
      </c>
      <c r="T14" s="448" t="str">
        <f t="shared" si="2"/>
        <v>IMPACTO MEDIO</v>
      </c>
      <c r="U14" s="447" t="s">
        <v>180</v>
      </c>
      <c r="V14" s="447" t="s">
        <v>38</v>
      </c>
      <c r="W14" s="448" t="s">
        <v>31</v>
      </c>
      <c r="X14" s="448"/>
    </row>
    <row r="15" spans="1:24" ht="78.75" customHeight="1" x14ac:dyDescent="0.2">
      <c r="A15" s="223"/>
      <c r="B15" s="229"/>
      <c r="C15" s="178" t="s">
        <v>226</v>
      </c>
      <c r="D15" s="178" t="s">
        <v>325</v>
      </c>
      <c r="E15" s="231"/>
      <c r="F15" s="447" t="s">
        <v>30</v>
      </c>
      <c r="G15" s="447" t="s">
        <v>31</v>
      </c>
      <c r="H15" s="447"/>
      <c r="I15" s="447" t="s">
        <v>37</v>
      </c>
      <c r="J15" s="447">
        <v>3</v>
      </c>
      <c r="K15" s="447">
        <v>3</v>
      </c>
      <c r="L15" s="447">
        <v>3</v>
      </c>
      <c r="M15" s="447">
        <v>1</v>
      </c>
      <c r="N15" s="447">
        <v>1</v>
      </c>
      <c r="O15" s="447">
        <f>J15+K15+L15+M15+N15</f>
        <v>11</v>
      </c>
      <c r="P15" s="447">
        <v>3</v>
      </c>
      <c r="Q15" s="447">
        <v>1</v>
      </c>
      <c r="R15" s="447">
        <v>1</v>
      </c>
      <c r="S15" s="447">
        <f t="shared" si="1"/>
        <v>33</v>
      </c>
      <c r="T15" s="448" t="str">
        <f t="shared" si="2"/>
        <v>IMPACTO BAJO</v>
      </c>
      <c r="U15" s="447" t="s">
        <v>180</v>
      </c>
      <c r="V15" s="447" t="s">
        <v>252</v>
      </c>
      <c r="W15" s="448" t="s">
        <v>31</v>
      </c>
      <c r="X15" s="448"/>
    </row>
    <row r="16" spans="1:24" ht="68.25" customHeight="1" x14ac:dyDescent="0.2">
      <c r="A16" s="223"/>
      <c r="B16" s="182" t="s">
        <v>363</v>
      </c>
      <c r="C16" s="178" t="s">
        <v>364</v>
      </c>
      <c r="D16" s="178" t="s">
        <v>40</v>
      </c>
      <c r="E16" s="231"/>
      <c r="F16" s="447" t="s">
        <v>30</v>
      </c>
      <c r="G16" s="447"/>
      <c r="H16" s="447"/>
      <c r="I16" s="447"/>
      <c r="J16" s="447">
        <v>1</v>
      </c>
      <c r="K16" s="447">
        <v>2</v>
      </c>
      <c r="L16" s="447">
        <v>1</v>
      </c>
      <c r="M16" s="447">
        <v>1</v>
      </c>
      <c r="N16" s="447">
        <v>1</v>
      </c>
      <c r="O16" s="447">
        <f>J16+K16+L16+M16+N16</f>
        <v>6</v>
      </c>
      <c r="P16" s="447">
        <v>2</v>
      </c>
      <c r="Q16" s="447">
        <v>2</v>
      </c>
      <c r="R16" s="447">
        <v>1</v>
      </c>
      <c r="S16" s="447">
        <f>O16*P16*Q16*R16</f>
        <v>24</v>
      </c>
      <c r="T16" s="448" t="str">
        <f t="shared" si="2"/>
        <v>IMPACTO BAJO</v>
      </c>
      <c r="U16" s="447" t="s">
        <v>180</v>
      </c>
      <c r="V16" s="447" t="s">
        <v>365</v>
      </c>
      <c r="W16" s="448"/>
      <c r="X16" s="448" t="s">
        <v>31</v>
      </c>
    </row>
    <row r="17" spans="1:24" ht="65.25" customHeight="1" x14ac:dyDescent="0.2">
      <c r="A17" s="223"/>
      <c r="B17" s="229" t="s">
        <v>44</v>
      </c>
      <c r="C17" s="178" t="s">
        <v>329</v>
      </c>
      <c r="D17" s="178" t="s">
        <v>330</v>
      </c>
      <c r="E17" s="231"/>
      <c r="F17" s="447" t="s">
        <v>30</v>
      </c>
      <c r="G17" s="447" t="s">
        <v>31</v>
      </c>
      <c r="H17" s="447"/>
      <c r="I17" s="447" t="s">
        <v>32</v>
      </c>
      <c r="J17" s="447">
        <v>3</v>
      </c>
      <c r="K17" s="447">
        <v>2</v>
      </c>
      <c r="L17" s="447">
        <v>3</v>
      </c>
      <c r="M17" s="447">
        <v>3</v>
      </c>
      <c r="N17" s="447">
        <v>1</v>
      </c>
      <c r="O17" s="447">
        <f t="shared" si="0"/>
        <v>12</v>
      </c>
      <c r="P17" s="447">
        <v>3</v>
      </c>
      <c r="Q17" s="447">
        <v>2</v>
      </c>
      <c r="R17" s="447">
        <v>1</v>
      </c>
      <c r="S17" s="447">
        <f t="shared" si="1"/>
        <v>72</v>
      </c>
      <c r="T17" s="448" t="str">
        <f t="shared" si="2"/>
        <v>IMPACTO MEDIO</v>
      </c>
      <c r="U17" s="447" t="s">
        <v>183</v>
      </c>
      <c r="V17" s="447" t="s">
        <v>358</v>
      </c>
      <c r="W17" s="448" t="s">
        <v>31</v>
      </c>
      <c r="X17" s="448"/>
    </row>
    <row r="18" spans="1:24" ht="95.25" customHeight="1" x14ac:dyDescent="0.2">
      <c r="A18" s="223"/>
      <c r="B18" s="229"/>
      <c r="C18" s="178" t="s">
        <v>46</v>
      </c>
      <c r="D18" s="178" t="s">
        <v>331</v>
      </c>
      <c r="E18" s="231"/>
      <c r="F18" s="447" t="s">
        <v>30</v>
      </c>
      <c r="G18" s="447" t="s">
        <v>31</v>
      </c>
      <c r="H18" s="447"/>
      <c r="I18" s="447" t="s">
        <v>32</v>
      </c>
      <c r="J18" s="447">
        <v>3</v>
      </c>
      <c r="K18" s="447">
        <v>3</v>
      </c>
      <c r="L18" s="447">
        <v>3</v>
      </c>
      <c r="M18" s="447">
        <v>3</v>
      </c>
      <c r="N18" s="447">
        <v>1</v>
      </c>
      <c r="O18" s="447">
        <f t="shared" si="0"/>
        <v>13</v>
      </c>
      <c r="P18" s="447">
        <v>3</v>
      </c>
      <c r="Q18" s="447">
        <v>2</v>
      </c>
      <c r="R18" s="447">
        <v>1</v>
      </c>
      <c r="S18" s="447">
        <f t="shared" si="1"/>
        <v>78</v>
      </c>
      <c r="T18" s="448" t="str">
        <f t="shared" si="2"/>
        <v>IMPACTO MEDIO</v>
      </c>
      <c r="U18" s="447" t="s">
        <v>183</v>
      </c>
      <c r="V18" s="447" t="s">
        <v>358</v>
      </c>
      <c r="W18" s="448" t="s">
        <v>31</v>
      </c>
      <c r="X18" s="448"/>
    </row>
    <row r="19" spans="1:24" ht="86.25" customHeight="1" x14ac:dyDescent="0.2">
      <c r="A19" s="223"/>
      <c r="B19" s="225" t="s">
        <v>48</v>
      </c>
      <c r="C19" s="178" t="s">
        <v>211</v>
      </c>
      <c r="D19" s="178" t="s">
        <v>332</v>
      </c>
      <c r="E19" s="231"/>
      <c r="F19" s="447" t="s">
        <v>30</v>
      </c>
      <c r="G19" s="447" t="s">
        <v>31</v>
      </c>
      <c r="H19" s="447"/>
      <c r="I19" s="447" t="s">
        <v>32</v>
      </c>
      <c r="J19" s="447">
        <v>3</v>
      </c>
      <c r="K19" s="447">
        <v>2</v>
      </c>
      <c r="L19" s="447">
        <v>3</v>
      </c>
      <c r="M19" s="447">
        <v>1</v>
      </c>
      <c r="N19" s="447">
        <v>1</v>
      </c>
      <c r="O19" s="447">
        <f t="shared" si="0"/>
        <v>10</v>
      </c>
      <c r="P19" s="447">
        <v>1</v>
      </c>
      <c r="Q19" s="447">
        <v>2</v>
      </c>
      <c r="R19" s="447">
        <v>1</v>
      </c>
      <c r="S19" s="447">
        <f t="shared" si="1"/>
        <v>20</v>
      </c>
      <c r="T19" s="448" t="str">
        <f t="shared" si="2"/>
        <v>IMPACTO BAJO</v>
      </c>
      <c r="U19" s="447" t="s">
        <v>254</v>
      </c>
      <c r="V19" s="447" t="s">
        <v>253</v>
      </c>
      <c r="W19" s="448"/>
      <c r="X19" s="448" t="s">
        <v>31</v>
      </c>
    </row>
    <row r="20" spans="1:24" ht="63.75" customHeight="1" x14ac:dyDescent="0.2">
      <c r="A20" s="223"/>
      <c r="B20" s="226"/>
      <c r="C20" s="178" t="s">
        <v>212</v>
      </c>
      <c r="D20" s="178" t="s">
        <v>49</v>
      </c>
      <c r="E20" s="231"/>
      <c r="F20" s="447" t="s">
        <v>30</v>
      </c>
      <c r="G20" s="447" t="s">
        <v>31</v>
      </c>
      <c r="H20" s="447"/>
      <c r="I20" s="447" t="s">
        <v>32</v>
      </c>
      <c r="J20" s="447">
        <v>3</v>
      </c>
      <c r="K20" s="447">
        <v>2</v>
      </c>
      <c r="L20" s="447">
        <v>3</v>
      </c>
      <c r="M20" s="447">
        <v>1</v>
      </c>
      <c r="N20" s="447">
        <v>1</v>
      </c>
      <c r="O20" s="447">
        <f t="shared" ref="O20:O51" si="3">J20+K20+L20+M20+N20</f>
        <v>10</v>
      </c>
      <c r="P20" s="447">
        <v>1</v>
      </c>
      <c r="Q20" s="447">
        <v>3</v>
      </c>
      <c r="R20" s="447">
        <v>1</v>
      </c>
      <c r="S20" s="447">
        <f t="shared" ref="S20:S51" si="4">O20*P20*Q20*R20</f>
        <v>30</v>
      </c>
      <c r="T20" s="448" t="str">
        <f t="shared" si="2"/>
        <v>IMPACTO BAJO</v>
      </c>
      <c r="U20" s="447" t="s">
        <v>180</v>
      </c>
      <c r="V20" s="449" t="s">
        <v>50</v>
      </c>
      <c r="W20" s="448"/>
      <c r="X20" s="448" t="s">
        <v>31</v>
      </c>
    </row>
    <row r="21" spans="1:24" ht="111.75" customHeight="1" x14ac:dyDescent="0.2">
      <c r="A21" s="223"/>
      <c r="B21" s="227"/>
      <c r="C21" s="178" t="str">
        <f>+Farmacia!C22</f>
        <v>Uso de elementos de aseo como limpiadores, jabones, ambientadores, etc.</v>
      </c>
      <c r="D21" s="178" t="str">
        <f>+Farmacia!D22</f>
        <v>Agotamiento del recurso natural agua, presión sobre la flora (aceites vegetales)</v>
      </c>
      <c r="E21" s="231"/>
      <c r="F21" s="447" t="s">
        <v>30</v>
      </c>
      <c r="G21" s="447" t="s">
        <v>31</v>
      </c>
      <c r="H21" s="447"/>
      <c r="I21" s="447" t="s">
        <v>32</v>
      </c>
      <c r="J21" s="447">
        <v>3</v>
      </c>
      <c r="K21" s="447">
        <v>2</v>
      </c>
      <c r="L21" s="447">
        <v>2</v>
      </c>
      <c r="M21" s="447">
        <v>1</v>
      </c>
      <c r="N21" s="447">
        <v>1</v>
      </c>
      <c r="O21" s="447">
        <v>10</v>
      </c>
      <c r="P21" s="447">
        <v>2</v>
      </c>
      <c r="Q21" s="447">
        <v>2</v>
      </c>
      <c r="R21" s="447">
        <v>1</v>
      </c>
      <c r="S21" s="447">
        <f t="shared" si="4"/>
        <v>40</v>
      </c>
      <c r="T21" s="448" t="str">
        <f t="shared" ref="T21" si="5">IF(S21&lt;=59,"IMPACTO BAJO",(IF(AND(S21&gt;=60,S21&lt;=188),"IMPACTO MEDIO",IF(AND(S21&gt;=189,13&lt;405),"IMPACTO ALTO",0))))</f>
        <v>IMPACTO BAJO</v>
      </c>
      <c r="U21" s="447" t="str">
        <f>+U40</f>
        <v>PROGRAMA GESTIÓN INTEGRAL DE RESIDUOS SÓLIDOS</v>
      </c>
      <c r="V21" s="449" t="str">
        <f>+V40</f>
        <v xml:space="preserve">SEGUIMIENTO A CONTRATISTA
CERTIFICADO DE DISPOSICIÓN FINAL DE RESPEL Y LICENCIA </v>
      </c>
      <c r="W21" s="448" t="s">
        <v>31</v>
      </c>
      <c r="X21" s="448"/>
    </row>
    <row r="22" spans="1:24" ht="63.75" customHeight="1" x14ac:dyDescent="0.2">
      <c r="A22" s="223"/>
      <c r="B22" s="235" t="s">
        <v>54</v>
      </c>
      <c r="C22" s="178" t="s">
        <v>57</v>
      </c>
      <c r="D22" s="235" t="s">
        <v>334</v>
      </c>
      <c r="E22" s="231"/>
      <c r="F22" s="447" t="s">
        <v>30</v>
      </c>
      <c r="G22" s="447" t="s">
        <v>31</v>
      </c>
      <c r="H22" s="447"/>
      <c r="I22" s="447" t="s">
        <v>32</v>
      </c>
      <c r="J22" s="447">
        <v>3</v>
      </c>
      <c r="K22" s="447">
        <v>2</v>
      </c>
      <c r="L22" s="447">
        <v>3</v>
      </c>
      <c r="M22" s="447">
        <v>1</v>
      </c>
      <c r="N22" s="447">
        <v>1</v>
      </c>
      <c r="O22" s="447">
        <f t="shared" si="3"/>
        <v>10</v>
      </c>
      <c r="P22" s="447">
        <v>1</v>
      </c>
      <c r="Q22" s="447">
        <v>2</v>
      </c>
      <c r="R22" s="447">
        <v>1</v>
      </c>
      <c r="S22" s="447">
        <f t="shared" si="4"/>
        <v>20</v>
      </c>
      <c r="T22" s="448" t="str">
        <f t="shared" ref="T22:T51" si="6">IF(S22&lt;=59,"IMPACTO BAJO",(IF(AND(S22&gt;=60,S22&lt;=188),"IMPACTO MEDIO",IF(AND(S22&gt;=189,13&lt;405),"IMPACTO ALTO",0))))</f>
        <v>IMPACTO BAJO</v>
      </c>
      <c r="U22" s="447" t="s">
        <v>351</v>
      </c>
      <c r="V22" s="447" t="s">
        <v>358</v>
      </c>
      <c r="W22" s="448"/>
      <c r="X22" s="448" t="s">
        <v>31</v>
      </c>
    </row>
    <row r="23" spans="1:24" ht="63.75" customHeight="1" x14ac:dyDescent="0.2">
      <c r="A23" s="223"/>
      <c r="B23" s="235"/>
      <c r="C23" s="178" t="s">
        <v>335</v>
      </c>
      <c r="D23" s="235"/>
      <c r="E23" s="231"/>
      <c r="F23" s="447" t="s">
        <v>30</v>
      </c>
      <c r="G23" s="447" t="s">
        <v>31</v>
      </c>
      <c r="H23" s="447"/>
      <c r="I23" s="447" t="s">
        <v>32</v>
      </c>
      <c r="J23" s="447">
        <v>3</v>
      </c>
      <c r="K23" s="447">
        <v>2</v>
      </c>
      <c r="L23" s="447">
        <v>3</v>
      </c>
      <c r="M23" s="447">
        <v>3</v>
      </c>
      <c r="N23" s="447">
        <v>1</v>
      </c>
      <c r="O23" s="447">
        <f t="shared" si="3"/>
        <v>12</v>
      </c>
      <c r="P23" s="447">
        <v>1</v>
      </c>
      <c r="Q23" s="447">
        <v>2</v>
      </c>
      <c r="R23" s="447">
        <v>1</v>
      </c>
      <c r="S23" s="447">
        <f t="shared" si="4"/>
        <v>24</v>
      </c>
      <c r="T23" s="448" t="str">
        <f t="shared" si="6"/>
        <v>IMPACTO BAJO</v>
      </c>
      <c r="U23" s="447" t="s">
        <v>182</v>
      </c>
      <c r="V23" s="447" t="s">
        <v>358</v>
      </c>
      <c r="W23" s="448"/>
      <c r="X23" s="448" t="s">
        <v>31</v>
      </c>
    </row>
    <row r="24" spans="1:24" ht="51" x14ac:dyDescent="0.2">
      <c r="A24" s="223"/>
      <c r="B24" s="235"/>
      <c r="C24" s="178" t="s">
        <v>336</v>
      </c>
      <c r="D24" s="178" t="s">
        <v>55</v>
      </c>
      <c r="E24" s="232"/>
      <c r="F24" s="447" t="s">
        <v>30</v>
      </c>
      <c r="G24" s="447" t="s">
        <v>31</v>
      </c>
      <c r="H24" s="447"/>
      <c r="I24" s="447" t="s">
        <v>32</v>
      </c>
      <c r="J24" s="447">
        <v>3</v>
      </c>
      <c r="K24" s="447">
        <v>2</v>
      </c>
      <c r="L24" s="447">
        <v>3</v>
      </c>
      <c r="M24" s="447">
        <v>3</v>
      </c>
      <c r="N24" s="447">
        <v>1</v>
      </c>
      <c r="O24" s="447">
        <f t="shared" si="3"/>
        <v>12</v>
      </c>
      <c r="P24" s="447">
        <v>2</v>
      </c>
      <c r="Q24" s="447">
        <v>2</v>
      </c>
      <c r="R24" s="447">
        <v>1</v>
      </c>
      <c r="S24" s="447">
        <f>O24*P24*Q24*R24</f>
        <v>48</v>
      </c>
      <c r="T24" s="448" t="str">
        <f t="shared" si="6"/>
        <v>IMPACTO BAJO</v>
      </c>
      <c r="U24" s="447" t="s">
        <v>182</v>
      </c>
      <c r="V24" s="447" t="s">
        <v>358</v>
      </c>
      <c r="W24" s="448"/>
      <c r="X24" s="448" t="s">
        <v>31</v>
      </c>
    </row>
    <row r="25" spans="1:24" ht="38.25" x14ac:dyDescent="0.2">
      <c r="A25" s="223"/>
      <c r="B25" s="184" t="s">
        <v>53</v>
      </c>
      <c r="C25" s="178" t="s">
        <v>224</v>
      </c>
      <c r="D25" s="178" t="s">
        <v>238</v>
      </c>
      <c r="E25" s="179" t="s">
        <v>179</v>
      </c>
      <c r="F25" s="450" t="s">
        <v>30</v>
      </c>
      <c r="G25" s="450" t="s">
        <v>31</v>
      </c>
      <c r="H25" s="450"/>
      <c r="I25" s="450" t="s">
        <v>32</v>
      </c>
      <c r="J25" s="450">
        <v>1</v>
      </c>
      <c r="K25" s="450">
        <v>1</v>
      </c>
      <c r="L25" s="450">
        <v>1</v>
      </c>
      <c r="M25" s="450">
        <v>1</v>
      </c>
      <c r="N25" s="450">
        <v>1</v>
      </c>
      <c r="O25" s="450">
        <f>J25+K25+L25+M25+N25</f>
        <v>5</v>
      </c>
      <c r="P25" s="450">
        <v>2</v>
      </c>
      <c r="Q25" s="450">
        <v>2</v>
      </c>
      <c r="R25" s="450">
        <v>1</v>
      </c>
      <c r="S25" s="450">
        <f t="shared" si="4"/>
        <v>20</v>
      </c>
      <c r="T25" s="451" t="str">
        <f>IF(S25&lt;=59,"IMPACTO BAJO",(IF(AND(S25&gt;=60,S25&lt;=188),"IMPACTO MEDIO",IF(AND(S25&gt;=189,13&lt;405),"IMPACTO ALTO",0))))</f>
        <v>IMPACTO BAJO</v>
      </c>
      <c r="U25" s="450" t="s">
        <v>215</v>
      </c>
      <c r="V25" s="450" t="s">
        <v>352</v>
      </c>
      <c r="W25" s="451"/>
      <c r="X25" s="451" t="s">
        <v>31</v>
      </c>
    </row>
    <row r="26" spans="1:24" ht="55.5" customHeight="1" x14ac:dyDescent="0.2">
      <c r="A26" s="223"/>
      <c r="B26" s="180" t="str">
        <f>+Gerencia!B25</f>
        <v>Presencia de incendios</v>
      </c>
      <c r="C26" s="180" t="str">
        <f>+Gerencia!C25</f>
        <v>Chispas generadas por equipos eléctrónicos</v>
      </c>
      <c r="D26" s="180" t="str">
        <f>+Gerencia!D25</f>
        <v xml:space="preserve">Contaminación atmosférica, fuentes hídricas, suelo, </v>
      </c>
      <c r="E26" s="183"/>
      <c r="F26" s="450" t="str" cm="1">
        <f t="array" ref="F26:R26">+Gerencia!F25:R25</f>
        <v>E</v>
      </c>
      <c r="G26" s="450" t="str">
        <v>X</v>
      </c>
      <c r="H26" s="450">
        <v>0</v>
      </c>
      <c r="I26" s="450" t="str">
        <v>-</v>
      </c>
      <c r="J26" s="450">
        <v>3</v>
      </c>
      <c r="K26" s="450">
        <v>3</v>
      </c>
      <c r="L26" s="450">
        <v>3</v>
      </c>
      <c r="M26" s="450">
        <v>3</v>
      </c>
      <c r="N26" s="450">
        <v>1</v>
      </c>
      <c r="O26" s="450">
        <v>13</v>
      </c>
      <c r="P26" s="450">
        <v>1</v>
      </c>
      <c r="Q26" s="450">
        <v>2</v>
      </c>
      <c r="R26" s="450">
        <v>1</v>
      </c>
      <c r="S26" s="450">
        <f>O26*P26*Q26*R26</f>
        <v>26</v>
      </c>
      <c r="T26" s="451" t="str">
        <f>IF(S26&lt;=59,"IMPACTO BAJO",(IF(AND(S26&gt;=60,S26&lt;=188),"IMPACTO MEDIO",IF(AND(S26&gt;=189,13&lt;405),"IMPACTO ALTO",0))))</f>
        <v>IMPACTO BAJO</v>
      </c>
      <c r="U26" s="450" t="str">
        <f>+Gerencia!U25</f>
        <v>PLAN PARA LA PREVENCIÓN, PREPARACIÓN Y RESPUESTA ANTE EMERGENCIAS</v>
      </c>
      <c r="V26" s="450" t="str">
        <f>+Gerencia!V25</f>
        <v>REGISTRO DE SOCIALIZACIÓN</v>
      </c>
      <c r="W26" s="451"/>
      <c r="X26" s="451" t="s">
        <v>31</v>
      </c>
    </row>
    <row r="27" spans="1:24" ht="54" customHeight="1" x14ac:dyDescent="0.2">
      <c r="A27" s="223"/>
      <c r="B27" s="181" t="str">
        <f>+Gerencia!B26</f>
        <v>Movimientos de tierra</v>
      </c>
      <c r="C27" s="181" t="str">
        <f>+Gerencia!C26</f>
        <v>sismos, movimientos en masa</v>
      </c>
      <c r="D27" s="181" t="str">
        <f>+Gerencia!D26</f>
        <v>Contaminación del suelo, agotamiento de los recursos naturales</v>
      </c>
      <c r="E27" s="183"/>
      <c r="F27" s="450" t="str" cm="1">
        <f t="array" ref="F27:R27">+Gerencia!F26:R26</f>
        <v>E</v>
      </c>
      <c r="G27" s="450" t="str">
        <v>X</v>
      </c>
      <c r="H27" s="450">
        <v>0</v>
      </c>
      <c r="I27" s="450" t="str">
        <v>-</v>
      </c>
      <c r="J27" s="450">
        <v>3</v>
      </c>
      <c r="K27" s="450">
        <v>3</v>
      </c>
      <c r="L27" s="450">
        <v>3</v>
      </c>
      <c r="M27" s="450">
        <v>3</v>
      </c>
      <c r="N27" s="450">
        <v>1</v>
      </c>
      <c r="O27" s="450">
        <v>13</v>
      </c>
      <c r="P27" s="450">
        <v>1</v>
      </c>
      <c r="Q27" s="450">
        <v>2</v>
      </c>
      <c r="R27" s="450">
        <v>1</v>
      </c>
      <c r="S27" s="450">
        <f>O27*P27*Q27*R27</f>
        <v>26</v>
      </c>
      <c r="T27" s="451" t="str">
        <f>IF(S27&lt;=59,"IMPACTO BAJO",(IF(AND(S27&gt;=60,S27&lt;=188),"IMPACTO MEDIO",IF(AND(S27&gt;=189,13&lt;405),"IMPACTO ALTO",0))))</f>
        <v>IMPACTO BAJO</v>
      </c>
      <c r="U27" s="450" t="str">
        <f>+Gerencia!U26</f>
        <v>PLAN PARA LA PREVENCIÓN, PREPARACIÓN Y RESPUESTA ANTE EMERGENCIAS</v>
      </c>
      <c r="V27" s="450" t="str">
        <f>+Gerencia!V26</f>
        <v>REGISTRO DE SOCIALIZACIÓN</v>
      </c>
      <c r="W27" s="451"/>
      <c r="X27" s="451" t="s">
        <v>31</v>
      </c>
    </row>
    <row r="28" spans="1:24" ht="54" customHeight="1" x14ac:dyDescent="0.2">
      <c r="A28" s="223"/>
      <c r="B28" s="181" t="str">
        <f>+Mercadeo!B27</f>
        <v>Movimientos de tierra</v>
      </c>
      <c r="C28" s="181" t="str">
        <f>+Mercadeo!C27</f>
        <v>sismos, movimientos en masa</v>
      </c>
      <c r="D28" s="181" t="str">
        <f>+Mercadeo!D27</f>
        <v>Contaminación del suelo, agotamiento de los recursos naturales</v>
      </c>
      <c r="E28" s="183"/>
      <c r="F28" s="450" t="str" cm="1">
        <f t="array" ref="F28:R28">+Mercadeo!F27:R27</f>
        <v>E</v>
      </c>
      <c r="G28" s="450" t="str">
        <v>X</v>
      </c>
      <c r="H28" s="450">
        <v>0</v>
      </c>
      <c r="I28" s="450" t="str">
        <v>-</v>
      </c>
      <c r="J28" s="450">
        <v>3</v>
      </c>
      <c r="K28" s="450">
        <v>3</v>
      </c>
      <c r="L28" s="450">
        <v>3</v>
      </c>
      <c r="M28" s="450">
        <v>3</v>
      </c>
      <c r="N28" s="450">
        <v>1</v>
      </c>
      <c r="O28" s="450">
        <v>13</v>
      </c>
      <c r="P28" s="450">
        <v>1</v>
      </c>
      <c r="Q28" s="450">
        <v>2</v>
      </c>
      <c r="R28" s="450">
        <v>1</v>
      </c>
      <c r="S28" s="450">
        <f>O28*P28*Q28*R28</f>
        <v>26</v>
      </c>
      <c r="T28" s="451" t="str">
        <f t="shared" ref="T28:T29" si="7">IF(S28&lt;=59,"IMPACTO BAJO",(IF(AND(S28&gt;=60,S28&lt;=188),"IMPACTO MEDIO",IF(AND(S28&gt;=189,13&lt;405),"IMPACTO ALTO",0))))</f>
        <v>IMPACTO BAJO</v>
      </c>
      <c r="U28" s="450" t="str">
        <f>+Mercadeo!U27</f>
        <v>PLAN PARA LA PREVENCIÓN, PREPARACIÓN Y RESPUESTA ANTE EMERGENCIAS</v>
      </c>
      <c r="V28" s="450" t="str">
        <f>+Mercadeo!V27</f>
        <v>REGISTRO DE SOCIALIZACIÓN</v>
      </c>
      <c r="W28" s="451" t="s">
        <v>31</v>
      </c>
      <c r="X28" s="451"/>
    </row>
    <row r="29" spans="1:24" ht="54" customHeight="1" x14ac:dyDescent="0.2">
      <c r="A29" s="224"/>
      <c r="B29" s="181">
        <f>+Farmacia!B16</f>
        <v>0</v>
      </c>
      <c r="C29" s="181" t="str">
        <f>+Farmacia!C16</f>
        <v>Uso de marcadores, lapiceros, correctores</v>
      </c>
      <c r="D29" s="181" t="str">
        <f>+Farmacia!D16</f>
        <v>Contaminacion del suelo y agua por generacion de Residuos peligrosos</v>
      </c>
      <c r="E29" s="183"/>
      <c r="F29" s="450" t="str" cm="1">
        <f t="array" ref="F29:R29">+Farmacia!F16:R16</f>
        <v>N</v>
      </c>
      <c r="G29" s="450" t="str">
        <v>X</v>
      </c>
      <c r="H29" s="450">
        <v>0</v>
      </c>
      <c r="I29" s="450" t="str">
        <v>-</v>
      </c>
      <c r="J29" s="450">
        <v>1</v>
      </c>
      <c r="K29" s="450">
        <v>2</v>
      </c>
      <c r="L29" s="450">
        <v>3</v>
      </c>
      <c r="M29" s="450">
        <v>1</v>
      </c>
      <c r="N29" s="450">
        <v>1</v>
      </c>
      <c r="O29" s="450">
        <v>8</v>
      </c>
      <c r="P29" s="450">
        <v>2</v>
      </c>
      <c r="Q29" s="450">
        <v>2</v>
      </c>
      <c r="R29" s="450">
        <v>1</v>
      </c>
      <c r="S29" s="450">
        <f>O29*P29*Q29*R29</f>
        <v>32</v>
      </c>
      <c r="T29" s="451" t="str">
        <f t="shared" si="7"/>
        <v>IMPACTO BAJO</v>
      </c>
      <c r="U29" s="450" t="str">
        <f>+Farmacia!U16</f>
        <v>PROGRAMA GESTIÓN INTEGRAL DE RESIDUOS SÓLIDOS</v>
      </c>
      <c r="V29" s="450" t="str">
        <f>+Farmacia!V16</f>
        <v>DISPOSICION FINAL DE RESPEL, SEGUIMIENTO AL GESTOR DE RESPEL</v>
      </c>
      <c r="W29" s="451" t="s">
        <v>31</v>
      </c>
      <c r="X29" s="451"/>
    </row>
    <row r="30" spans="1:24" ht="63.75" customHeight="1" x14ac:dyDescent="0.2">
      <c r="A30" s="452" t="s">
        <v>337</v>
      </c>
      <c r="B30" s="453" t="s">
        <v>353</v>
      </c>
      <c r="C30" s="454" t="s">
        <v>35</v>
      </c>
      <c r="D30" s="454" t="s">
        <v>36</v>
      </c>
      <c r="E30" s="455" t="s">
        <v>29</v>
      </c>
      <c r="F30" s="447" t="s">
        <v>30</v>
      </c>
      <c r="G30" s="447" t="s">
        <v>31</v>
      </c>
      <c r="H30" s="447"/>
      <c r="I30" s="447" t="s">
        <v>37</v>
      </c>
      <c r="J30" s="447">
        <v>1</v>
      </c>
      <c r="K30" s="447">
        <v>1</v>
      </c>
      <c r="L30" s="447">
        <v>3</v>
      </c>
      <c r="M30" s="447">
        <v>1</v>
      </c>
      <c r="N30" s="447">
        <v>1</v>
      </c>
      <c r="O30" s="447">
        <f t="shared" ref="O30:O32" si="8">J30+K30+L30+M30+N30</f>
        <v>7</v>
      </c>
      <c r="P30" s="447">
        <v>2</v>
      </c>
      <c r="Q30" s="447">
        <v>2</v>
      </c>
      <c r="R30" s="447">
        <v>3</v>
      </c>
      <c r="S30" s="447">
        <f t="shared" ref="S30:S32" si="9">O30*P30*Q30*R30</f>
        <v>84</v>
      </c>
      <c r="T30" s="448" t="str">
        <f t="shared" ref="T30:T32" si="10">IF(S30&lt;=59,"IMPACTO BAJO",(IF(AND(S30&gt;=60,S30&lt;=188),"IMPACTO MEDIO",IF(AND(S30&gt;=189,13&lt;405),"IMPACTO ALTO",0))))</f>
        <v>IMPACTO MEDIO</v>
      </c>
      <c r="U30" s="447" t="s">
        <v>180</v>
      </c>
      <c r="V30" s="447" t="s">
        <v>354</v>
      </c>
      <c r="W30" s="448" t="s">
        <v>31</v>
      </c>
      <c r="X30" s="448"/>
    </row>
    <row r="31" spans="1:24" ht="91.5" customHeight="1" x14ac:dyDescent="0.2">
      <c r="A31" s="456"/>
      <c r="B31" s="453"/>
      <c r="C31" s="454" t="s">
        <v>229</v>
      </c>
      <c r="D31" s="454" t="s">
        <v>324</v>
      </c>
      <c r="E31" s="457"/>
      <c r="F31" s="447" t="s">
        <v>30</v>
      </c>
      <c r="G31" s="447" t="s">
        <v>31</v>
      </c>
      <c r="H31" s="447"/>
      <c r="I31" s="447" t="s">
        <v>37</v>
      </c>
      <c r="J31" s="447">
        <v>2</v>
      </c>
      <c r="K31" s="447">
        <v>2</v>
      </c>
      <c r="L31" s="447">
        <v>3</v>
      </c>
      <c r="M31" s="447">
        <v>1</v>
      </c>
      <c r="N31" s="447">
        <v>1</v>
      </c>
      <c r="O31" s="447">
        <f t="shared" si="8"/>
        <v>9</v>
      </c>
      <c r="P31" s="447">
        <v>3</v>
      </c>
      <c r="Q31" s="447">
        <v>2</v>
      </c>
      <c r="R31" s="447">
        <v>3</v>
      </c>
      <c r="S31" s="447">
        <f t="shared" si="9"/>
        <v>162</v>
      </c>
      <c r="T31" s="448" t="str">
        <f t="shared" si="10"/>
        <v>IMPACTO MEDIO</v>
      </c>
      <c r="U31" s="447" t="s">
        <v>180</v>
      </c>
      <c r="V31" s="447" t="s">
        <v>354</v>
      </c>
      <c r="W31" s="448" t="s">
        <v>31</v>
      </c>
      <c r="X31" s="448"/>
    </row>
    <row r="32" spans="1:24" ht="73.5" customHeight="1" x14ac:dyDescent="0.2">
      <c r="A32" s="456"/>
      <c r="B32" s="458" t="s">
        <v>349</v>
      </c>
      <c r="C32" s="454" t="s">
        <v>350</v>
      </c>
      <c r="D32" s="454" t="s">
        <v>36</v>
      </c>
      <c r="E32" s="457"/>
      <c r="F32" s="447" t="s">
        <v>30</v>
      </c>
      <c r="G32" s="447" t="s">
        <v>31</v>
      </c>
      <c r="H32" s="447"/>
      <c r="I32" s="447" t="s">
        <v>37</v>
      </c>
      <c r="J32" s="447">
        <v>1</v>
      </c>
      <c r="K32" s="447">
        <v>1</v>
      </c>
      <c r="L32" s="447">
        <v>3</v>
      </c>
      <c r="M32" s="447">
        <v>1</v>
      </c>
      <c r="N32" s="447">
        <v>1</v>
      </c>
      <c r="O32" s="447">
        <f t="shared" si="8"/>
        <v>7</v>
      </c>
      <c r="P32" s="447">
        <v>2</v>
      </c>
      <c r="Q32" s="447">
        <v>2</v>
      </c>
      <c r="R32" s="447">
        <v>3</v>
      </c>
      <c r="S32" s="447">
        <f t="shared" si="9"/>
        <v>84</v>
      </c>
      <c r="T32" s="448" t="str">
        <f t="shared" si="10"/>
        <v>IMPACTO MEDIO</v>
      </c>
      <c r="U32" s="447" t="s">
        <v>180</v>
      </c>
      <c r="V32" s="447" t="s">
        <v>354</v>
      </c>
      <c r="W32" s="448" t="s">
        <v>31</v>
      </c>
      <c r="X32" s="448"/>
    </row>
    <row r="33" spans="1:24" ht="64.5" customHeight="1" x14ac:dyDescent="0.2">
      <c r="A33" s="456"/>
      <c r="B33" s="453" t="s">
        <v>51</v>
      </c>
      <c r="C33" s="458" t="s">
        <v>329</v>
      </c>
      <c r="D33" s="454" t="s">
        <v>330</v>
      </c>
      <c r="E33" s="457"/>
      <c r="F33" s="447" t="s">
        <v>30</v>
      </c>
      <c r="G33" s="447" t="s">
        <v>31</v>
      </c>
      <c r="H33" s="447"/>
      <c r="I33" s="447" t="s">
        <v>32</v>
      </c>
      <c r="J33" s="447">
        <v>3</v>
      </c>
      <c r="K33" s="447">
        <v>3</v>
      </c>
      <c r="L33" s="447">
        <v>3</v>
      </c>
      <c r="M33" s="447">
        <v>3</v>
      </c>
      <c r="N33" s="447">
        <v>1</v>
      </c>
      <c r="O33" s="447">
        <f t="shared" si="3"/>
        <v>13</v>
      </c>
      <c r="P33" s="447">
        <v>3</v>
      </c>
      <c r="Q33" s="447">
        <v>2</v>
      </c>
      <c r="R33" s="447">
        <v>1</v>
      </c>
      <c r="S33" s="447">
        <f t="shared" si="4"/>
        <v>78</v>
      </c>
      <c r="T33" s="448" t="str">
        <f t="shared" si="6"/>
        <v>IMPACTO MEDIO</v>
      </c>
      <c r="U33" s="447" t="s">
        <v>183</v>
      </c>
      <c r="V33" s="447" t="s">
        <v>358</v>
      </c>
      <c r="W33" s="448" t="s">
        <v>31</v>
      </c>
      <c r="X33" s="448"/>
    </row>
    <row r="34" spans="1:24" ht="51" x14ac:dyDescent="0.2">
      <c r="A34" s="456"/>
      <c r="B34" s="453"/>
      <c r="C34" s="458" t="s">
        <v>46</v>
      </c>
      <c r="D34" s="454" t="s">
        <v>331</v>
      </c>
      <c r="E34" s="457"/>
      <c r="F34" s="447" t="s">
        <v>30</v>
      </c>
      <c r="G34" s="447" t="s">
        <v>31</v>
      </c>
      <c r="H34" s="447"/>
      <c r="I34" s="447" t="s">
        <v>32</v>
      </c>
      <c r="J34" s="447">
        <v>1</v>
      </c>
      <c r="K34" s="447">
        <v>1</v>
      </c>
      <c r="L34" s="447">
        <v>1</v>
      </c>
      <c r="M34" s="447">
        <v>1</v>
      </c>
      <c r="N34" s="447">
        <v>1</v>
      </c>
      <c r="O34" s="447">
        <f>J34+K34+L34+M34+N34</f>
        <v>5</v>
      </c>
      <c r="P34" s="447">
        <v>2</v>
      </c>
      <c r="Q34" s="447">
        <v>1</v>
      </c>
      <c r="R34" s="447">
        <v>1</v>
      </c>
      <c r="S34" s="447">
        <f>O34*P34*Q34*R34</f>
        <v>10</v>
      </c>
      <c r="T34" s="448" t="str">
        <f>IF(S34&lt;=59,"IMPACTO BAJO",(IF(AND(S34&gt;=60,S34&lt;=188),"IMPACTO MEDIO",IF(AND(S34&gt;=189,13&lt;405),"IMPACTO ALTO",0))))</f>
        <v>IMPACTO BAJO</v>
      </c>
      <c r="U34" s="447" t="s">
        <v>356</v>
      </c>
      <c r="V34" s="447" t="s">
        <v>358</v>
      </c>
      <c r="W34" s="448"/>
      <c r="X34" s="448" t="s">
        <v>31</v>
      </c>
    </row>
    <row r="35" spans="1:24" ht="51" x14ac:dyDescent="0.2">
      <c r="A35" s="456"/>
      <c r="B35" s="453"/>
      <c r="C35" s="458" t="s">
        <v>366</v>
      </c>
      <c r="D35" s="454" t="s">
        <v>330</v>
      </c>
      <c r="E35" s="457"/>
      <c r="F35" s="447" t="s">
        <v>30</v>
      </c>
      <c r="G35" s="447" t="s">
        <v>31</v>
      </c>
      <c r="H35" s="447"/>
      <c r="I35" s="447" t="s">
        <v>32</v>
      </c>
      <c r="J35" s="447">
        <v>3</v>
      </c>
      <c r="K35" s="447">
        <v>3</v>
      </c>
      <c r="L35" s="447">
        <v>3</v>
      </c>
      <c r="M35" s="447">
        <v>3</v>
      </c>
      <c r="N35" s="447">
        <v>1</v>
      </c>
      <c r="O35" s="447">
        <f t="shared" ref="O35" si="11">J35+K35+L35+M35+N35</f>
        <v>13</v>
      </c>
      <c r="P35" s="447">
        <v>3</v>
      </c>
      <c r="Q35" s="447">
        <v>2</v>
      </c>
      <c r="R35" s="447">
        <v>1</v>
      </c>
      <c r="S35" s="447">
        <f t="shared" ref="S35" si="12">O35*P35*Q35*R35</f>
        <v>78</v>
      </c>
      <c r="T35" s="448" t="str">
        <f>IF(S35&lt;=59,"IMPACTO BAJO",(IF(AND(S35&gt;=60,S35&lt;=188),"IMPACTO MEDIO",IF(AND(S35&gt;=189,13&lt;405),"IMPACTO ALTO",0))))</f>
        <v>IMPACTO MEDIO</v>
      </c>
      <c r="U35" s="447" t="s">
        <v>183</v>
      </c>
      <c r="V35" s="447" t="s">
        <v>358</v>
      </c>
      <c r="W35" s="448" t="s">
        <v>31</v>
      </c>
      <c r="X35" s="448"/>
    </row>
    <row r="36" spans="1:24" ht="51" x14ac:dyDescent="0.2">
      <c r="A36" s="456"/>
      <c r="B36" s="453"/>
      <c r="C36" s="458" t="s">
        <v>367</v>
      </c>
      <c r="D36" s="454" t="s">
        <v>330</v>
      </c>
      <c r="E36" s="457"/>
      <c r="F36" s="447" t="s">
        <v>30</v>
      </c>
      <c r="G36" s="447" t="s">
        <v>31</v>
      </c>
      <c r="H36" s="447"/>
      <c r="I36" s="447" t="s">
        <v>32</v>
      </c>
      <c r="J36" s="447">
        <v>3</v>
      </c>
      <c r="K36" s="447">
        <v>3</v>
      </c>
      <c r="L36" s="447">
        <v>3</v>
      </c>
      <c r="M36" s="447">
        <v>3</v>
      </c>
      <c r="N36" s="447">
        <v>3</v>
      </c>
      <c r="O36" s="447">
        <f>J36+K36+L36+M36+N36</f>
        <v>15</v>
      </c>
      <c r="P36" s="447">
        <v>3</v>
      </c>
      <c r="Q36" s="447">
        <v>2</v>
      </c>
      <c r="R36" s="447">
        <v>3</v>
      </c>
      <c r="S36" s="447">
        <f>O36*P36*Q36*R36</f>
        <v>270</v>
      </c>
      <c r="T36" s="448" t="str">
        <f t="shared" si="6"/>
        <v>IMPACTO ALTO</v>
      </c>
      <c r="U36" s="447" t="s">
        <v>356</v>
      </c>
      <c r="V36" s="447" t="s">
        <v>358</v>
      </c>
      <c r="W36" s="448" t="s">
        <v>31</v>
      </c>
      <c r="X36" s="448"/>
    </row>
    <row r="37" spans="1:24" ht="45" customHeight="1" x14ac:dyDescent="0.2">
      <c r="A37" s="456"/>
      <c r="B37" s="453" t="s">
        <v>54</v>
      </c>
      <c r="C37" s="454" t="s">
        <v>57</v>
      </c>
      <c r="D37" s="454" t="s">
        <v>334</v>
      </c>
      <c r="E37" s="457"/>
      <c r="F37" s="447" t="s">
        <v>30</v>
      </c>
      <c r="G37" s="447" t="s">
        <v>31</v>
      </c>
      <c r="H37" s="447"/>
      <c r="I37" s="447" t="s">
        <v>32</v>
      </c>
      <c r="J37" s="447">
        <v>3</v>
      </c>
      <c r="K37" s="447">
        <v>3</v>
      </c>
      <c r="L37" s="447">
        <v>3</v>
      </c>
      <c r="M37" s="447">
        <v>3</v>
      </c>
      <c r="N37" s="447">
        <v>3</v>
      </c>
      <c r="O37" s="447">
        <f t="shared" si="3"/>
        <v>15</v>
      </c>
      <c r="P37" s="447">
        <v>3</v>
      </c>
      <c r="Q37" s="447">
        <v>2</v>
      </c>
      <c r="R37" s="447">
        <v>1</v>
      </c>
      <c r="S37" s="447">
        <f t="shared" si="4"/>
        <v>90</v>
      </c>
      <c r="T37" s="448" t="str">
        <f t="shared" si="6"/>
        <v>IMPACTO MEDIO</v>
      </c>
      <c r="U37" s="447" t="s">
        <v>357</v>
      </c>
      <c r="V37" s="447" t="s">
        <v>255</v>
      </c>
      <c r="W37" s="448" t="s">
        <v>31</v>
      </c>
      <c r="X37" s="448"/>
    </row>
    <row r="38" spans="1:24" ht="51" x14ac:dyDescent="0.2">
      <c r="A38" s="456"/>
      <c r="B38" s="453"/>
      <c r="C38" s="454" t="s">
        <v>339</v>
      </c>
      <c r="D38" s="454" t="s">
        <v>334</v>
      </c>
      <c r="E38" s="457"/>
      <c r="F38" s="447" t="s">
        <v>30</v>
      </c>
      <c r="G38" s="447" t="s">
        <v>31</v>
      </c>
      <c r="H38" s="447"/>
      <c r="I38" s="447" t="s">
        <v>32</v>
      </c>
      <c r="J38" s="447">
        <v>3</v>
      </c>
      <c r="K38" s="447">
        <v>3</v>
      </c>
      <c r="L38" s="447">
        <v>3</v>
      </c>
      <c r="M38" s="447">
        <v>3</v>
      </c>
      <c r="N38" s="447">
        <v>3</v>
      </c>
      <c r="O38" s="447">
        <f t="shared" ref="O38" si="13">J38+K38+L38+M38+N38</f>
        <v>15</v>
      </c>
      <c r="P38" s="447">
        <v>3</v>
      </c>
      <c r="Q38" s="447">
        <v>2</v>
      </c>
      <c r="R38" s="447">
        <v>1</v>
      </c>
      <c r="S38" s="447">
        <f>O38*P38*Q38*R38</f>
        <v>90</v>
      </c>
      <c r="T38" s="448" t="str">
        <f t="shared" si="6"/>
        <v>IMPACTO MEDIO</v>
      </c>
      <c r="U38" s="447" t="s">
        <v>357</v>
      </c>
      <c r="V38" s="447" t="s">
        <v>358</v>
      </c>
      <c r="W38" s="448" t="s">
        <v>31</v>
      </c>
      <c r="X38" s="448"/>
    </row>
    <row r="39" spans="1:24" ht="51" x14ac:dyDescent="0.2">
      <c r="A39" s="456"/>
      <c r="B39" s="453"/>
      <c r="C39" s="454" t="s">
        <v>336</v>
      </c>
      <c r="D39" s="454" t="s">
        <v>55</v>
      </c>
      <c r="E39" s="457"/>
      <c r="F39" s="447" t="s">
        <v>30</v>
      </c>
      <c r="G39" s="447" t="s">
        <v>31</v>
      </c>
      <c r="H39" s="447"/>
      <c r="I39" s="447" t="s">
        <v>32</v>
      </c>
      <c r="J39" s="447">
        <v>3</v>
      </c>
      <c r="K39" s="447">
        <v>2</v>
      </c>
      <c r="L39" s="447">
        <v>3</v>
      </c>
      <c r="M39" s="447">
        <v>3</v>
      </c>
      <c r="N39" s="447">
        <v>1</v>
      </c>
      <c r="O39" s="447">
        <f t="shared" ref="O39:O43" si="14">J39+K39+L39+M39+N39</f>
        <v>12</v>
      </c>
      <c r="P39" s="447">
        <v>2</v>
      </c>
      <c r="Q39" s="447">
        <v>2</v>
      </c>
      <c r="R39" s="447">
        <v>1</v>
      </c>
      <c r="S39" s="447">
        <f>O39*P39*Q39*R39</f>
        <v>48</v>
      </c>
      <c r="T39" s="448" t="str">
        <f t="shared" si="6"/>
        <v>IMPACTO BAJO</v>
      </c>
      <c r="U39" s="447" t="s">
        <v>357</v>
      </c>
      <c r="V39" s="447" t="s">
        <v>358</v>
      </c>
      <c r="W39" s="448"/>
      <c r="X39" s="448" t="s">
        <v>31</v>
      </c>
    </row>
    <row r="40" spans="1:24" ht="113.25" customHeight="1" x14ac:dyDescent="0.2">
      <c r="A40" s="456"/>
      <c r="B40" s="459" t="s">
        <v>313</v>
      </c>
      <c r="C40" s="454" t="s">
        <v>342</v>
      </c>
      <c r="D40" s="458" t="s">
        <v>343</v>
      </c>
      <c r="E40" s="457"/>
      <c r="F40" s="447" t="s">
        <v>30</v>
      </c>
      <c r="G40" s="447" t="s">
        <v>31</v>
      </c>
      <c r="H40" s="447"/>
      <c r="I40" s="447" t="s">
        <v>32</v>
      </c>
      <c r="J40" s="447">
        <v>3</v>
      </c>
      <c r="K40" s="447">
        <v>3</v>
      </c>
      <c r="L40" s="447">
        <v>3</v>
      </c>
      <c r="M40" s="447">
        <v>3</v>
      </c>
      <c r="N40" s="447">
        <v>3</v>
      </c>
      <c r="O40" s="447">
        <f t="shared" si="14"/>
        <v>15</v>
      </c>
      <c r="P40" s="447">
        <v>3</v>
      </c>
      <c r="Q40" s="447">
        <v>2</v>
      </c>
      <c r="R40" s="447">
        <v>1</v>
      </c>
      <c r="S40" s="447">
        <f t="shared" si="4"/>
        <v>90</v>
      </c>
      <c r="T40" s="448" t="str">
        <f t="shared" si="6"/>
        <v>IMPACTO MEDIO</v>
      </c>
      <c r="U40" s="447" t="s">
        <v>180</v>
      </c>
      <c r="V40" s="447" t="s">
        <v>62</v>
      </c>
      <c r="W40" s="448" t="s">
        <v>31</v>
      </c>
      <c r="X40" s="448"/>
    </row>
    <row r="41" spans="1:24" ht="45.75" customHeight="1" x14ac:dyDescent="0.2">
      <c r="A41" s="456"/>
      <c r="B41" s="460"/>
      <c r="C41" s="454" t="s">
        <v>341</v>
      </c>
      <c r="D41" s="458" t="s">
        <v>343</v>
      </c>
      <c r="E41" s="457"/>
      <c r="F41" s="447" t="s">
        <v>30</v>
      </c>
      <c r="G41" s="447" t="s">
        <v>31</v>
      </c>
      <c r="H41" s="447"/>
      <c r="I41" s="447" t="s">
        <v>32</v>
      </c>
      <c r="J41" s="447">
        <v>3</v>
      </c>
      <c r="K41" s="447">
        <v>3</v>
      </c>
      <c r="L41" s="447">
        <v>3</v>
      </c>
      <c r="M41" s="447">
        <v>3</v>
      </c>
      <c r="N41" s="447">
        <v>3</v>
      </c>
      <c r="O41" s="447">
        <f t="shared" si="14"/>
        <v>15</v>
      </c>
      <c r="P41" s="447">
        <v>3</v>
      </c>
      <c r="Q41" s="447">
        <v>2</v>
      </c>
      <c r="R41" s="447">
        <v>1</v>
      </c>
      <c r="S41" s="447">
        <f t="shared" ref="S41:S44" si="15">O41*P41*Q41*R41</f>
        <v>90</v>
      </c>
      <c r="T41" s="448" t="str">
        <f t="shared" si="6"/>
        <v>IMPACTO MEDIO</v>
      </c>
      <c r="U41" s="447" t="s">
        <v>180</v>
      </c>
      <c r="V41" s="447" t="s">
        <v>355</v>
      </c>
      <c r="W41" s="448" t="s">
        <v>31</v>
      </c>
      <c r="X41" s="448"/>
    </row>
    <row r="42" spans="1:24" ht="45.75" customHeight="1" x14ac:dyDescent="0.2">
      <c r="A42" s="456"/>
      <c r="B42" s="460"/>
      <c r="C42" s="454" t="s">
        <v>340</v>
      </c>
      <c r="D42" s="458" t="s">
        <v>343</v>
      </c>
      <c r="E42" s="457"/>
      <c r="F42" s="447" t="s">
        <v>30</v>
      </c>
      <c r="G42" s="447" t="s">
        <v>31</v>
      </c>
      <c r="H42" s="447"/>
      <c r="I42" s="447" t="s">
        <v>32</v>
      </c>
      <c r="J42" s="447">
        <v>3</v>
      </c>
      <c r="K42" s="447">
        <v>3</v>
      </c>
      <c r="L42" s="447">
        <v>3</v>
      </c>
      <c r="M42" s="447">
        <v>3</v>
      </c>
      <c r="N42" s="447">
        <v>3</v>
      </c>
      <c r="O42" s="447">
        <f t="shared" si="14"/>
        <v>15</v>
      </c>
      <c r="P42" s="447">
        <v>3</v>
      </c>
      <c r="Q42" s="447">
        <v>2</v>
      </c>
      <c r="R42" s="447">
        <v>1</v>
      </c>
      <c r="S42" s="447">
        <f t="shared" si="15"/>
        <v>90</v>
      </c>
      <c r="T42" s="448" t="str">
        <f t="shared" si="6"/>
        <v>IMPACTO MEDIO</v>
      </c>
      <c r="U42" s="447" t="s">
        <v>180</v>
      </c>
      <c r="V42" s="447" t="s">
        <v>355</v>
      </c>
      <c r="W42" s="448" t="s">
        <v>31</v>
      </c>
      <c r="X42" s="448"/>
    </row>
    <row r="43" spans="1:24" ht="62.25" customHeight="1" x14ac:dyDescent="0.2">
      <c r="A43" s="456"/>
      <c r="B43" s="460"/>
      <c r="C43" s="454" t="s">
        <v>369</v>
      </c>
      <c r="D43" s="458" t="s">
        <v>343</v>
      </c>
      <c r="E43" s="457"/>
      <c r="F43" s="447" t="s">
        <v>30</v>
      </c>
      <c r="G43" s="447" t="s">
        <v>31</v>
      </c>
      <c r="H43" s="447"/>
      <c r="I43" s="447" t="s">
        <v>32</v>
      </c>
      <c r="J43" s="447">
        <v>3</v>
      </c>
      <c r="K43" s="447">
        <v>3</v>
      </c>
      <c r="L43" s="447">
        <v>3</v>
      </c>
      <c r="M43" s="447">
        <v>3</v>
      </c>
      <c r="N43" s="447">
        <v>3</v>
      </c>
      <c r="O43" s="447">
        <f t="shared" si="14"/>
        <v>15</v>
      </c>
      <c r="P43" s="447">
        <v>3</v>
      </c>
      <c r="Q43" s="447">
        <v>2</v>
      </c>
      <c r="R43" s="447">
        <v>1</v>
      </c>
      <c r="S43" s="447">
        <f t="shared" si="15"/>
        <v>90</v>
      </c>
      <c r="T43" s="448" t="str">
        <f t="shared" si="6"/>
        <v>IMPACTO MEDIO</v>
      </c>
      <c r="U43" s="447" t="s">
        <v>180</v>
      </c>
      <c r="V43" s="447" t="s">
        <v>355</v>
      </c>
      <c r="W43" s="448" t="s">
        <v>31</v>
      </c>
      <c r="X43" s="448"/>
    </row>
    <row r="44" spans="1:24" ht="38.25" x14ac:dyDescent="0.2">
      <c r="A44" s="456"/>
      <c r="B44" s="460"/>
      <c r="C44" s="454" t="s">
        <v>376</v>
      </c>
      <c r="D44" s="458" t="s">
        <v>343</v>
      </c>
      <c r="E44" s="457"/>
      <c r="F44" s="447" t="s">
        <v>30</v>
      </c>
      <c r="G44" s="447" t="s">
        <v>31</v>
      </c>
      <c r="H44" s="447"/>
      <c r="I44" s="447" t="s">
        <v>32</v>
      </c>
      <c r="J44" s="447">
        <v>3</v>
      </c>
      <c r="K44" s="447">
        <v>3</v>
      </c>
      <c r="L44" s="447">
        <v>3</v>
      </c>
      <c r="M44" s="447">
        <v>3</v>
      </c>
      <c r="N44" s="447">
        <v>1</v>
      </c>
      <c r="O44" s="447">
        <f t="shared" ref="O44" si="16">J44+K44+L44+M44+N44</f>
        <v>13</v>
      </c>
      <c r="P44" s="447">
        <v>1</v>
      </c>
      <c r="Q44" s="447">
        <v>2</v>
      </c>
      <c r="R44" s="447">
        <v>1</v>
      </c>
      <c r="S44" s="447">
        <f t="shared" si="15"/>
        <v>26</v>
      </c>
      <c r="T44" s="448" t="str">
        <f t="shared" si="6"/>
        <v>IMPACTO BAJO</v>
      </c>
      <c r="U44" s="447" t="s">
        <v>180</v>
      </c>
      <c r="V44" s="447" t="s">
        <v>355</v>
      </c>
      <c r="W44" s="461"/>
      <c r="X44" s="448" t="s">
        <v>31</v>
      </c>
    </row>
    <row r="45" spans="1:24" ht="42" customHeight="1" x14ac:dyDescent="0.2">
      <c r="A45" s="456"/>
      <c r="B45" s="460"/>
      <c r="C45" s="454" t="s">
        <v>370</v>
      </c>
      <c r="D45" s="458" t="s">
        <v>343</v>
      </c>
      <c r="E45" s="457"/>
      <c r="F45" s="447" t="s">
        <v>30</v>
      </c>
      <c r="G45" s="447" t="s">
        <v>31</v>
      </c>
      <c r="H45" s="447"/>
      <c r="I45" s="447" t="s">
        <v>32</v>
      </c>
      <c r="J45" s="447">
        <v>3</v>
      </c>
      <c r="K45" s="447">
        <v>3</v>
      </c>
      <c r="L45" s="447">
        <v>3</v>
      </c>
      <c r="M45" s="447">
        <v>3</v>
      </c>
      <c r="N45" s="447">
        <v>1</v>
      </c>
      <c r="O45" s="447">
        <f t="shared" ref="O45" si="17">J45+K45+L45+M45+N45</f>
        <v>13</v>
      </c>
      <c r="P45" s="447">
        <v>1</v>
      </c>
      <c r="Q45" s="447">
        <v>2</v>
      </c>
      <c r="R45" s="447">
        <v>1</v>
      </c>
      <c r="S45" s="447">
        <f t="shared" ref="S45" si="18">O45*P45*Q45*R45</f>
        <v>26</v>
      </c>
      <c r="T45" s="448" t="str">
        <f t="shared" ref="T45" si="19">IF(S45&lt;=59,"IMPACTO BAJO",(IF(AND(S45&gt;=60,S45&lt;=188),"IMPACTO MEDIO",IF(AND(S45&gt;=189,13&lt;405),"IMPACTO ALTO",0))))</f>
        <v>IMPACTO BAJO</v>
      </c>
      <c r="U45" s="447" t="s">
        <v>180</v>
      </c>
      <c r="V45" s="447" t="s">
        <v>355</v>
      </c>
      <c r="W45" s="461"/>
      <c r="X45" s="448" t="s">
        <v>31</v>
      </c>
    </row>
    <row r="46" spans="1:24" ht="77.25" customHeight="1" x14ac:dyDescent="0.2">
      <c r="A46" s="456"/>
      <c r="B46" s="460"/>
      <c r="C46" s="454" t="s">
        <v>371</v>
      </c>
      <c r="D46" s="186" t="str">
        <f>+Patología!D24</f>
        <v>Aumento de residuos peligrosos a disponer y contaminacion del agua y/o suelo</v>
      </c>
      <c r="E46" s="457"/>
      <c r="F46" s="56" t="s">
        <v>30</v>
      </c>
      <c r="G46" s="56" t="s">
        <v>31</v>
      </c>
      <c r="H46" s="56"/>
      <c r="I46" s="56" t="s">
        <v>32</v>
      </c>
      <c r="J46" s="56">
        <v>3</v>
      </c>
      <c r="K46" s="56">
        <v>3</v>
      </c>
      <c r="L46" s="56">
        <v>3</v>
      </c>
      <c r="M46" s="56">
        <v>3</v>
      </c>
      <c r="N46" s="56">
        <v>1</v>
      </c>
      <c r="O46" s="56">
        <f t="shared" ref="O46" si="20">J46+K46+L46+M46+N46</f>
        <v>13</v>
      </c>
      <c r="P46" s="56">
        <v>2</v>
      </c>
      <c r="Q46" s="56">
        <v>2</v>
      </c>
      <c r="R46" s="56">
        <v>1</v>
      </c>
      <c r="S46" s="56">
        <f t="shared" ref="S46:S48" si="21">O46*P46*Q46*R46</f>
        <v>52</v>
      </c>
      <c r="T46" s="185" t="str">
        <f t="shared" ref="T46:T48" si="22">IF(S46&lt;=59,"IMPACTO BAJO",(IF(AND(S46&gt;=60,S46&lt;=188),"IMPACTO MEDIO",IF(AND(S46&gt;=189,13&lt;405),"IMPACTO ALTO",0))))</f>
        <v>IMPACTO BAJO</v>
      </c>
      <c r="U46" s="56" t="s">
        <v>180</v>
      </c>
      <c r="V46" s="56" t="s">
        <v>62</v>
      </c>
      <c r="W46" s="461"/>
      <c r="X46" s="185" t="s">
        <v>31</v>
      </c>
    </row>
    <row r="47" spans="1:24" ht="71.25" customHeight="1" x14ac:dyDescent="0.2">
      <c r="A47" s="456"/>
      <c r="B47" s="460"/>
      <c r="C47" s="454" t="str" cm="1">
        <f t="array" ref="C47:D47">+Patología!C25:D25</f>
        <v>Generación de residuos como: Amputaciones, muestras para análisis, restos humanos, residuos de biopsias, partes y fluidos corporales, Hemo componentes.</v>
      </c>
      <c r="D47" s="186" t="str">
        <v>Aumento de residuos peligrosos a disponer y contaminacion del agua y/o suelo</v>
      </c>
      <c r="E47" s="457"/>
      <c r="F47" s="56" t="s">
        <v>30</v>
      </c>
      <c r="G47" s="56" t="s">
        <v>31</v>
      </c>
      <c r="H47" s="56">
        <v>0</v>
      </c>
      <c r="I47" s="56" t="s">
        <v>32</v>
      </c>
      <c r="J47" s="56">
        <v>3</v>
      </c>
      <c r="K47" s="56">
        <v>2</v>
      </c>
      <c r="L47" s="56">
        <v>3</v>
      </c>
      <c r="M47" s="56">
        <v>1</v>
      </c>
      <c r="N47" s="56">
        <v>1</v>
      </c>
      <c r="O47" s="56">
        <v>10</v>
      </c>
      <c r="P47" s="56">
        <v>1</v>
      </c>
      <c r="Q47" s="56">
        <v>2</v>
      </c>
      <c r="R47" s="56">
        <v>1</v>
      </c>
      <c r="S47" s="56">
        <f t="shared" si="21"/>
        <v>20</v>
      </c>
      <c r="T47" s="185" t="str">
        <f t="shared" si="22"/>
        <v>IMPACTO BAJO</v>
      </c>
      <c r="U47" s="56" t="s">
        <v>254</v>
      </c>
      <c r="V47" s="56" t="s">
        <v>253</v>
      </c>
      <c r="W47" s="461"/>
      <c r="X47" s="185" t="s">
        <v>31</v>
      </c>
    </row>
    <row r="48" spans="1:24" ht="59.25" customHeight="1" x14ac:dyDescent="0.2">
      <c r="A48" s="456"/>
      <c r="B48" s="462"/>
      <c r="C48" s="186" t="s">
        <v>212</v>
      </c>
      <c r="D48" s="186" t="s">
        <v>49</v>
      </c>
      <c r="E48" s="457"/>
      <c r="F48" s="56" t="s">
        <v>30</v>
      </c>
      <c r="G48" s="56" t="s">
        <v>31</v>
      </c>
      <c r="H48" s="56">
        <v>0</v>
      </c>
      <c r="I48" s="56" t="s">
        <v>32</v>
      </c>
      <c r="J48" s="56">
        <v>3</v>
      </c>
      <c r="K48" s="56">
        <v>2</v>
      </c>
      <c r="L48" s="56">
        <v>3</v>
      </c>
      <c r="M48" s="56">
        <v>1</v>
      </c>
      <c r="N48" s="56">
        <v>1</v>
      </c>
      <c r="O48" s="56">
        <v>10</v>
      </c>
      <c r="P48" s="56">
        <v>1</v>
      </c>
      <c r="Q48" s="56">
        <v>3</v>
      </c>
      <c r="R48" s="56">
        <v>1</v>
      </c>
      <c r="S48" s="56">
        <f t="shared" si="21"/>
        <v>30</v>
      </c>
      <c r="T48" s="185" t="str">
        <f t="shared" si="22"/>
        <v>IMPACTO BAJO</v>
      </c>
      <c r="U48" s="56" t="s">
        <v>180</v>
      </c>
      <c r="V48" s="56" t="s">
        <v>50</v>
      </c>
      <c r="W48" s="461"/>
      <c r="X48" s="185" t="s">
        <v>31</v>
      </c>
    </row>
    <row r="49" spans="1:24" ht="84" customHeight="1" x14ac:dyDescent="0.2">
      <c r="A49" s="456"/>
      <c r="B49" s="458" t="s">
        <v>320</v>
      </c>
      <c r="C49" s="454" t="s">
        <v>327</v>
      </c>
      <c r="D49" s="454" t="s">
        <v>321</v>
      </c>
      <c r="E49" s="457"/>
      <c r="F49" s="447" t="s">
        <v>30</v>
      </c>
      <c r="G49" s="447" t="s">
        <v>31</v>
      </c>
      <c r="H49" s="447"/>
      <c r="I49" s="447" t="s">
        <v>32</v>
      </c>
      <c r="J49" s="447">
        <v>3</v>
      </c>
      <c r="K49" s="447">
        <v>1</v>
      </c>
      <c r="L49" s="447">
        <v>3</v>
      </c>
      <c r="M49" s="447">
        <v>3</v>
      </c>
      <c r="N49" s="447">
        <v>1</v>
      </c>
      <c r="O49" s="447">
        <f t="shared" si="3"/>
        <v>11</v>
      </c>
      <c r="P49" s="447">
        <v>3</v>
      </c>
      <c r="Q49" s="447">
        <v>2</v>
      </c>
      <c r="R49" s="447">
        <v>1</v>
      </c>
      <c r="S49" s="447">
        <f t="shared" si="4"/>
        <v>66</v>
      </c>
      <c r="T49" s="448" t="str">
        <f t="shared" si="6"/>
        <v>IMPACTO MEDIO</v>
      </c>
      <c r="U49" s="447" t="s">
        <v>180</v>
      </c>
      <c r="V49" s="447" t="s">
        <v>355</v>
      </c>
      <c r="W49" s="448" t="s">
        <v>31</v>
      </c>
      <c r="X49" s="448"/>
    </row>
    <row r="50" spans="1:24" ht="47.25" customHeight="1" x14ac:dyDescent="0.2">
      <c r="A50" s="456"/>
      <c r="B50" s="458" t="s">
        <v>63</v>
      </c>
      <c r="C50" s="454" t="s">
        <v>64</v>
      </c>
      <c r="D50" s="454" t="s">
        <v>368</v>
      </c>
      <c r="E50" s="457"/>
      <c r="F50" s="447" t="s">
        <v>30</v>
      </c>
      <c r="G50" s="447" t="s">
        <v>31</v>
      </c>
      <c r="H50" s="447"/>
      <c r="I50" s="447" t="s">
        <v>32</v>
      </c>
      <c r="J50" s="447">
        <v>1</v>
      </c>
      <c r="K50" s="447">
        <v>1</v>
      </c>
      <c r="L50" s="447">
        <v>1</v>
      </c>
      <c r="M50" s="447">
        <v>1</v>
      </c>
      <c r="N50" s="447">
        <v>1</v>
      </c>
      <c r="O50" s="447">
        <f t="shared" si="3"/>
        <v>5</v>
      </c>
      <c r="P50" s="447">
        <v>1</v>
      </c>
      <c r="Q50" s="447">
        <v>2</v>
      </c>
      <c r="R50" s="447">
        <v>1</v>
      </c>
      <c r="S50" s="447">
        <f t="shared" si="4"/>
        <v>10</v>
      </c>
      <c r="T50" s="448" t="str">
        <f t="shared" si="6"/>
        <v>IMPACTO BAJO</v>
      </c>
      <c r="U50" s="447" t="s">
        <v>180</v>
      </c>
      <c r="V50" s="447" t="s">
        <v>66</v>
      </c>
      <c r="W50" s="448"/>
      <c r="X50" s="448" t="s">
        <v>31</v>
      </c>
    </row>
    <row r="51" spans="1:24" ht="66.75" customHeight="1" x14ac:dyDescent="0.2">
      <c r="A51" s="456"/>
      <c r="B51" s="458" t="s">
        <v>67</v>
      </c>
      <c r="C51" s="454" t="s">
        <v>68</v>
      </c>
      <c r="D51" s="454" t="s">
        <v>69</v>
      </c>
      <c r="E51" s="457"/>
      <c r="F51" s="447" t="s">
        <v>30</v>
      </c>
      <c r="G51" s="447" t="s">
        <v>31</v>
      </c>
      <c r="H51" s="447"/>
      <c r="I51" s="447" t="s">
        <v>32</v>
      </c>
      <c r="J51" s="447">
        <v>2</v>
      </c>
      <c r="K51" s="447">
        <v>2</v>
      </c>
      <c r="L51" s="447">
        <v>1</v>
      </c>
      <c r="M51" s="447">
        <v>2</v>
      </c>
      <c r="N51" s="447">
        <v>1</v>
      </c>
      <c r="O51" s="447">
        <f t="shared" si="3"/>
        <v>8</v>
      </c>
      <c r="P51" s="447">
        <v>2</v>
      </c>
      <c r="Q51" s="447">
        <v>2</v>
      </c>
      <c r="R51" s="447">
        <v>1</v>
      </c>
      <c r="S51" s="447">
        <f t="shared" si="4"/>
        <v>32</v>
      </c>
      <c r="T51" s="448" t="str">
        <f t="shared" si="6"/>
        <v>IMPACTO BAJO</v>
      </c>
      <c r="U51" s="447" t="s">
        <v>70</v>
      </c>
      <c r="V51" s="447" t="s">
        <v>255</v>
      </c>
      <c r="W51" s="448"/>
      <c r="X51" s="448" t="s">
        <v>31</v>
      </c>
    </row>
    <row r="52" spans="1:24" ht="45" customHeight="1" x14ac:dyDescent="0.2">
      <c r="A52" s="456"/>
      <c r="B52" s="458" t="s">
        <v>97</v>
      </c>
      <c r="C52" s="454" t="s">
        <v>203</v>
      </c>
      <c r="D52" s="454" t="s">
        <v>120</v>
      </c>
      <c r="E52" s="457"/>
      <c r="F52" s="447" t="s">
        <v>30</v>
      </c>
      <c r="G52" s="447" t="s">
        <v>31</v>
      </c>
      <c r="H52" s="447"/>
      <c r="I52" s="447" t="s">
        <v>32</v>
      </c>
      <c r="J52" s="447">
        <v>2</v>
      </c>
      <c r="K52" s="447">
        <v>1</v>
      </c>
      <c r="L52" s="447">
        <v>1</v>
      </c>
      <c r="M52" s="447">
        <v>1</v>
      </c>
      <c r="N52" s="447">
        <v>1</v>
      </c>
      <c r="O52" s="447">
        <f t="shared" ref="O52:O65" si="23">J52+K52+L52+M52+N52</f>
        <v>6</v>
      </c>
      <c r="P52" s="447">
        <v>2</v>
      </c>
      <c r="Q52" s="447">
        <v>2</v>
      </c>
      <c r="R52" s="447">
        <v>1</v>
      </c>
      <c r="S52" s="447">
        <f t="shared" ref="S52:S68" si="24">O52*P52*Q52*R52</f>
        <v>24</v>
      </c>
      <c r="T52" s="448" t="str">
        <f t="shared" ref="T52:T65" si="25">IF(S52&lt;=59,"IMPACTO BAJO",(IF(AND(S52&gt;=60,S52&lt;=188),"IMPACTO MEDIO",IF(AND(S52&gt;=189,13&lt;405),"IMPACTO ALTO",0))))</f>
        <v>IMPACTO BAJO</v>
      </c>
      <c r="U52" s="447" t="s">
        <v>121</v>
      </c>
      <c r="V52" s="447" t="s">
        <v>122</v>
      </c>
      <c r="W52" s="448"/>
      <c r="X52" s="448" t="s">
        <v>31</v>
      </c>
    </row>
    <row r="53" spans="1:24" ht="66.75" customHeight="1" x14ac:dyDescent="0.2">
      <c r="A53" s="456"/>
      <c r="B53" s="458" t="s">
        <v>125</v>
      </c>
      <c r="C53" s="454" t="s">
        <v>126</v>
      </c>
      <c r="D53" s="454" t="s">
        <v>326</v>
      </c>
      <c r="E53" s="457"/>
      <c r="F53" s="447" t="s">
        <v>30</v>
      </c>
      <c r="G53" s="447" t="s">
        <v>31</v>
      </c>
      <c r="H53" s="447"/>
      <c r="I53" s="447" t="s">
        <v>32</v>
      </c>
      <c r="J53" s="447">
        <v>2</v>
      </c>
      <c r="K53" s="447">
        <v>2</v>
      </c>
      <c r="L53" s="447">
        <v>3</v>
      </c>
      <c r="M53" s="447">
        <v>3</v>
      </c>
      <c r="N53" s="447">
        <v>1</v>
      </c>
      <c r="O53" s="447">
        <f t="shared" si="23"/>
        <v>11</v>
      </c>
      <c r="P53" s="447">
        <v>2</v>
      </c>
      <c r="Q53" s="447">
        <v>2</v>
      </c>
      <c r="R53" s="447">
        <v>3</v>
      </c>
      <c r="S53" s="447">
        <f t="shared" si="24"/>
        <v>132</v>
      </c>
      <c r="T53" s="448" t="str">
        <f t="shared" si="25"/>
        <v>IMPACTO MEDIO</v>
      </c>
      <c r="U53" s="447" t="s">
        <v>121</v>
      </c>
      <c r="V53" s="447" t="s">
        <v>128</v>
      </c>
      <c r="W53" s="448" t="s">
        <v>31</v>
      </c>
      <c r="X53" s="448"/>
    </row>
    <row r="54" spans="1:24" ht="63.75" customHeight="1" x14ac:dyDescent="0.2">
      <c r="A54" s="456"/>
      <c r="B54" s="458" t="s">
        <v>373</v>
      </c>
      <c r="C54" s="454" t="s">
        <v>129</v>
      </c>
      <c r="D54" s="454" t="s">
        <v>81</v>
      </c>
      <c r="E54" s="457"/>
      <c r="F54" s="447" t="s">
        <v>30</v>
      </c>
      <c r="G54" s="447" t="s">
        <v>31</v>
      </c>
      <c r="H54" s="447"/>
      <c r="I54" s="447" t="s">
        <v>32</v>
      </c>
      <c r="J54" s="447">
        <v>3</v>
      </c>
      <c r="K54" s="447">
        <v>1</v>
      </c>
      <c r="L54" s="447">
        <v>1</v>
      </c>
      <c r="M54" s="447">
        <v>1</v>
      </c>
      <c r="N54" s="447">
        <v>1</v>
      </c>
      <c r="O54" s="447">
        <f t="shared" si="23"/>
        <v>7</v>
      </c>
      <c r="P54" s="447">
        <v>2</v>
      </c>
      <c r="Q54" s="447">
        <v>2</v>
      </c>
      <c r="R54" s="447">
        <v>1</v>
      </c>
      <c r="S54" s="447">
        <f t="shared" si="24"/>
        <v>28</v>
      </c>
      <c r="T54" s="448" t="str">
        <f t="shared" si="25"/>
        <v>IMPACTO BAJO</v>
      </c>
      <c r="U54" s="447" t="s">
        <v>180</v>
      </c>
      <c r="V54" s="447" t="s">
        <v>130</v>
      </c>
      <c r="W54" s="448"/>
      <c r="X54" s="448" t="s">
        <v>31</v>
      </c>
    </row>
    <row r="55" spans="1:24" ht="51" x14ac:dyDescent="0.2">
      <c r="A55" s="456"/>
      <c r="B55" s="458" t="s">
        <v>131</v>
      </c>
      <c r="C55" s="454" t="s">
        <v>132</v>
      </c>
      <c r="D55" s="454" t="s">
        <v>84</v>
      </c>
      <c r="E55" s="457"/>
      <c r="F55" s="447" t="s">
        <v>30</v>
      </c>
      <c r="G55" s="447" t="s">
        <v>31</v>
      </c>
      <c r="H55" s="447"/>
      <c r="I55" s="447" t="s">
        <v>32</v>
      </c>
      <c r="J55" s="447">
        <v>3</v>
      </c>
      <c r="K55" s="447">
        <v>1</v>
      </c>
      <c r="L55" s="447">
        <v>3</v>
      </c>
      <c r="M55" s="447">
        <v>3</v>
      </c>
      <c r="N55" s="447">
        <v>1</v>
      </c>
      <c r="O55" s="447">
        <f t="shared" si="23"/>
        <v>11</v>
      </c>
      <c r="P55" s="447">
        <v>1</v>
      </c>
      <c r="Q55" s="447">
        <v>3</v>
      </c>
      <c r="R55" s="447">
        <v>1</v>
      </c>
      <c r="S55" s="447">
        <f t="shared" si="24"/>
        <v>33</v>
      </c>
      <c r="T55" s="448" t="str">
        <f t="shared" si="25"/>
        <v>IMPACTO BAJO</v>
      </c>
      <c r="U55" s="447" t="s">
        <v>180</v>
      </c>
      <c r="V55" s="447" t="s">
        <v>133</v>
      </c>
      <c r="W55" s="448"/>
      <c r="X55" s="448" t="s">
        <v>31</v>
      </c>
    </row>
    <row r="56" spans="1:24" ht="60.75" customHeight="1" x14ac:dyDescent="0.2">
      <c r="A56" s="456"/>
      <c r="B56" s="458" t="s">
        <v>48</v>
      </c>
      <c r="C56" s="454" t="s">
        <v>235</v>
      </c>
      <c r="D56" s="454" t="s">
        <v>134</v>
      </c>
      <c r="E56" s="457"/>
      <c r="F56" s="447" t="s">
        <v>30</v>
      </c>
      <c r="G56" s="447" t="s">
        <v>31</v>
      </c>
      <c r="H56" s="447"/>
      <c r="I56" s="447" t="s">
        <v>32</v>
      </c>
      <c r="J56" s="447">
        <v>2</v>
      </c>
      <c r="K56" s="447">
        <v>2</v>
      </c>
      <c r="L56" s="447">
        <v>3</v>
      </c>
      <c r="M56" s="447">
        <v>1</v>
      </c>
      <c r="N56" s="447">
        <v>1</v>
      </c>
      <c r="O56" s="447">
        <f t="shared" si="23"/>
        <v>9</v>
      </c>
      <c r="P56" s="447">
        <v>1</v>
      </c>
      <c r="Q56" s="447">
        <v>2</v>
      </c>
      <c r="R56" s="447">
        <v>1</v>
      </c>
      <c r="S56" s="447">
        <f t="shared" si="24"/>
        <v>18</v>
      </c>
      <c r="T56" s="448" t="str">
        <f t="shared" si="25"/>
        <v>IMPACTO BAJO</v>
      </c>
      <c r="U56" s="447" t="s">
        <v>180</v>
      </c>
      <c r="V56" s="447" t="s">
        <v>186</v>
      </c>
      <c r="W56" s="448"/>
      <c r="X56" s="448" t="s">
        <v>31</v>
      </c>
    </row>
    <row r="57" spans="1:24" ht="47.25" customHeight="1" x14ac:dyDescent="0.2">
      <c r="A57" s="456"/>
      <c r="B57" s="458" t="s">
        <v>205</v>
      </c>
      <c r="C57" s="454" t="s">
        <v>338</v>
      </c>
      <c r="D57" s="454" t="s">
        <v>207</v>
      </c>
      <c r="E57" s="457"/>
      <c r="F57" s="447" t="s">
        <v>30</v>
      </c>
      <c r="G57" s="447" t="s">
        <v>31</v>
      </c>
      <c r="H57" s="447"/>
      <c r="I57" s="447" t="s">
        <v>32</v>
      </c>
      <c r="J57" s="447">
        <v>2</v>
      </c>
      <c r="K57" s="447">
        <v>1</v>
      </c>
      <c r="L57" s="447">
        <v>1</v>
      </c>
      <c r="M57" s="447">
        <v>1</v>
      </c>
      <c r="N57" s="447">
        <v>1</v>
      </c>
      <c r="O57" s="447">
        <f t="shared" si="23"/>
        <v>6</v>
      </c>
      <c r="P57" s="447">
        <v>2</v>
      </c>
      <c r="Q57" s="447">
        <v>2</v>
      </c>
      <c r="R57" s="447">
        <v>1</v>
      </c>
      <c r="S57" s="447">
        <f t="shared" si="24"/>
        <v>24</v>
      </c>
      <c r="T57" s="448" t="str">
        <f t="shared" si="25"/>
        <v>IMPACTO BAJO</v>
      </c>
      <c r="U57" s="447" t="s">
        <v>182</v>
      </c>
      <c r="V57" s="447" t="s">
        <v>255</v>
      </c>
      <c r="W57" s="448"/>
      <c r="X57" s="448" t="s">
        <v>31</v>
      </c>
    </row>
    <row r="58" spans="1:24" ht="47.25" customHeight="1" x14ac:dyDescent="0.2">
      <c r="A58" s="456"/>
      <c r="B58" s="459">
        <f>+Hospitalización!B24</f>
        <v>0</v>
      </c>
      <c r="C58" s="463" t="str" cm="1">
        <f t="array" ref="C58:D58">+Hospitalización!C24:D24</f>
        <v>Uso de elementos de aseo como limpiadores, jabones, ambientadores, etc.</v>
      </c>
      <c r="D58" s="463" t="str">
        <v>Contaminacion de agua y suelo</v>
      </c>
      <c r="E58" s="457"/>
      <c r="F58" s="464" t="str" cm="1">
        <f t="array" ref="F58:R58">+Hospitalización!F24:R24</f>
        <v>N</v>
      </c>
      <c r="G58" s="464" t="str">
        <v>X</v>
      </c>
      <c r="H58" s="464">
        <v>0</v>
      </c>
      <c r="I58" s="464" t="str">
        <v>-</v>
      </c>
      <c r="J58" s="447">
        <v>2</v>
      </c>
      <c r="K58" s="447">
        <v>3</v>
      </c>
      <c r="L58" s="447">
        <v>3</v>
      </c>
      <c r="M58" s="447">
        <v>1</v>
      </c>
      <c r="N58" s="447">
        <v>1</v>
      </c>
      <c r="O58" s="447">
        <v>10</v>
      </c>
      <c r="P58" s="447">
        <v>3</v>
      </c>
      <c r="Q58" s="447">
        <v>2</v>
      </c>
      <c r="R58" s="447">
        <v>1</v>
      </c>
      <c r="S58" s="447">
        <f t="shared" si="24"/>
        <v>60</v>
      </c>
      <c r="T58" s="448" t="str">
        <f t="shared" si="25"/>
        <v>IMPACTO MEDIO</v>
      </c>
      <c r="U58" s="447" t="str" cm="1">
        <f t="array" ref="U58:V58">+Hospitalización!U24:V24</f>
        <v>PROGRAMA GESTIÓN INTEGRAL DE RESIDUOS SÓLIDOS</v>
      </c>
      <c r="V58" s="447" t="str">
        <v>CARACTERIZACIÓN DE VERTIMIENTOS</v>
      </c>
      <c r="W58" s="448" t="s">
        <v>31</v>
      </c>
      <c r="X58" s="448"/>
    </row>
    <row r="59" spans="1:24" ht="74.25" customHeight="1" x14ac:dyDescent="0.2">
      <c r="A59" s="456"/>
      <c r="B59" s="462"/>
      <c r="C59" s="463" t="str" cm="1">
        <f t="array" ref="C59:D59">+Hospitalización!C25:D25</f>
        <v>Uso de elementos de enfermería (Jeringas, gasas, apósitos, equipos de venoclisis, guantes, tapabocas, bolsas de suero contaminadas, electrodos, sondas nasogástricas, tubos orotraqueales, sondas de nélaton, bolsas para transfusiones sanguíneas, LC-5000, sonda de tórax, batas desechables, isopañin, Agujas, lancetas, cuchillas de bisturí)</v>
      </c>
      <c r="D59" s="463" t="str">
        <v>Aumento de residuos peligrosos a disponer y contaminacion del agua y/o suelo</v>
      </c>
      <c r="E59" s="457"/>
      <c r="F59" s="464" t="str" cm="1">
        <f t="array" ref="F59:R59">+Hospitalización!F25:R25</f>
        <v>N</v>
      </c>
      <c r="G59" s="464" t="str">
        <v>X</v>
      </c>
      <c r="H59" s="464">
        <v>0</v>
      </c>
      <c r="I59" s="464" t="str">
        <v>-</v>
      </c>
      <c r="J59" s="447">
        <v>3</v>
      </c>
      <c r="K59" s="447">
        <v>3</v>
      </c>
      <c r="L59" s="447">
        <v>3</v>
      </c>
      <c r="M59" s="447">
        <v>3</v>
      </c>
      <c r="N59" s="447">
        <v>1</v>
      </c>
      <c r="O59" s="447">
        <v>13</v>
      </c>
      <c r="P59" s="447">
        <v>3</v>
      </c>
      <c r="Q59" s="447">
        <v>2</v>
      </c>
      <c r="R59" s="447">
        <v>1</v>
      </c>
      <c r="S59" s="447">
        <f t="shared" si="24"/>
        <v>78</v>
      </c>
      <c r="T59" s="448" t="str">
        <f t="shared" si="25"/>
        <v>IMPACTO MEDIO</v>
      </c>
      <c r="U59" s="447" t="str" cm="1">
        <f t="array" ref="U59:V59">+Hospitalización!U25:V25</f>
        <v>PROGRAMA GESTIÓN INTEGRAL DE RESIDUOS SÓLIDOS</v>
      </c>
      <c r="V59" s="447" t="str">
        <v xml:space="preserve">SEGUIMIENTO A CONTRATISTA
CERTIFICADO DE DISPOSICIÓN FINAL DE RESPEL Y LICENCIA </v>
      </c>
      <c r="W59" s="448" t="s">
        <v>31</v>
      </c>
      <c r="X59" s="448"/>
    </row>
    <row r="60" spans="1:24" ht="47.25" customHeight="1" x14ac:dyDescent="0.2">
      <c r="A60" s="456"/>
      <c r="B60" s="459">
        <f>+UCI!B15</f>
        <v>0</v>
      </c>
      <c r="C60" s="463" t="str" cm="1">
        <f t="array" ref="C60:D60">+UCI!C15:D15</f>
        <v>Uso de marcadores, lapiceros, correctores</v>
      </c>
      <c r="D60" s="463" t="str">
        <v>Contaminacion del suelo y agua por generacion de Residuos peligrosos</v>
      </c>
      <c r="E60" s="457"/>
      <c r="F60" s="464" t="str" cm="1">
        <f t="array" ref="F60:R60">+UCI!F15:R15</f>
        <v>N</v>
      </c>
      <c r="G60" s="464" t="str">
        <v>X</v>
      </c>
      <c r="H60" s="464">
        <v>0</v>
      </c>
      <c r="I60" s="464" t="str">
        <v>-</v>
      </c>
      <c r="J60" s="447">
        <v>2</v>
      </c>
      <c r="K60" s="447">
        <v>2</v>
      </c>
      <c r="L60" s="447">
        <v>3</v>
      </c>
      <c r="M60" s="447">
        <v>3</v>
      </c>
      <c r="N60" s="447">
        <v>1</v>
      </c>
      <c r="O60" s="447">
        <v>11</v>
      </c>
      <c r="P60" s="447">
        <v>2</v>
      </c>
      <c r="Q60" s="447">
        <v>2</v>
      </c>
      <c r="R60" s="447">
        <v>1</v>
      </c>
      <c r="S60" s="447">
        <f>O60*P60*Q60*R60</f>
        <v>44</v>
      </c>
      <c r="T60" s="448" t="str">
        <f t="shared" si="25"/>
        <v>IMPACTO BAJO</v>
      </c>
      <c r="U60" s="447" t="str" cm="1">
        <f t="array" ref="U60:V60">+UCI!U15:V15</f>
        <v>PROGRAMA GESTIÓN INTEGRAL DE RESIDUOS SÓLIDOS</v>
      </c>
      <c r="V60" s="447" t="str">
        <v>DISPOSICION FINAL DE RESPEL, SEGUIMIENTO AL GESTOR DE RESPEL</v>
      </c>
      <c r="W60" s="448"/>
      <c r="X60" s="448" t="s">
        <v>31</v>
      </c>
    </row>
    <row r="61" spans="1:24" ht="47.25" customHeight="1" x14ac:dyDescent="0.2">
      <c r="A61" s="456"/>
      <c r="B61" s="462"/>
      <c r="C61" s="463" t="str" cm="1">
        <f t="array" ref="C61:D61">+UCI!C16:D16</f>
        <v xml:space="preserve">Uso de equipos eléctricos como computadores, impresoras y sistema de ventilación etc. </v>
      </c>
      <c r="D61" s="463" t="str">
        <v xml:space="preserve">Agotamiento del recurso natural, modificación del paisaje, modificación y alteración de habitat </v>
      </c>
      <c r="E61" s="457"/>
      <c r="F61" s="464" t="str" cm="1">
        <f t="array" ref="F61:R61">+UCI!F16:R16</f>
        <v>N</v>
      </c>
      <c r="G61" s="464" t="str">
        <v>X</v>
      </c>
      <c r="H61" s="464">
        <v>0</v>
      </c>
      <c r="I61" s="464" t="str">
        <v>-</v>
      </c>
      <c r="J61" s="447">
        <v>3</v>
      </c>
      <c r="K61" s="447">
        <v>3</v>
      </c>
      <c r="L61" s="447">
        <v>3</v>
      </c>
      <c r="M61" s="447">
        <v>3</v>
      </c>
      <c r="N61" s="447">
        <v>1</v>
      </c>
      <c r="O61" s="447">
        <v>13</v>
      </c>
      <c r="P61" s="447">
        <v>3</v>
      </c>
      <c r="Q61" s="447">
        <v>2</v>
      </c>
      <c r="R61" s="447">
        <v>1</v>
      </c>
      <c r="S61" s="447">
        <f t="shared" ref="S61:S63" si="26">O61*P61*Q61*R61</f>
        <v>78</v>
      </c>
      <c r="T61" s="448" t="str">
        <f t="shared" si="25"/>
        <v>IMPACTO MEDIO</v>
      </c>
      <c r="U61" s="447" t="str" cm="1">
        <f t="array" ref="U61:V61">+UCI!U16:V16</f>
        <v>PROGRAMA AHORRO Y USO EFICIENTE DE LA ENERGÍA</v>
      </c>
      <c r="V61" s="447" t="str">
        <v>CAMPAÑAS DE SENSIBILIZACION
MONITOREO DE CONSUMO</v>
      </c>
      <c r="W61" s="448"/>
      <c r="X61" s="448" t="s">
        <v>31</v>
      </c>
    </row>
    <row r="62" spans="1:24" ht="47.25" customHeight="1" x14ac:dyDescent="0.2">
      <c r="A62" s="456"/>
      <c r="B62" s="465" t="str">
        <f>+UCI!B11</f>
        <v>Generación de residuos no peligrosos</v>
      </c>
      <c r="C62" s="463" t="str" cm="1">
        <f t="array" ref="C62:D62">+UCI!C11:D11</f>
        <v>Clips, ganchos, cosedora, perforadora, entre otros.</v>
      </c>
      <c r="D62" s="463" t="str">
        <v>Aumento de residuos no peligrosos a disponer y contaminacion del suelo</v>
      </c>
      <c r="E62" s="457"/>
      <c r="F62" s="464" t="str" cm="1">
        <f t="array" ref="F62:R62">+UCI!F11:R11</f>
        <v>N</v>
      </c>
      <c r="G62" s="464" t="str">
        <v>X</v>
      </c>
      <c r="H62" s="464">
        <v>0</v>
      </c>
      <c r="I62" s="464" t="str">
        <v>-</v>
      </c>
      <c r="J62" s="447">
        <v>1</v>
      </c>
      <c r="K62" s="447">
        <v>2</v>
      </c>
      <c r="L62" s="447">
        <v>1</v>
      </c>
      <c r="M62" s="447">
        <v>1</v>
      </c>
      <c r="N62" s="447">
        <v>1</v>
      </c>
      <c r="O62" s="447">
        <v>6</v>
      </c>
      <c r="P62" s="447">
        <v>2</v>
      </c>
      <c r="Q62" s="447">
        <v>2</v>
      </c>
      <c r="R62" s="447">
        <v>1</v>
      </c>
      <c r="S62" s="447">
        <f t="shared" si="26"/>
        <v>24</v>
      </c>
      <c r="T62" s="448" t="str">
        <f t="shared" si="25"/>
        <v>IMPACTO BAJO</v>
      </c>
      <c r="U62" s="447" t="str" cm="1">
        <f t="array" ref="U62:V62">+UCI!U11:V11</f>
        <v>PROGRAMA GESTIÓN INTEGRAL DE RESIDUOS SÓLIDOS</v>
      </c>
      <c r="V62" s="447" t="str">
        <v>INVENTARIO DE RESIDUOS
CAMPAÑAS DE SENSIBILIZACION</v>
      </c>
      <c r="W62" s="448"/>
      <c r="X62" s="448" t="s">
        <v>31</v>
      </c>
    </row>
    <row r="63" spans="1:24" ht="47.25" customHeight="1" x14ac:dyDescent="0.2">
      <c r="A63" s="466"/>
      <c r="B63" s="465" t="str">
        <f>+'Conslta externa icono '!B21</f>
        <v>Consumo de agua</v>
      </c>
      <c r="C63" s="465" t="str">
        <f>+'Conslta externa icono '!C21</f>
        <v>Agua requerida para el uso  de sanitarios y lavamanos</v>
      </c>
      <c r="D63" s="465" t="str">
        <f>+'Conslta externa icono '!D21</f>
        <v>Agotamiento del recurso natural agua</v>
      </c>
      <c r="E63" s="467"/>
      <c r="F63" s="56" t="s">
        <v>30</v>
      </c>
      <c r="G63" s="56" t="s">
        <v>31</v>
      </c>
      <c r="H63" s="56"/>
      <c r="I63" s="56" t="s">
        <v>32</v>
      </c>
      <c r="J63" s="56">
        <v>2</v>
      </c>
      <c r="K63" s="56">
        <v>3</v>
      </c>
      <c r="L63" s="56">
        <v>3</v>
      </c>
      <c r="M63" s="56">
        <v>1</v>
      </c>
      <c r="N63" s="56">
        <v>1</v>
      </c>
      <c r="O63" s="56">
        <f t="shared" ref="O63" si="27">J63+K63+L63+M63+N63</f>
        <v>10</v>
      </c>
      <c r="P63" s="56">
        <v>3</v>
      </c>
      <c r="Q63" s="56">
        <v>2</v>
      </c>
      <c r="R63" s="56">
        <v>1</v>
      </c>
      <c r="S63" s="447">
        <f t="shared" si="26"/>
        <v>60</v>
      </c>
      <c r="T63" s="448" t="str">
        <f t="shared" si="25"/>
        <v>IMPACTO MEDIO</v>
      </c>
      <c r="U63" s="450" t="str">
        <f>+'Conslta externa icono '!U21</f>
        <v>PROGRAMA AHORRO Y USO EFICIENTE DEL AGUA</v>
      </c>
      <c r="V63" s="450" t="str">
        <f>+'Conslta externa icono '!V21</f>
        <v>CAMPAÑAS DE SENSIBILIZACION
MONITOREO DE CONSUMO</v>
      </c>
      <c r="W63" s="451" t="s">
        <v>31</v>
      </c>
      <c r="X63" s="451"/>
    </row>
    <row r="64" spans="1:24" ht="45" x14ac:dyDescent="0.2">
      <c r="A64" s="468" t="s">
        <v>249</v>
      </c>
      <c r="B64" s="469" t="s">
        <v>349</v>
      </c>
      <c r="C64" s="470" t="s">
        <v>35</v>
      </c>
      <c r="D64" s="471" t="s">
        <v>36</v>
      </c>
      <c r="E64" s="472" t="s">
        <v>246</v>
      </c>
      <c r="F64" s="464" t="s">
        <v>30</v>
      </c>
      <c r="G64" s="464"/>
      <c r="H64" s="464"/>
      <c r="I64" s="464"/>
      <c r="J64" s="447">
        <v>1</v>
      </c>
      <c r="K64" s="447">
        <v>1</v>
      </c>
      <c r="L64" s="447">
        <v>3</v>
      </c>
      <c r="M64" s="447">
        <v>1</v>
      </c>
      <c r="N64" s="447">
        <v>1</v>
      </c>
      <c r="O64" s="447">
        <f t="shared" si="23"/>
        <v>7</v>
      </c>
      <c r="P64" s="447">
        <v>2</v>
      </c>
      <c r="Q64" s="447">
        <v>2</v>
      </c>
      <c r="R64" s="450">
        <v>3</v>
      </c>
      <c r="S64" s="450">
        <f t="shared" si="24"/>
        <v>84</v>
      </c>
      <c r="T64" s="451" t="str">
        <f t="shared" si="25"/>
        <v>IMPACTO MEDIO</v>
      </c>
      <c r="U64" s="450" t="s">
        <v>180</v>
      </c>
      <c r="V64" s="450" t="s">
        <v>38</v>
      </c>
      <c r="W64" s="451" t="s">
        <v>31</v>
      </c>
      <c r="X64" s="451"/>
    </row>
    <row r="65" spans="1:24" ht="60" x14ac:dyDescent="0.2">
      <c r="A65" s="473"/>
      <c r="B65" s="469"/>
      <c r="C65" s="470" t="s">
        <v>229</v>
      </c>
      <c r="D65" s="471" t="s">
        <v>324</v>
      </c>
      <c r="E65" s="474"/>
      <c r="F65" s="464" t="s">
        <v>30</v>
      </c>
      <c r="G65" s="464"/>
      <c r="H65" s="464"/>
      <c r="I65" s="464"/>
      <c r="J65" s="447">
        <v>2</v>
      </c>
      <c r="K65" s="447">
        <v>2</v>
      </c>
      <c r="L65" s="447">
        <v>3</v>
      </c>
      <c r="M65" s="447">
        <v>1</v>
      </c>
      <c r="N65" s="447">
        <v>1</v>
      </c>
      <c r="O65" s="447">
        <f t="shared" si="23"/>
        <v>9</v>
      </c>
      <c r="P65" s="447">
        <v>3</v>
      </c>
      <c r="Q65" s="447">
        <v>2</v>
      </c>
      <c r="R65" s="447">
        <v>3</v>
      </c>
      <c r="S65" s="447">
        <f t="shared" si="24"/>
        <v>162</v>
      </c>
      <c r="T65" s="448" t="str">
        <f t="shared" si="25"/>
        <v>IMPACTO MEDIO</v>
      </c>
      <c r="U65" s="447" t="s">
        <v>180</v>
      </c>
      <c r="V65" s="447" t="s">
        <v>38</v>
      </c>
      <c r="W65" s="448" t="s">
        <v>31</v>
      </c>
      <c r="X65" s="448"/>
    </row>
    <row r="66" spans="1:24" ht="63" customHeight="1" x14ac:dyDescent="0.2">
      <c r="A66" s="473"/>
      <c r="B66" s="475" t="s">
        <v>51</v>
      </c>
      <c r="C66" s="470" t="s">
        <v>236</v>
      </c>
      <c r="D66" s="470" t="s">
        <v>45</v>
      </c>
      <c r="E66" s="474"/>
      <c r="F66" s="464" t="str" cm="1">
        <f t="array" ref="F66:R66">+Gastronomía!F13:R13</f>
        <v>N</v>
      </c>
      <c r="G66" s="464" t="str">
        <v>X</v>
      </c>
      <c r="H66" s="464">
        <v>0</v>
      </c>
      <c r="I66" s="464" t="str">
        <v>-</v>
      </c>
      <c r="J66" s="447">
        <v>1</v>
      </c>
      <c r="K66" s="447">
        <v>2</v>
      </c>
      <c r="L66" s="447">
        <v>3</v>
      </c>
      <c r="M66" s="447">
        <v>3</v>
      </c>
      <c r="N66" s="447">
        <v>1</v>
      </c>
      <c r="O66" s="447">
        <v>10</v>
      </c>
      <c r="P66" s="447">
        <v>3</v>
      </c>
      <c r="Q66" s="447">
        <v>2</v>
      </c>
      <c r="R66" s="447">
        <v>1</v>
      </c>
      <c r="S66" s="447">
        <f t="shared" si="24"/>
        <v>60</v>
      </c>
      <c r="T66" s="448" t="str">
        <f t="shared" ref="T66:T76" si="28">IF(S66&lt;=59,"IMPACTO BAJO",(IF(AND(S66&gt;=60,S66&lt;=188),"IMPACTO MEDIO",IF(AND(S66&gt;=189,13&lt;405),"IMPACTO ALTO",0))))</f>
        <v>IMPACTO MEDIO</v>
      </c>
      <c r="U66" s="447" t="s">
        <v>183</v>
      </c>
      <c r="V66" s="447" t="s">
        <v>41</v>
      </c>
      <c r="W66" s="448" t="s">
        <v>31</v>
      </c>
      <c r="X66" s="448"/>
    </row>
    <row r="67" spans="1:24" ht="63" customHeight="1" x14ac:dyDescent="0.2">
      <c r="A67" s="473"/>
      <c r="B67" s="476"/>
      <c r="C67" s="470" t="str">
        <f>+Gastronomía!C12</f>
        <v>Uso de iluminación en áreas de oficina</v>
      </c>
      <c r="D67" s="470" t="str">
        <f>+Gastronomía!D12</f>
        <v>Contaminación del aire y contribución al aumento del calentamiento global por emisiones indirectas de GEI, modificación del paisaje</v>
      </c>
      <c r="E67" s="474"/>
      <c r="F67" s="464" t="str" cm="1">
        <f t="array" ref="F67:R67">+Gastronomía!F12:R12</f>
        <v>N</v>
      </c>
      <c r="G67" s="464" t="str">
        <v>X</v>
      </c>
      <c r="H67" s="464">
        <v>0</v>
      </c>
      <c r="I67" s="464" t="str">
        <v>-</v>
      </c>
      <c r="J67" s="447">
        <v>2</v>
      </c>
      <c r="K67" s="447">
        <v>2</v>
      </c>
      <c r="L67" s="447">
        <v>3</v>
      </c>
      <c r="M67" s="447">
        <v>3</v>
      </c>
      <c r="N67" s="447">
        <v>1</v>
      </c>
      <c r="O67" s="447">
        <v>11</v>
      </c>
      <c r="P67" s="447">
        <v>2</v>
      </c>
      <c r="Q67" s="447">
        <v>2</v>
      </c>
      <c r="R67" s="447">
        <v>1</v>
      </c>
      <c r="S67" s="447">
        <f t="shared" si="24"/>
        <v>44</v>
      </c>
      <c r="T67" s="448" t="str">
        <f t="shared" si="28"/>
        <v>IMPACTO BAJO</v>
      </c>
      <c r="U67" s="447" t="str">
        <f>+Gastronomía!U12</f>
        <v>PROGRAMA AHORRO Y USO EFICIENTE DE LA ENERGÍA</v>
      </c>
      <c r="V67" s="447" t="str">
        <f>+Gastronomía!V12</f>
        <v>CAMPAÑAS DE SENSIBILIZACION
MONITOREO DE CONSUMO</v>
      </c>
      <c r="W67" s="419"/>
      <c r="X67" s="448" t="s">
        <v>31</v>
      </c>
    </row>
    <row r="68" spans="1:24" ht="63" customHeight="1" x14ac:dyDescent="0.2">
      <c r="A68" s="473"/>
      <c r="B68" s="477"/>
      <c r="C68" s="470" t="str">
        <f>+Gastronomía!C11</f>
        <v xml:space="preserve">Uso de equipos eléctricos como computadores, impresoras y sistema de ventilación etc. </v>
      </c>
      <c r="D68" s="470" t="str">
        <f>+Gastronomía!D11</f>
        <v xml:space="preserve">Agotamiento del recurso natural, modificación del paisaje, modificación y alteración de habitat </v>
      </c>
      <c r="E68" s="474"/>
      <c r="F68" s="464" t="str" cm="1">
        <f t="array" ref="F68:R68">+Gastronomía!F11:R11</f>
        <v>N</v>
      </c>
      <c r="G68" s="464" t="str">
        <v>X</v>
      </c>
      <c r="H68" s="464">
        <v>0</v>
      </c>
      <c r="I68" s="464" t="str">
        <v>-</v>
      </c>
      <c r="J68" s="447">
        <v>1</v>
      </c>
      <c r="K68" s="447">
        <v>2</v>
      </c>
      <c r="L68" s="447">
        <v>3</v>
      </c>
      <c r="M68" s="447">
        <v>3</v>
      </c>
      <c r="N68" s="447">
        <v>1</v>
      </c>
      <c r="O68" s="447">
        <v>10</v>
      </c>
      <c r="P68" s="447">
        <v>2</v>
      </c>
      <c r="Q68" s="447">
        <v>2</v>
      </c>
      <c r="R68" s="447">
        <v>1</v>
      </c>
      <c r="S68" s="447">
        <f t="shared" si="24"/>
        <v>40</v>
      </c>
      <c r="T68" s="448" t="str">
        <f t="shared" si="28"/>
        <v>IMPACTO BAJO</v>
      </c>
      <c r="U68" s="447" t="str">
        <f>+Gastronomía!U11</f>
        <v>PROGRAMA AHORRO Y USO EFICIENTE DE LA ENERGÍA</v>
      </c>
      <c r="V68" s="447" t="str">
        <f>+Gastronomía!V11</f>
        <v>CAMPAÑAS DE SENSIBILIZACION
MONITOREO DE CONSUMO</v>
      </c>
      <c r="W68" s="419"/>
      <c r="X68" s="448" t="s">
        <v>31</v>
      </c>
    </row>
    <row r="69" spans="1:24" ht="50.25" customHeight="1" x14ac:dyDescent="0.2">
      <c r="A69" s="473"/>
      <c r="B69" s="478" t="s">
        <v>106</v>
      </c>
      <c r="C69" s="470" t="s">
        <v>344</v>
      </c>
      <c r="D69" s="470" t="s">
        <v>198</v>
      </c>
      <c r="E69" s="474"/>
      <c r="F69" s="447" t="s">
        <v>30</v>
      </c>
      <c r="G69" s="447" t="s">
        <v>31</v>
      </c>
      <c r="H69" s="447"/>
      <c r="I69" s="447" t="s">
        <v>32</v>
      </c>
      <c r="J69" s="447">
        <v>2</v>
      </c>
      <c r="K69" s="447">
        <v>2</v>
      </c>
      <c r="L69" s="447">
        <v>3</v>
      </c>
      <c r="M69" s="447">
        <v>3</v>
      </c>
      <c r="N69" s="447">
        <v>1</v>
      </c>
      <c r="O69" s="447">
        <f t="shared" ref="O69:O71" si="29">J69+K69+L69+M69+N69</f>
        <v>11</v>
      </c>
      <c r="P69" s="447">
        <v>3</v>
      </c>
      <c r="Q69" s="447">
        <v>2</v>
      </c>
      <c r="R69" s="447">
        <v>1</v>
      </c>
      <c r="S69" s="447">
        <f t="shared" ref="S69:S76" si="30">O69*P69*Q69*R69</f>
        <v>66</v>
      </c>
      <c r="T69" s="448" t="str">
        <f t="shared" si="28"/>
        <v>IMPACTO MEDIO</v>
      </c>
      <c r="U69" s="447" t="s">
        <v>182</v>
      </c>
      <c r="V69" s="447" t="s">
        <v>102</v>
      </c>
      <c r="W69" s="448" t="s">
        <v>31</v>
      </c>
      <c r="X69" s="448"/>
    </row>
    <row r="70" spans="1:24" ht="55.5" customHeight="1" x14ac:dyDescent="0.2">
      <c r="A70" s="473"/>
      <c r="B70" s="478" t="s">
        <v>320</v>
      </c>
      <c r="C70" s="470" t="s">
        <v>345</v>
      </c>
      <c r="D70" s="470" t="s">
        <v>321</v>
      </c>
      <c r="E70" s="474"/>
      <c r="F70" s="447"/>
      <c r="G70" s="447"/>
      <c r="H70" s="447"/>
      <c r="I70" s="447"/>
      <c r="J70" s="447">
        <v>2</v>
      </c>
      <c r="K70" s="447">
        <v>2</v>
      </c>
      <c r="L70" s="447">
        <v>3</v>
      </c>
      <c r="M70" s="447">
        <v>1</v>
      </c>
      <c r="N70" s="447">
        <v>1</v>
      </c>
      <c r="O70" s="447">
        <f t="shared" si="29"/>
        <v>9</v>
      </c>
      <c r="P70" s="447">
        <v>3</v>
      </c>
      <c r="Q70" s="447">
        <v>2</v>
      </c>
      <c r="R70" s="464">
        <v>1</v>
      </c>
      <c r="S70" s="464">
        <f t="shared" ref="S70:S74" si="31">O70*P70*Q70*R70</f>
        <v>54</v>
      </c>
      <c r="T70" s="479" t="str">
        <f>IF(S70&lt;=59,"IMPACTO BAJO",(IF(AND(S70&gt;=60,S70&lt;=188),"IMPACTO MEDIO",IF(AND(S70&gt;=189,13&lt;405),"IMPACTO ALTO",0))))</f>
        <v>IMPACTO BAJO</v>
      </c>
      <c r="U70" s="464" t="s">
        <v>180</v>
      </c>
      <c r="V70" s="464" t="s">
        <v>33</v>
      </c>
      <c r="W70" s="479"/>
      <c r="X70" s="479" t="s">
        <v>31</v>
      </c>
    </row>
    <row r="71" spans="1:24" ht="63" customHeight="1" x14ac:dyDescent="0.2">
      <c r="A71" s="473"/>
      <c r="B71" s="478" t="s">
        <v>48</v>
      </c>
      <c r="C71" s="470" t="s">
        <v>237</v>
      </c>
      <c r="D71" s="470" t="s">
        <v>49</v>
      </c>
      <c r="E71" s="474"/>
      <c r="F71" s="447" t="s">
        <v>30</v>
      </c>
      <c r="G71" s="447" t="s">
        <v>31</v>
      </c>
      <c r="H71" s="447"/>
      <c r="I71" s="447" t="s">
        <v>32</v>
      </c>
      <c r="J71" s="447">
        <v>2</v>
      </c>
      <c r="K71" s="447">
        <v>2</v>
      </c>
      <c r="L71" s="447">
        <v>3</v>
      </c>
      <c r="M71" s="447">
        <v>3</v>
      </c>
      <c r="N71" s="447">
        <v>1</v>
      </c>
      <c r="O71" s="447">
        <f t="shared" si="29"/>
        <v>11</v>
      </c>
      <c r="P71" s="447">
        <v>2</v>
      </c>
      <c r="Q71" s="447">
        <v>3</v>
      </c>
      <c r="R71" s="447">
        <v>1</v>
      </c>
      <c r="S71" s="464">
        <f t="shared" si="31"/>
        <v>66</v>
      </c>
      <c r="T71" s="479" t="str">
        <f t="shared" ref="T71:T74" si="32">IF(S71&lt;=59,"IMPACTO BAJO",(IF(AND(S71&gt;=60,S71&lt;=188),"IMPACTO MEDIO",IF(AND(S71&gt;=189,13&lt;405),"IMPACTO ALTO",0))))</f>
        <v>IMPACTO MEDIO</v>
      </c>
      <c r="U71" s="447" t="s">
        <v>180</v>
      </c>
      <c r="V71" s="447" t="s">
        <v>109</v>
      </c>
      <c r="W71" s="448" t="s">
        <v>31</v>
      </c>
      <c r="X71" s="448"/>
    </row>
    <row r="72" spans="1:24" ht="63" customHeight="1" x14ac:dyDescent="0.2">
      <c r="A72" s="473"/>
      <c r="B72" s="478" t="str">
        <f>+Gastronomía!B15</f>
        <v>Generación de residuos ordinarios y reciclables</v>
      </c>
      <c r="C72" s="478" t="str">
        <f>+Gastronomía!C15</f>
        <v>Residuos generados de la preparación y consumo de bebidas y alimentos (cubiertos de plástico e icopor)</v>
      </c>
      <c r="D72" s="478" t="str">
        <f>+Gastronomía!D15</f>
        <v>Aumento de residuos a disponer y contaminacion del agua y/o suelo</v>
      </c>
      <c r="E72" s="474"/>
      <c r="F72" s="447" t="str" cm="1">
        <f t="array" ref="F72:R72">+Gastronomía!F15:R15</f>
        <v>N</v>
      </c>
      <c r="G72" s="447" t="str">
        <v>X</v>
      </c>
      <c r="H72" s="447">
        <v>0</v>
      </c>
      <c r="I72" s="447" t="str">
        <v>-</v>
      </c>
      <c r="J72" s="447">
        <v>2</v>
      </c>
      <c r="K72" s="447">
        <v>1</v>
      </c>
      <c r="L72" s="447">
        <v>3</v>
      </c>
      <c r="M72" s="447">
        <v>3</v>
      </c>
      <c r="N72" s="447">
        <v>1</v>
      </c>
      <c r="O72" s="447">
        <v>10</v>
      </c>
      <c r="P72" s="447">
        <v>3</v>
      </c>
      <c r="Q72" s="447">
        <v>2</v>
      </c>
      <c r="R72" s="447">
        <v>1</v>
      </c>
      <c r="S72" s="464">
        <f t="shared" si="31"/>
        <v>60</v>
      </c>
      <c r="T72" s="479" t="str">
        <f t="shared" si="32"/>
        <v>IMPACTO MEDIO</v>
      </c>
      <c r="U72" s="447" t="str">
        <f>+Gastronomía!U15</f>
        <v>PROGRAMA GESTIÓN INTEGRAL DE RESIDUOS SÓLIDOS</v>
      </c>
      <c r="V72" s="447" t="str">
        <f>+Gastronomía!V15</f>
        <v xml:space="preserve">
CAMPAÑAS DE SENSIBILIZACION</v>
      </c>
      <c r="W72" s="448" t="s">
        <v>31</v>
      </c>
      <c r="X72" s="448"/>
    </row>
    <row r="73" spans="1:24" ht="63" customHeight="1" x14ac:dyDescent="0.2">
      <c r="A73" s="473"/>
      <c r="B73" s="478" t="str">
        <f>+Gastronomía!B16</f>
        <v>Vertimiento de residuos liquidos</v>
      </c>
      <c r="C73" s="478" t="str">
        <f>+Gastronomía!C16</f>
        <v>Aguas descargadas con residuos orgánicos</v>
      </c>
      <c r="D73" s="478" t="str">
        <f>+Gastronomía!D16</f>
        <v>Contaminación del agua</v>
      </c>
      <c r="E73" s="474"/>
      <c r="F73" s="447" t="str" cm="1">
        <f t="array" ref="F73:R73">+Gastronomía!F16:R16</f>
        <v>N</v>
      </c>
      <c r="G73" s="447" t="str">
        <v>X</v>
      </c>
      <c r="H73" s="447">
        <v>0</v>
      </c>
      <c r="I73" s="447" t="str">
        <v>-</v>
      </c>
      <c r="J73" s="447">
        <v>3</v>
      </c>
      <c r="K73" s="447">
        <v>2</v>
      </c>
      <c r="L73" s="447">
        <v>1</v>
      </c>
      <c r="M73" s="447">
        <v>3</v>
      </c>
      <c r="N73" s="447">
        <v>1</v>
      </c>
      <c r="O73" s="447">
        <v>10</v>
      </c>
      <c r="P73" s="447">
        <v>3</v>
      </c>
      <c r="Q73" s="447">
        <v>2</v>
      </c>
      <c r="R73" s="447">
        <v>1</v>
      </c>
      <c r="S73" s="464">
        <f t="shared" si="31"/>
        <v>60</v>
      </c>
      <c r="T73" s="479" t="str">
        <f t="shared" si="32"/>
        <v>IMPACTO MEDIO</v>
      </c>
      <c r="U73" s="447" t="str" cm="1">
        <f t="array" ref="U73:V73">+Gastronomía!U16:V16</f>
        <v>PROGRAMA AHORRO Y USO EFICIENTE DEL AGUA</v>
      </c>
      <c r="V73" s="447" t="str">
        <v>CAMPAÑAS DE SENSIBILIZACION
MONITOREO DE CONSUMO</v>
      </c>
      <c r="W73" s="448" t="s">
        <v>31</v>
      </c>
      <c r="X73" s="448"/>
    </row>
    <row r="74" spans="1:24" ht="63" customHeight="1" x14ac:dyDescent="0.2">
      <c r="A74" s="480"/>
      <c r="B74" s="478" t="str">
        <f>+Gastronomía!B18</f>
        <v>Generación de aguas residuales domesticas</v>
      </c>
      <c r="C74" s="478" t="str">
        <f>+Gastronomía!C18</f>
        <v>Agua residual doméstica producida por el uso de los servicios sanitarios</v>
      </c>
      <c r="D74" s="478" t="str">
        <f>+Gastronomía!D18</f>
        <v>Contaminación del agua, contribución a la eutrofización, disminución de óxigeno en el agua</v>
      </c>
      <c r="E74" s="481"/>
      <c r="F74" s="447" t="str" cm="1">
        <f t="array" ref="F74:R74">+Gastronomía!F18:R18</f>
        <v>N</v>
      </c>
      <c r="G74" s="447" t="str">
        <v>X</v>
      </c>
      <c r="H74" s="447">
        <v>0</v>
      </c>
      <c r="I74" s="447" t="str">
        <v>-</v>
      </c>
      <c r="J74" s="447">
        <v>3</v>
      </c>
      <c r="K74" s="447">
        <v>2</v>
      </c>
      <c r="L74" s="447">
        <v>2</v>
      </c>
      <c r="M74" s="447">
        <v>2</v>
      </c>
      <c r="N74" s="447">
        <v>1</v>
      </c>
      <c r="O74" s="447">
        <v>10</v>
      </c>
      <c r="P74" s="447">
        <v>2</v>
      </c>
      <c r="Q74" s="447">
        <v>2</v>
      </c>
      <c r="R74" s="447">
        <v>1</v>
      </c>
      <c r="S74" s="464">
        <f t="shared" si="31"/>
        <v>40</v>
      </c>
      <c r="T74" s="479" t="str">
        <f t="shared" si="32"/>
        <v>IMPACTO BAJO</v>
      </c>
      <c r="U74" s="447" t="str" cm="1">
        <f t="array" ref="U74:V74">+Gastronomía!U18:V18</f>
        <v>CAMPAÑAS DE SENSIBILIZACIÓN</v>
      </c>
      <c r="V74" s="447" t="str">
        <v>CARACTERIZACIÓN DE VERTIMIENTOS</v>
      </c>
      <c r="W74" s="448"/>
      <c r="X74" s="448" t="s">
        <v>31</v>
      </c>
    </row>
    <row r="75" spans="1:24" ht="79.5" customHeight="1" x14ac:dyDescent="0.2">
      <c r="A75" s="482" t="s">
        <v>239</v>
      </c>
      <c r="B75" s="478" t="s">
        <v>103</v>
      </c>
      <c r="C75" s="470" t="s">
        <v>201</v>
      </c>
      <c r="D75" s="470" t="s">
        <v>101</v>
      </c>
      <c r="E75" s="483" t="s">
        <v>247</v>
      </c>
      <c r="F75" s="447" t="s">
        <v>30</v>
      </c>
      <c r="G75" s="447"/>
      <c r="H75" s="447" t="s">
        <v>31</v>
      </c>
      <c r="I75" s="447" t="s">
        <v>32</v>
      </c>
      <c r="J75" s="447">
        <v>2</v>
      </c>
      <c r="K75" s="447">
        <v>2</v>
      </c>
      <c r="L75" s="447">
        <v>1</v>
      </c>
      <c r="M75" s="447">
        <v>3</v>
      </c>
      <c r="N75" s="447">
        <v>1</v>
      </c>
      <c r="O75" s="447">
        <f t="shared" ref="O75:O76" si="33">J75+K75+L75+M75+N75</f>
        <v>9</v>
      </c>
      <c r="P75" s="447">
        <v>1</v>
      </c>
      <c r="Q75" s="447">
        <v>2</v>
      </c>
      <c r="R75" s="447">
        <v>1</v>
      </c>
      <c r="S75" s="447">
        <f t="shared" si="30"/>
        <v>18</v>
      </c>
      <c r="T75" s="448" t="str">
        <f t="shared" si="28"/>
        <v>IMPACTO BAJO</v>
      </c>
      <c r="U75" s="447" t="s">
        <v>184</v>
      </c>
      <c r="V75" s="447" t="s">
        <v>78</v>
      </c>
      <c r="W75" s="448"/>
      <c r="X75" s="448" t="s">
        <v>31</v>
      </c>
    </row>
    <row r="76" spans="1:24" ht="75.75" customHeight="1" x14ac:dyDescent="0.2">
      <c r="A76" s="482"/>
      <c r="B76" s="478" t="s">
        <v>48</v>
      </c>
      <c r="C76" s="470" t="s">
        <v>202</v>
      </c>
      <c r="D76" s="470" t="s">
        <v>119</v>
      </c>
      <c r="E76" s="483"/>
      <c r="F76" s="450" t="s">
        <v>30</v>
      </c>
      <c r="G76" s="450"/>
      <c r="H76" s="450" t="s">
        <v>31</v>
      </c>
      <c r="I76" s="450" t="s">
        <v>32</v>
      </c>
      <c r="J76" s="450">
        <v>2</v>
      </c>
      <c r="K76" s="450">
        <v>3</v>
      </c>
      <c r="L76" s="450">
        <v>1</v>
      </c>
      <c r="M76" s="450">
        <v>3</v>
      </c>
      <c r="N76" s="450">
        <v>1</v>
      </c>
      <c r="O76" s="450">
        <f t="shared" si="33"/>
        <v>10</v>
      </c>
      <c r="P76" s="450">
        <v>1</v>
      </c>
      <c r="Q76" s="450">
        <v>2</v>
      </c>
      <c r="R76" s="450">
        <v>1</v>
      </c>
      <c r="S76" s="450">
        <f t="shared" si="30"/>
        <v>20</v>
      </c>
      <c r="T76" s="451" t="str">
        <f t="shared" si="28"/>
        <v>IMPACTO BAJO</v>
      </c>
      <c r="U76" s="450" t="s">
        <v>185</v>
      </c>
      <c r="V76" s="450" t="s">
        <v>117</v>
      </c>
      <c r="W76" s="451"/>
      <c r="X76" s="451" t="s">
        <v>31</v>
      </c>
    </row>
    <row r="77" spans="1:24" ht="75.75" customHeight="1" x14ac:dyDescent="0.2">
      <c r="A77" s="484" t="s">
        <v>245</v>
      </c>
      <c r="B77" s="184" t="s">
        <v>110</v>
      </c>
      <c r="C77" s="178" t="s">
        <v>189</v>
      </c>
      <c r="D77" s="178" t="s">
        <v>81</v>
      </c>
      <c r="E77" s="485" t="s">
        <v>359</v>
      </c>
      <c r="F77" s="447" t="s">
        <v>30</v>
      </c>
      <c r="G77" s="447" t="s">
        <v>31</v>
      </c>
      <c r="H77" s="447"/>
      <c r="I77" s="447" t="s">
        <v>32</v>
      </c>
      <c r="J77" s="447">
        <v>2</v>
      </c>
      <c r="K77" s="447">
        <v>2</v>
      </c>
      <c r="L77" s="447">
        <v>1</v>
      </c>
      <c r="M77" s="447">
        <v>3</v>
      </c>
      <c r="N77" s="447">
        <v>1</v>
      </c>
      <c r="O77" s="447">
        <f t="shared" ref="O77:O83" si="34">J77+K77+L77+M77+N77</f>
        <v>9</v>
      </c>
      <c r="P77" s="447">
        <v>1</v>
      </c>
      <c r="Q77" s="447">
        <v>3</v>
      </c>
      <c r="R77" s="447">
        <v>1</v>
      </c>
      <c r="S77" s="447">
        <f t="shared" ref="S77:S84" si="35">O77*P77*Q77*R77</f>
        <v>27</v>
      </c>
      <c r="T77" s="448" t="str">
        <f>IF(S77&lt;=59,"IMPACTO BAJO",(IF(AND(S77&gt;=60,S77&lt;=188),"IMPACTO MEDIO",IF(AND(S77&gt;=189,13&lt;405),"IMPACTO ALTO",0))))</f>
        <v>IMPACTO BAJO</v>
      </c>
      <c r="U77" s="447" t="s">
        <v>180</v>
      </c>
      <c r="V77" s="447" t="s">
        <v>112</v>
      </c>
      <c r="W77" s="448"/>
      <c r="X77" s="448" t="s">
        <v>31</v>
      </c>
    </row>
    <row r="78" spans="1:24" ht="75.75" customHeight="1" x14ac:dyDescent="0.2">
      <c r="A78" s="223"/>
      <c r="B78" s="225" t="s">
        <v>51</v>
      </c>
      <c r="C78" s="178" t="s">
        <v>360</v>
      </c>
      <c r="D78" s="178" t="s">
        <v>330</v>
      </c>
      <c r="E78" s="231"/>
      <c r="F78" s="447" t="s">
        <v>30</v>
      </c>
      <c r="G78" s="447" t="s">
        <v>31</v>
      </c>
      <c r="H78" s="447"/>
      <c r="I78" s="447" t="s">
        <v>32</v>
      </c>
      <c r="J78" s="447">
        <v>2</v>
      </c>
      <c r="K78" s="447">
        <v>1</v>
      </c>
      <c r="L78" s="447">
        <v>1</v>
      </c>
      <c r="M78" s="447">
        <v>3</v>
      </c>
      <c r="N78" s="447">
        <v>1</v>
      </c>
      <c r="O78" s="447">
        <f t="shared" ref="O78" si="36">J78+K78+L78+M78+N78</f>
        <v>8</v>
      </c>
      <c r="P78" s="447">
        <v>1</v>
      </c>
      <c r="Q78" s="447">
        <v>2</v>
      </c>
      <c r="R78" s="447">
        <v>1</v>
      </c>
      <c r="S78" s="447">
        <f t="shared" ref="S78:S80" si="37">O78*P78*Q78*R78</f>
        <v>16</v>
      </c>
      <c r="T78" s="448" t="str">
        <f t="shared" ref="T78:T129" si="38">IF(S78&lt;=59,"IMPACTO BAJO",(IF(AND(S78&gt;=60,S78&lt;=188),"IMPACTO MEDIO",IF(AND(S78&gt;=189,13&lt;405),"IMPACTO ALTO",0))))</f>
        <v>IMPACTO BAJO</v>
      </c>
      <c r="U78" s="447" t="s">
        <v>183</v>
      </c>
      <c r="V78" s="447" t="s">
        <v>358</v>
      </c>
      <c r="W78" s="448"/>
      <c r="X78" s="448" t="s">
        <v>31</v>
      </c>
    </row>
    <row r="79" spans="1:24" ht="75.75" customHeight="1" x14ac:dyDescent="0.2">
      <c r="A79" s="223"/>
      <c r="B79" s="226"/>
      <c r="C79" s="178" t="str" cm="1">
        <f t="array" ref="C79:D80">+Mantenimiento!C17:D18</f>
        <v xml:space="preserve">Uso de equipos eléctricos como computadores, impresoras y sistema de ventilación etc. </v>
      </c>
      <c r="D79" s="178" t="str">
        <v xml:space="preserve">Agotamiento del recurso natural, modificación del paisaje, modificación y alteración de habitat </v>
      </c>
      <c r="E79" s="231"/>
      <c r="F79" s="447" t="str" cm="1">
        <f t="array" ref="F79:R80">+Mantenimiento!F17:R18</f>
        <v>N</v>
      </c>
      <c r="G79" s="447" t="str">
        <v>X</v>
      </c>
      <c r="H79" s="447">
        <v>0</v>
      </c>
      <c r="I79" s="447" t="str">
        <v>-</v>
      </c>
      <c r="J79" s="447">
        <v>3</v>
      </c>
      <c r="K79" s="447">
        <v>2</v>
      </c>
      <c r="L79" s="447">
        <v>3</v>
      </c>
      <c r="M79" s="447">
        <v>3</v>
      </c>
      <c r="N79" s="447">
        <v>1</v>
      </c>
      <c r="O79" s="447">
        <v>12</v>
      </c>
      <c r="P79" s="447">
        <v>3</v>
      </c>
      <c r="Q79" s="447">
        <v>2</v>
      </c>
      <c r="R79" s="447">
        <v>1</v>
      </c>
      <c r="S79" s="447">
        <f t="shared" si="37"/>
        <v>72</v>
      </c>
      <c r="T79" s="448" t="str">
        <f t="shared" si="38"/>
        <v>IMPACTO MEDIO</v>
      </c>
      <c r="U79" s="447" t="str" cm="1">
        <f t="array" ref="U79:V79">+Mantenimiento!U17:V17</f>
        <v>PROGRAMA AHORRO Y USO EFICIENTE DE LA ENERGÍA</v>
      </c>
      <c r="V79" s="447" t="str">
        <v>CAMPAÑAS DE SENSIBILIZACION
MONITOREO DE CONSUMO</v>
      </c>
      <c r="W79" s="448" t="s">
        <v>31</v>
      </c>
      <c r="X79" s="448"/>
    </row>
    <row r="80" spans="1:24" ht="75.75" customHeight="1" x14ac:dyDescent="0.2">
      <c r="A80" s="223"/>
      <c r="B80" s="227"/>
      <c r="C80" s="178" t="str">
        <v>Uso de iluminación en áreas de oficina</v>
      </c>
      <c r="D80" s="178" t="str">
        <v>Contaminación del aire y contribución al aumento del calentamiento global por emisiones indirectas de GEI, modificación del paisaje</v>
      </c>
      <c r="E80" s="231"/>
      <c r="F80" s="447" t="str">
        <v>N</v>
      </c>
      <c r="G80" s="447" t="str">
        <v>X</v>
      </c>
      <c r="H80" s="447">
        <v>0</v>
      </c>
      <c r="I80" s="447" t="str">
        <v>-</v>
      </c>
      <c r="J80" s="447">
        <v>3</v>
      </c>
      <c r="K80" s="447">
        <v>3</v>
      </c>
      <c r="L80" s="447">
        <v>3</v>
      </c>
      <c r="M80" s="447">
        <v>3</v>
      </c>
      <c r="N80" s="447">
        <v>1</v>
      </c>
      <c r="O80" s="447">
        <v>13</v>
      </c>
      <c r="P80" s="447">
        <v>3</v>
      </c>
      <c r="Q80" s="447">
        <v>2</v>
      </c>
      <c r="R80" s="447">
        <v>1</v>
      </c>
      <c r="S80" s="447">
        <f t="shared" si="37"/>
        <v>78</v>
      </c>
      <c r="T80" s="448" t="str">
        <f t="shared" si="38"/>
        <v>IMPACTO MEDIO</v>
      </c>
      <c r="U80" s="447" t="str" cm="1">
        <f t="array" ref="U80:V80">+Mantenimiento!U18:V18</f>
        <v>PROGRAMA AHORRO Y USO EFICIENTE DE LA ENERGÍA</v>
      </c>
      <c r="V80" s="447" t="str">
        <v>CAMPAÑAS DE SENSIBILIZACION
MONITOREO DE CONSUMO</v>
      </c>
      <c r="W80" s="448" t="s">
        <v>31</v>
      </c>
      <c r="X80" s="448"/>
    </row>
    <row r="81" spans="1:24" ht="66.75" customHeight="1" x14ac:dyDescent="0.2">
      <c r="A81" s="223"/>
      <c r="B81" s="184" t="s">
        <v>320</v>
      </c>
      <c r="C81" s="178" t="s">
        <v>116</v>
      </c>
      <c r="D81" s="178" t="s">
        <v>321</v>
      </c>
      <c r="E81" s="231"/>
      <c r="F81" s="447" t="s">
        <v>348</v>
      </c>
      <c r="G81" s="447" t="s">
        <v>31</v>
      </c>
      <c r="H81" s="447"/>
      <c r="I81" s="447" t="s">
        <v>32</v>
      </c>
      <c r="J81" s="447">
        <v>2</v>
      </c>
      <c r="K81" s="447">
        <v>1</v>
      </c>
      <c r="L81" s="447">
        <v>1</v>
      </c>
      <c r="M81" s="447">
        <v>3</v>
      </c>
      <c r="N81" s="447">
        <v>1</v>
      </c>
      <c r="O81" s="447">
        <f t="shared" si="34"/>
        <v>8</v>
      </c>
      <c r="P81" s="447">
        <v>3</v>
      </c>
      <c r="Q81" s="447">
        <v>2</v>
      </c>
      <c r="R81" s="447">
        <v>1</v>
      </c>
      <c r="S81" s="447">
        <f t="shared" si="35"/>
        <v>48</v>
      </c>
      <c r="T81" s="448" t="str">
        <f t="shared" si="38"/>
        <v>IMPACTO BAJO</v>
      </c>
      <c r="U81" s="447" t="s">
        <v>180</v>
      </c>
      <c r="V81" s="447" t="s">
        <v>74</v>
      </c>
      <c r="W81" s="448"/>
      <c r="X81" s="448" t="s">
        <v>31</v>
      </c>
    </row>
    <row r="82" spans="1:24" ht="96.75" customHeight="1" x14ac:dyDescent="0.2">
      <c r="A82" s="223"/>
      <c r="B82" s="184" t="s">
        <v>375</v>
      </c>
      <c r="C82" s="178" t="s">
        <v>240</v>
      </c>
      <c r="D82" s="178" t="s">
        <v>49</v>
      </c>
      <c r="E82" s="231"/>
      <c r="F82" s="447" t="s">
        <v>348</v>
      </c>
      <c r="G82" s="447" t="s">
        <v>31</v>
      </c>
      <c r="H82" s="447"/>
      <c r="I82" s="447" t="s">
        <v>32</v>
      </c>
      <c r="J82" s="447">
        <v>2</v>
      </c>
      <c r="K82" s="447">
        <v>1</v>
      </c>
      <c r="L82" s="447">
        <v>1</v>
      </c>
      <c r="M82" s="447">
        <v>3</v>
      </c>
      <c r="N82" s="447">
        <v>1</v>
      </c>
      <c r="O82" s="447">
        <f t="shared" ref="O82" si="39">J82+K82+L82+M82+N82</f>
        <v>8</v>
      </c>
      <c r="P82" s="447">
        <v>3</v>
      </c>
      <c r="Q82" s="447">
        <v>2</v>
      </c>
      <c r="R82" s="447">
        <v>1</v>
      </c>
      <c r="S82" s="447">
        <f t="shared" ref="S82" si="40">O82*P82*Q82*R82</f>
        <v>48</v>
      </c>
      <c r="T82" s="448" t="str">
        <f t="shared" si="38"/>
        <v>IMPACTO BAJO</v>
      </c>
      <c r="U82" s="447" t="s">
        <v>185</v>
      </c>
      <c r="V82" s="447" t="s">
        <v>117</v>
      </c>
      <c r="W82" s="448"/>
      <c r="X82" s="448" t="s">
        <v>31</v>
      </c>
    </row>
    <row r="83" spans="1:24" ht="51.75" customHeight="1" x14ac:dyDescent="0.2">
      <c r="A83" s="223"/>
      <c r="B83" s="184" t="s">
        <v>108</v>
      </c>
      <c r="C83" s="178" t="s">
        <v>208</v>
      </c>
      <c r="D83" s="178" t="s">
        <v>334</v>
      </c>
      <c r="E83" s="231"/>
      <c r="F83" s="486" t="s">
        <v>30</v>
      </c>
      <c r="G83" s="487" t="s">
        <v>31</v>
      </c>
      <c r="H83" s="488"/>
      <c r="I83" s="487" t="s">
        <v>32</v>
      </c>
      <c r="J83" s="487">
        <v>2</v>
      </c>
      <c r="K83" s="487">
        <v>2</v>
      </c>
      <c r="L83" s="487">
        <v>1</v>
      </c>
      <c r="M83" s="487">
        <v>1</v>
      </c>
      <c r="N83" s="487">
        <v>1</v>
      </c>
      <c r="O83" s="487">
        <f t="shared" si="34"/>
        <v>7</v>
      </c>
      <c r="P83" s="487">
        <v>1</v>
      </c>
      <c r="Q83" s="487">
        <v>2</v>
      </c>
      <c r="R83" s="487">
        <v>1</v>
      </c>
      <c r="S83" s="447">
        <f t="shared" si="35"/>
        <v>14</v>
      </c>
      <c r="T83" s="448" t="str">
        <f t="shared" si="38"/>
        <v>IMPACTO BAJO</v>
      </c>
      <c r="U83" s="487" t="s">
        <v>182</v>
      </c>
      <c r="V83" s="487" t="s">
        <v>255</v>
      </c>
      <c r="W83" s="489"/>
      <c r="X83" s="448" t="s">
        <v>31</v>
      </c>
    </row>
    <row r="84" spans="1:24" ht="51.75" customHeight="1" x14ac:dyDescent="0.2">
      <c r="A84" s="223"/>
      <c r="B84" s="184" t="str">
        <f>+Mantenimiento!B36</f>
        <v xml:space="preserve">Consumo de materiales para construcción y adecuación </v>
      </c>
      <c r="C84" s="184" t="str">
        <f>+Mantenimiento!C36</f>
        <v>Materiales necesarios para la adecuación de la infraestructura física (concreto, cerámicos, ladrillos, acero, aluminio, PVC, entre otros).</v>
      </c>
      <c r="D84" s="184" t="str">
        <f>+Mantenimiento!D36</f>
        <v>Agotamiento de recursos no renovables</v>
      </c>
      <c r="E84" s="231"/>
      <c r="F84" s="486" t="str" cm="1">
        <f t="array" ref="F84:R84">+Mantenimiento!F36:R36</f>
        <v>ES</v>
      </c>
      <c r="G84" s="487" t="str">
        <v>X</v>
      </c>
      <c r="H84" s="487">
        <v>0</v>
      </c>
      <c r="I84" s="487" t="str">
        <v>-</v>
      </c>
      <c r="J84" s="487">
        <v>3</v>
      </c>
      <c r="K84" s="487">
        <v>3</v>
      </c>
      <c r="L84" s="487">
        <v>3</v>
      </c>
      <c r="M84" s="487">
        <v>3</v>
      </c>
      <c r="N84" s="487">
        <v>1</v>
      </c>
      <c r="O84" s="487">
        <v>13</v>
      </c>
      <c r="P84" s="487">
        <v>1</v>
      </c>
      <c r="Q84" s="487">
        <v>2</v>
      </c>
      <c r="R84" s="487">
        <v>1</v>
      </c>
      <c r="S84" s="447">
        <f t="shared" si="35"/>
        <v>26</v>
      </c>
      <c r="T84" s="448" t="str">
        <f t="shared" si="38"/>
        <v>IMPACTO BAJO</v>
      </c>
      <c r="U84" s="487" t="str">
        <f>+Mantenimiento!U36</f>
        <v>MANUAL DE COMPRAS SOSTENIBLES</v>
      </c>
      <c r="V84" s="487" t="str">
        <f>+Mantenimiento!V36</f>
        <v>FACTURA DE COMPRA Y ESPECIFICACIONES</v>
      </c>
      <c r="W84" s="489"/>
      <c r="X84" s="448" t="s">
        <v>31</v>
      </c>
    </row>
    <row r="85" spans="1:24" ht="72" customHeight="1" x14ac:dyDescent="0.2">
      <c r="A85" s="223"/>
      <c r="B85" s="184" t="s">
        <v>192</v>
      </c>
      <c r="C85" s="178" t="s">
        <v>194</v>
      </c>
      <c r="D85" s="178" t="s">
        <v>361</v>
      </c>
      <c r="E85" s="231"/>
      <c r="F85" s="447" t="s">
        <v>348</v>
      </c>
      <c r="G85" s="447" t="s">
        <v>31</v>
      </c>
      <c r="H85" s="447"/>
      <c r="I85" s="447" t="s">
        <v>32</v>
      </c>
      <c r="J85" s="447">
        <v>2</v>
      </c>
      <c r="K85" s="447">
        <v>1</v>
      </c>
      <c r="L85" s="447">
        <v>1</v>
      </c>
      <c r="M85" s="447">
        <v>3</v>
      </c>
      <c r="N85" s="447">
        <v>1</v>
      </c>
      <c r="O85" s="447">
        <f t="shared" ref="O85:O86" si="41">J85+K85+L85+M85+N85</f>
        <v>8</v>
      </c>
      <c r="P85" s="447">
        <v>3</v>
      </c>
      <c r="Q85" s="447">
        <v>2</v>
      </c>
      <c r="R85" s="447">
        <v>1</v>
      </c>
      <c r="S85" s="447">
        <f t="shared" ref="S85:S86" si="42">O85*P85*Q85*R85</f>
        <v>48</v>
      </c>
      <c r="T85" s="448" t="str">
        <f t="shared" si="38"/>
        <v>IMPACTO BAJO</v>
      </c>
      <c r="U85" s="447" t="s">
        <v>216</v>
      </c>
      <c r="V85" s="447" t="s">
        <v>217</v>
      </c>
      <c r="W85" s="448"/>
      <c r="X85" s="448" t="s">
        <v>31</v>
      </c>
    </row>
    <row r="86" spans="1:24" ht="72" customHeight="1" x14ac:dyDescent="0.2">
      <c r="A86" s="223"/>
      <c r="B86" s="225" t="s">
        <v>48</v>
      </c>
      <c r="C86" s="178" t="s">
        <v>72</v>
      </c>
      <c r="D86" s="178" t="s">
        <v>49</v>
      </c>
      <c r="E86" s="231"/>
      <c r="F86" s="447" t="s">
        <v>348</v>
      </c>
      <c r="G86" s="447" t="s">
        <v>31</v>
      </c>
      <c r="H86" s="447"/>
      <c r="I86" s="447" t="s">
        <v>32</v>
      </c>
      <c r="J86" s="447">
        <v>2</v>
      </c>
      <c r="K86" s="447">
        <v>1</v>
      </c>
      <c r="L86" s="447">
        <v>1</v>
      </c>
      <c r="M86" s="447">
        <v>3</v>
      </c>
      <c r="N86" s="447">
        <v>1</v>
      </c>
      <c r="O86" s="447">
        <f t="shared" si="41"/>
        <v>8</v>
      </c>
      <c r="P86" s="447">
        <v>3</v>
      </c>
      <c r="Q86" s="447">
        <v>2</v>
      </c>
      <c r="R86" s="447">
        <v>1</v>
      </c>
      <c r="S86" s="447">
        <f t="shared" si="42"/>
        <v>48</v>
      </c>
      <c r="T86" s="448" t="str">
        <f t="shared" si="38"/>
        <v>IMPACTO BAJO</v>
      </c>
      <c r="U86" s="447" t="s">
        <v>73</v>
      </c>
      <c r="V86" s="447" t="s">
        <v>74</v>
      </c>
      <c r="W86" s="448"/>
      <c r="X86" s="448" t="s">
        <v>31</v>
      </c>
    </row>
    <row r="87" spans="1:24" ht="106.5" customHeight="1" x14ac:dyDescent="0.2">
      <c r="A87" s="223"/>
      <c r="B87" s="226"/>
      <c r="C87" s="178" t="s">
        <v>347</v>
      </c>
      <c r="D87" s="178" t="s">
        <v>49</v>
      </c>
      <c r="E87" s="231"/>
      <c r="F87" s="447" t="s">
        <v>348</v>
      </c>
      <c r="G87" s="447" t="s">
        <v>31</v>
      </c>
      <c r="H87" s="447"/>
      <c r="I87" s="447" t="s">
        <v>32</v>
      </c>
      <c r="J87" s="447">
        <v>2</v>
      </c>
      <c r="K87" s="447">
        <v>3</v>
      </c>
      <c r="L87" s="447">
        <v>3</v>
      </c>
      <c r="M87" s="447">
        <v>3</v>
      </c>
      <c r="N87" s="447">
        <v>1</v>
      </c>
      <c r="O87" s="447">
        <f t="shared" ref="O87:O105" si="43">J87+K87+L87+M87+N87</f>
        <v>12</v>
      </c>
      <c r="P87" s="447">
        <v>1</v>
      </c>
      <c r="Q87" s="447">
        <v>1</v>
      </c>
      <c r="R87" s="447">
        <v>1</v>
      </c>
      <c r="S87" s="447">
        <f t="shared" ref="S87:S129" si="44">O87*P87*Q87*R87</f>
        <v>12</v>
      </c>
      <c r="T87" s="448" t="str">
        <f t="shared" si="38"/>
        <v>IMPACTO BAJO</v>
      </c>
      <c r="U87" s="447" t="s">
        <v>73</v>
      </c>
      <c r="V87" s="447" t="s">
        <v>322</v>
      </c>
      <c r="W87" s="448"/>
      <c r="X87" s="448" t="s">
        <v>31</v>
      </c>
    </row>
    <row r="88" spans="1:24" ht="42" customHeight="1" x14ac:dyDescent="0.2">
      <c r="A88" s="223"/>
      <c r="B88" s="226"/>
      <c r="C88" s="178" t="str">
        <f>+Mantenimiento!C33</f>
        <v>Vertimientos generados por el lavado de vehículos institucionales</v>
      </c>
      <c r="D88" s="178" t="str">
        <f>+Mantenimiento!D33</f>
        <v>Contaminación del agua y suelo</v>
      </c>
      <c r="E88" s="231"/>
      <c r="F88" s="447" t="str" cm="1">
        <f t="array" ref="F88:R88">+Mantenimiento!F33:R33</f>
        <v>A</v>
      </c>
      <c r="G88" s="447" t="str">
        <v>X</v>
      </c>
      <c r="H88" s="447">
        <v>0</v>
      </c>
      <c r="I88" s="447" t="str">
        <v>-</v>
      </c>
      <c r="J88" s="447">
        <v>2</v>
      </c>
      <c r="K88" s="447">
        <v>1</v>
      </c>
      <c r="L88" s="447">
        <v>1</v>
      </c>
      <c r="M88" s="447">
        <v>1</v>
      </c>
      <c r="N88" s="447">
        <v>1</v>
      </c>
      <c r="O88" s="447">
        <v>6</v>
      </c>
      <c r="P88" s="447">
        <v>2</v>
      </c>
      <c r="Q88" s="447">
        <v>2</v>
      </c>
      <c r="R88" s="447">
        <v>1</v>
      </c>
      <c r="S88" s="447">
        <f t="shared" si="44"/>
        <v>24</v>
      </c>
      <c r="T88" s="448" t="str">
        <f t="shared" si="38"/>
        <v>IMPACTO BAJO</v>
      </c>
      <c r="U88" s="447" t="str" cm="1">
        <f t="array" ref="U88:V88">+Mantenimiento!U33:V33</f>
        <v>PROGRAMA AHORRO Y USO EFICIENTE DEL AGUA</v>
      </c>
      <c r="V88" s="447">
        <v>0</v>
      </c>
      <c r="W88" s="448"/>
      <c r="X88" s="448" t="s">
        <v>31</v>
      </c>
    </row>
    <row r="89" spans="1:24" ht="106.5" customHeight="1" x14ac:dyDescent="0.2">
      <c r="A89" s="223"/>
      <c r="B89" s="184" t="s">
        <v>220</v>
      </c>
      <c r="C89" s="178" t="s">
        <v>221</v>
      </c>
      <c r="D89" s="178" t="s">
        <v>94</v>
      </c>
      <c r="E89" s="231"/>
      <c r="F89" s="447" t="s">
        <v>348</v>
      </c>
      <c r="G89" s="447" t="s">
        <v>31</v>
      </c>
      <c r="H89" s="447"/>
      <c r="I89" s="447" t="s">
        <v>32</v>
      </c>
      <c r="J89" s="447">
        <v>3</v>
      </c>
      <c r="K89" s="447">
        <v>2</v>
      </c>
      <c r="L89" s="447">
        <v>3</v>
      </c>
      <c r="M89" s="447">
        <v>3</v>
      </c>
      <c r="N89" s="447">
        <v>3</v>
      </c>
      <c r="O89" s="447">
        <f t="shared" si="43"/>
        <v>14</v>
      </c>
      <c r="P89" s="447">
        <v>1</v>
      </c>
      <c r="Q89" s="447">
        <v>2</v>
      </c>
      <c r="R89" s="447">
        <v>2</v>
      </c>
      <c r="S89" s="447">
        <f t="shared" si="44"/>
        <v>56</v>
      </c>
      <c r="T89" s="448" t="str">
        <f t="shared" si="38"/>
        <v>IMPACTO BAJO</v>
      </c>
      <c r="U89" s="447" t="s">
        <v>73</v>
      </c>
      <c r="V89" s="447" t="str">
        <f>+Mantenimiento!V56</f>
        <v xml:space="preserve">      CAMPAÑAS DE SENSIBILIZACIÓN</v>
      </c>
      <c r="W89" s="70"/>
      <c r="X89" s="448" t="s">
        <v>31</v>
      </c>
    </row>
    <row r="90" spans="1:24" ht="103.5" customHeight="1" x14ac:dyDescent="0.2">
      <c r="A90" s="223"/>
      <c r="B90" s="184" t="s">
        <v>75</v>
      </c>
      <c r="C90" s="184" t="s">
        <v>76</v>
      </c>
      <c r="D90" s="178" t="s">
        <v>362</v>
      </c>
      <c r="E90" s="231"/>
      <c r="F90" s="447" t="s">
        <v>348</v>
      </c>
      <c r="G90" s="447" t="s">
        <v>31</v>
      </c>
      <c r="H90" s="447"/>
      <c r="I90" s="447" t="s">
        <v>32</v>
      </c>
      <c r="J90" s="447">
        <v>2</v>
      </c>
      <c r="K90" s="447">
        <v>1</v>
      </c>
      <c r="L90" s="447">
        <v>1</v>
      </c>
      <c r="M90" s="447">
        <v>1</v>
      </c>
      <c r="N90" s="447">
        <v>1</v>
      </c>
      <c r="O90" s="447">
        <f t="shared" si="43"/>
        <v>6</v>
      </c>
      <c r="P90" s="447">
        <v>1</v>
      </c>
      <c r="Q90" s="447">
        <v>3</v>
      </c>
      <c r="R90" s="447">
        <v>2</v>
      </c>
      <c r="S90" s="447">
        <f t="shared" si="44"/>
        <v>36</v>
      </c>
      <c r="T90" s="448" t="str">
        <f t="shared" si="38"/>
        <v>IMPACTO BAJO</v>
      </c>
      <c r="U90" s="447" t="s">
        <v>184</v>
      </c>
      <c r="V90" s="447" t="s">
        <v>78</v>
      </c>
      <c r="W90" s="448"/>
      <c r="X90" s="448" t="s">
        <v>31</v>
      </c>
    </row>
    <row r="91" spans="1:24" ht="66" customHeight="1" x14ac:dyDescent="0.2">
      <c r="A91" s="223"/>
      <c r="B91" s="184" t="s">
        <v>79</v>
      </c>
      <c r="C91" s="178" t="s">
        <v>80</v>
      </c>
      <c r="D91" s="178" t="s">
        <v>81</v>
      </c>
      <c r="E91" s="231"/>
      <c r="F91" s="447" t="s">
        <v>348</v>
      </c>
      <c r="G91" s="447" t="s">
        <v>31</v>
      </c>
      <c r="H91" s="447"/>
      <c r="I91" s="447" t="s">
        <v>32</v>
      </c>
      <c r="J91" s="447">
        <v>2</v>
      </c>
      <c r="K91" s="447">
        <v>1</v>
      </c>
      <c r="L91" s="447">
        <v>3</v>
      </c>
      <c r="M91" s="447">
        <v>1</v>
      </c>
      <c r="N91" s="447">
        <v>1</v>
      </c>
      <c r="O91" s="447">
        <f t="shared" si="43"/>
        <v>8</v>
      </c>
      <c r="P91" s="447">
        <v>1</v>
      </c>
      <c r="Q91" s="447">
        <v>2</v>
      </c>
      <c r="R91" s="447">
        <v>1</v>
      </c>
      <c r="S91" s="447">
        <f t="shared" si="44"/>
        <v>16</v>
      </c>
      <c r="T91" s="448" t="str">
        <f t="shared" si="38"/>
        <v>IMPACTO BAJO</v>
      </c>
      <c r="U91" s="447" t="s">
        <v>180</v>
      </c>
      <c r="V91" s="447" t="s">
        <v>82</v>
      </c>
      <c r="W91" s="448"/>
      <c r="X91" s="448" t="s">
        <v>31</v>
      </c>
    </row>
    <row r="92" spans="1:24" ht="55.5" customHeight="1" x14ac:dyDescent="0.2">
      <c r="A92" s="223"/>
      <c r="B92" s="184" t="s">
        <v>83</v>
      </c>
      <c r="C92" s="178" t="s">
        <v>242</v>
      </c>
      <c r="D92" s="178" t="s">
        <v>84</v>
      </c>
      <c r="E92" s="231"/>
      <c r="F92" s="447" t="s">
        <v>348</v>
      </c>
      <c r="G92" s="447" t="s">
        <v>31</v>
      </c>
      <c r="H92" s="447"/>
      <c r="I92" s="447" t="s">
        <v>32</v>
      </c>
      <c r="J92" s="447">
        <v>2</v>
      </c>
      <c r="K92" s="447">
        <v>1</v>
      </c>
      <c r="L92" s="447">
        <v>3</v>
      </c>
      <c r="M92" s="447">
        <v>1</v>
      </c>
      <c r="N92" s="447">
        <v>1</v>
      </c>
      <c r="O92" s="447">
        <f t="shared" ref="O92" si="45">J92+K92+L92+M92+N92</f>
        <v>8</v>
      </c>
      <c r="P92" s="447">
        <v>1</v>
      </c>
      <c r="Q92" s="447">
        <v>2</v>
      </c>
      <c r="R92" s="447">
        <v>1</v>
      </c>
      <c r="S92" s="447">
        <f t="shared" ref="S92" si="46">O92*P92*Q92*R92</f>
        <v>16</v>
      </c>
      <c r="T92" s="448" t="str">
        <f t="shared" si="38"/>
        <v>IMPACTO BAJO</v>
      </c>
      <c r="U92" s="447" t="s">
        <v>73</v>
      </c>
      <c r="V92" s="447" t="s">
        <v>85</v>
      </c>
      <c r="W92" s="448"/>
      <c r="X92" s="448" t="s">
        <v>31</v>
      </c>
    </row>
    <row r="93" spans="1:24" ht="38.25" customHeight="1" x14ac:dyDescent="0.2">
      <c r="A93" s="223"/>
      <c r="B93" s="225" t="s">
        <v>86</v>
      </c>
      <c r="C93" s="178" t="s">
        <v>87</v>
      </c>
      <c r="D93" s="178" t="s">
        <v>88</v>
      </c>
      <c r="E93" s="231"/>
      <c r="F93" s="447" t="s">
        <v>348</v>
      </c>
      <c r="G93" s="447"/>
      <c r="H93" s="447" t="s">
        <v>31</v>
      </c>
      <c r="I93" s="447" t="s">
        <v>32</v>
      </c>
      <c r="J93" s="447">
        <v>1</v>
      </c>
      <c r="K93" s="447">
        <v>2</v>
      </c>
      <c r="L93" s="447">
        <v>1</v>
      </c>
      <c r="M93" s="447">
        <v>2</v>
      </c>
      <c r="N93" s="447">
        <v>1</v>
      </c>
      <c r="O93" s="447">
        <f t="shared" si="43"/>
        <v>7</v>
      </c>
      <c r="P93" s="447">
        <v>1</v>
      </c>
      <c r="Q93" s="447">
        <v>2</v>
      </c>
      <c r="R93" s="447">
        <v>1</v>
      </c>
      <c r="S93" s="447">
        <f t="shared" si="44"/>
        <v>14</v>
      </c>
      <c r="T93" s="448" t="str">
        <f t="shared" si="38"/>
        <v>IMPACTO BAJO</v>
      </c>
      <c r="U93" s="447" t="s">
        <v>89</v>
      </c>
      <c r="V93" s="447" t="s">
        <v>71</v>
      </c>
      <c r="W93" s="448"/>
      <c r="X93" s="448" t="s">
        <v>31</v>
      </c>
    </row>
    <row r="94" spans="1:24" ht="54.75" customHeight="1" x14ac:dyDescent="0.2">
      <c r="A94" s="223"/>
      <c r="B94" s="226"/>
      <c r="C94" s="178" t="str">
        <f>+Mantenimiento!C44</f>
        <v>Insumos utilizados en el mantenimiento y adecuación de las instalaciones (pintura, productos químicos, entre otros.).</v>
      </c>
      <c r="D94" s="178" t="str">
        <f>+Mantenimiento!D44</f>
        <v>Agotamiento del recurso natural</v>
      </c>
      <c r="E94" s="231"/>
      <c r="F94" s="447" t="str" cm="1">
        <f t="array" ref="F94:R94">+Mantenimiento!F44:R44</f>
        <v>N</v>
      </c>
      <c r="G94" s="447" t="str">
        <v>X</v>
      </c>
      <c r="H94" s="447">
        <v>0</v>
      </c>
      <c r="I94" s="447" t="str">
        <v>-</v>
      </c>
      <c r="J94" s="447">
        <v>2</v>
      </c>
      <c r="K94" s="447">
        <v>1</v>
      </c>
      <c r="L94" s="447">
        <v>1</v>
      </c>
      <c r="M94" s="447">
        <v>3</v>
      </c>
      <c r="N94" s="447">
        <v>1</v>
      </c>
      <c r="O94" s="447">
        <v>8</v>
      </c>
      <c r="P94" s="447">
        <v>1</v>
      </c>
      <c r="Q94" s="447">
        <v>2</v>
      </c>
      <c r="R94" s="447">
        <v>1</v>
      </c>
      <c r="S94" s="447">
        <f t="shared" si="44"/>
        <v>16</v>
      </c>
      <c r="T94" s="448" t="str">
        <f t="shared" si="38"/>
        <v>IMPACTO BAJO</v>
      </c>
      <c r="U94" s="447" t="str" cm="1">
        <f t="array" ref="U94:V94">+Mantenimiento!U44:V44</f>
        <v>PROGRAMA CRITERIOS AMBIENTALES EN LOS BIENES Y SERVICIOS</v>
      </c>
      <c r="V94" s="447" t="str">
        <v>CAMPAÑAS DE SENSIBILIZACION</v>
      </c>
      <c r="W94" s="448" t="s">
        <v>31</v>
      </c>
      <c r="X94" s="448"/>
    </row>
    <row r="95" spans="1:24" ht="63.75" customHeight="1" x14ac:dyDescent="0.2">
      <c r="A95" s="223"/>
      <c r="B95" s="226"/>
      <c r="C95" s="490" t="s">
        <v>195</v>
      </c>
      <c r="D95" s="490" t="s">
        <v>198</v>
      </c>
      <c r="E95" s="231"/>
      <c r="F95" s="447" t="str" cm="1">
        <f t="array" ref="F95:R95">+Mantenimiento!F41:R41</f>
        <v>N</v>
      </c>
      <c r="G95" s="447" t="str">
        <v>X</v>
      </c>
      <c r="H95" s="447">
        <v>0</v>
      </c>
      <c r="I95" s="447" t="str">
        <v>-</v>
      </c>
      <c r="J95" s="447">
        <v>2</v>
      </c>
      <c r="K95" s="447">
        <v>2</v>
      </c>
      <c r="L95" s="447">
        <v>1</v>
      </c>
      <c r="M95" s="447">
        <v>3</v>
      </c>
      <c r="N95" s="447">
        <v>1</v>
      </c>
      <c r="O95" s="447">
        <v>9</v>
      </c>
      <c r="P95" s="447">
        <v>1</v>
      </c>
      <c r="Q95" s="447">
        <v>3</v>
      </c>
      <c r="R95" s="447">
        <v>1</v>
      </c>
      <c r="S95" s="447">
        <f t="shared" si="44"/>
        <v>27</v>
      </c>
      <c r="T95" s="448" t="str">
        <f t="shared" si="38"/>
        <v>IMPACTO BAJO</v>
      </c>
      <c r="U95" s="447" t="str" cm="1">
        <f t="array" ref="U95:V95">+Mantenimiento!U41:V41</f>
        <v>PROGRAMA GESTIÓN INTEGRAL DE RESIDUOS SÓLIDOS</v>
      </c>
      <c r="V95" s="447" t="str">
        <v>VERIFICAR CUMPLIMIENTO LEGAL</v>
      </c>
      <c r="W95" s="448"/>
      <c r="X95" s="448" t="s">
        <v>31</v>
      </c>
    </row>
    <row r="96" spans="1:24" ht="66" customHeight="1" x14ac:dyDescent="0.2">
      <c r="A96" s="223"/>
      <c r="B96" s="227"/>
      <c r="C96" s="178" t="str">
        <f>+Mantenimiento!C42</f>
        <v>Residuos generados de las actividades de mantenimiento de la infraestructura tales como: cintas, retazos de metal, madera, carton</v>
      </c>
      <c r="D96" s="178" t="str">
        <f>+Mantenimiento!D42</f>
        <v>Aumento de residuos no peligrosos a disponer y contaminacion del agua y/o suelo</v>
      </c>
      <c r="E96" s="231"/>
      <c r="F96" s="447" t="str" cm="1">
        <f t="array" ref="F96:R96">+Mantenimiento!F42:R42</f>
        <v>N</v>
      </c>
      <c r="G96" s="447" t="str">
        <v>X</v>
      </c>
      <c r="H96" s="447">
        <v>0</v>
      </c>
      <c r="I96" s="447" t="str">
        <v>-</v>
      </c>
      <c r="J96" s="447">
        <v>2</v>
      </c>
      <c r="K96" s="447">
        <v>1</v>
      </c>
      <c r="L96" s="447">
        <v>1</v>
      </c>
      <c r="M96" s="447">
        <v>3</v>
      </c>
      <c r="N96" s="447">
        <v>1</v>
      </c>
      <c r="O96" s="447">
        <v>8</v>
      </c>
      <c r="P96" s="447">
        <v>1</v>
      </c>
      <c r="Q96" s="447">
        <v>2</v>
      </c>
      <c r="R96" s="447">
        <v>1</v>
      </c>
      <c r="S96" s="447">
        <f t="shared" si="44"/>
        <v>16</v>
      </c>
      <c r="T96" s="448" t="str">
        <f t="shared" si="38"/>
        <v>IMPACTO BAJO</v>
      </c>
      <c r="U96" s="447" t="str" cm="1">
        <f t="array" ref="U96:V96">+Mantenimiento!U42:V42</f>
        <v>PROGRAMA GESTIÓN INTEGRAL DE RESIDUOS SÓLIDOS</v>
      </c>
      <c r="V96" s="447" t="str">
        <v>VERIFICAR CUMPLIMIENTO LEGAL</v>
      </c>
      <c r="W96" s="448"/>
      <c r="X96" s="448" t="s">
        <v>31</v>
      </c>
    </row>
    <row r="97" spans="1:24" ht="59.25" customHeight="1" x14ac:dyDescent="0.2">
      <c r="A97" s="223"/>
      <c r="B97" s="184" t="s">
        <v>90</v>
      </c>
      <c r="C97" s="178" t="s">
        <v>91</v>
      </c>
      <c r="D97" s="178" t="s">
        <v>92</v>
      </c>
      <c r="E97" s="231"/>
      <c r="F97" s="447" t="s">
        <v>348</v>
      </c>
      <c r="G97" s="447"/>
      <c r="H97" s="447" t="s">
        <v>31</v>
      </c>
      <c r="I97" s="447" t="s">
        <v>32</v>
      </c>
      <c r="J97" s="447">
        <v>2</v>
      </c>
      <c r="K97" s="447">
        <v>3</v>
      </c>
      <c r="L97" s="447">
        <v>3</v>
      </c>
      <c r="M97" s="447">
        <v>3</v>
      </c>
      <c r="N97" s="447">
        <v>1</v>
      </c>
      <c r="O97" s="447">
        <f t="shared" si="43"/>
        <v>12</v>
      </c>
      <c r="P97" s="447">
        <v>1</v>
      </c>
      <c r="Q97" s="447">
        <v>3</v>
      </c>
      <c r="R97" s="447">
        <v>1</v>
      </c>
      <c r="S97" s="447">
        <f t="shared" si="44"/>
        <v>36</v>
      </c>
      <c r="T97" s="448" t="str">
        <f t="shared" si="38"/>
        <v>IMPACTO BAJO</v>
      </c>
      <c r="U97" s="447" t="s">
        <v>73</v>
      </c>
      <c r="V97" s="447" t="s">
        <v>71</v>
      </c>
      <c r="W97" s="448"/>
      <c r="X97" s="448" t="s">
        <v>31</v>
      </c>
    </row>
    <row r="98" spans="1:24" ht="69" customHeight="1" x14ac:dyDescent="0.2">
      <c r="A98" s="223"/>
      <c r="B98" s="235" t="s">
        <v>219</v>
      </c>
      <c r="C98" s="491" t="s">
        <v>93</v>
      </c>
      <c r="D98" s="178" t="s">
        <v>94</v>
      </c>
      <c r="E98" s="231"/>
      <c r="F98" s="447" t="s">
        <v>348</v>
      </c>
      <c r="G98" s="447"/>
      <c r="H98" s="447" t="s">
        <v>31</v>
      </c>
      <c r="I98" s="447" t="s">
        <v>32</v>
      </c>
      <c r="J98" s="447">
        <v>2</v>
      </c>
      <c r="K98" s="447">
        <v>2</v>
      </c>
      <c r="L98" s="447">
        <v>1</v>
      </c>
      <c r="M98" s="447">
        <v>3</v>
      </c>
      <c r="N98" s="447">
        <v>3</v>
      </c>
      <c r="O98" s="447">
        <f t="shared" si="43"/>
        <v>11</v>
      </c>
      <c r="P98" s="447">
        <v>1</v>
      </c>
      <c r="Q98" s="447">
        <v>2</v>
      </c>
      <c r="R98" s="447">
        <v>1</v>
      </c>
      <c r="S98" s="447">
        <f t="shared" si="44"/>
        <v>22</v>
      </c>
      <c r="T98" s="448" t="str">
        <f t="shared" si="38"/>
        <v>IMPACTO BAJO</v>
      </c>
      <c r="U98" s="447" t="s">
        <v>73</v>
      </c>
      <c r="V98" s="447" t="s">
        <v>71</v>
      </c>
      <c r="W98" s="448"/>
      <c r="X98" s="448" t="s">
        <v>31</v>
      </c>
    </row>
    <row r="99" spans="1:24" s="493" customFormat="1" ht="54.75" customHeight="1" x14ac:dyDescent="0.2">
      <c r="A99" s="223"/>
      <c r="B99" s="235"/>
      <c r="C99" s="491"/>
      <c r="D99" s="178" t="s">
        <v>77</v>
      </c>
      <c r="E99" s="231"/>
      <c r="F99" s="447" t="s">
        <v>348</v>
      </c>
      <c r="G99" s="486"/>
      <c r="H99" s="486" t="s">
        <v>31</v>
      </c>
      <c r="I99" s="486" t="s">
        <v>32</v>
      </c>
      <c r="J99" s="486">
        <v>3</v>
      </c>
      <c r="K99" s="486">
        <v>2</v>
      </c>
      <c r="L99" s="486">
        <v>1</v>
      </c>
      <c r="M99" s="486">
        <v>3</v>
      </c>
      <c r="N99" s="486">
        <v>3</v>
      </c>
      <c r="O99" s="486">
        <f t="shared" si="43"/>
        <v>12</v>
      </c>
      <c r="P99" s="486">
        <v>1</v>
      </c>
      <c r="Q99" s="486">
        <v>2</v>
      </c>
      <c r="R99" s="486">
        <v>1</v>
      </c>
      <c r="S99" s="486">
        <f t="shared" si="44"/>
        <v>24</v>
      </c>
      <c r="T99" s="448" t="str">
        <f t="shared" si="38"/>
        <v>IMPACTO BAJO</v>
      </c>
      <c r="U99" s="486" t="s">
        <v>73</v>
      </c>
      <c r="V99" s="486" t="s">
        <v>71</v>
      </c>
      <c r="W99" s="492"/>
      <c r="X99" s="492" t="s">
        <v>31</v>
      </c>
    </row>
    <row r="100" spans="1:24" ht="55.5" customHeight="1" x14ac:dyDescent="0.2">
      <c r="A100" s="223"/>
      <c r="B100" s="184" t="s">
        <v>95</v>
      </c>
      <c r="C100" s="178" t="s">
        <v>96</v>
      </c>
      <c r="D100" s="178" t="s">
        <v>84</v>
      </c>
      <c r="E100" s="231"/>
      <c r="F100" s="447" t="s">
        <v>348</v>
      </c>
      <c r="G100" s="447" t="s">
        <v>31</v>
      </c>
      <c r="H100" s="447"/>
      <c r="I100" s="447" t="s">
        <v>32</v>
      </c>
      <c r="J100" s="447">
        <v>2</v>
      </c>
      <c r="K100" s="447">
        <v>2</v>
      </c>
      <c r="L100" s="447">
        <v>1</v>
      </c>
      <c r="M100" s="447">
        <v>2</v>
      </c>
      <c r="N100" s="447">
        <v>1</v>
      </c>
      <c r="O100" s="447">
        <f t="shared" si="43"/>
        <v>8</v>
      </c>
      <c r="P100" s="447">
        <v>2</v>
      </c>
      <c r="Q100" s="447">
        <v>2</v>
      </c>
      <c r="R100" s="447">
        <v>1</v>
      </c>
      <c r="S100" s="447">
        <f t="shared" si="44"/>
        <v>32</v>
      </c>
      <c r="T100" s="448" t="str">
        <f t="shared" si="38"/>
        <v>IMPACTO BAJO</v>
      </c>
      <c r="U100" s="447" t="s">
        <v>73</v>
      </c>
      <c r="V100" s="447" t="s">
        <v>71</v>
      </c>
      <c r="W100" s="448"/>
      <c r="X100" s="448" t="s">
        <v>31</v>
      </c>
    </row>
    <row r="101" spans="1:24" ht="51" customHeight="1" x14ac:dyDescent="0.2">
      <c r="A101" s="223"/>
      <c r="B101" s="225" t="s">
        <v>97</v>
      </c>
      <c r="C101" s="235" t="s">
        <v>98</v>
      </c>
      <c r="D101" s="178" t="s">
        <v>94</v>
      </c>
      <c r="E101" s="231"/>
      <c r="F101" s="447" t="s">
        <v>348</v>
      </c>
      <c r="G101" s="447" t="s">
        <v>31</v>
      </c>
      <c r="H101" s="447"/>
      <c r="I101" s="447" t="s">
        <v>32</v>
      </c>
      <c r="J101" s="447">
        <v>2</v>
      </c>
      <c r="K101" s="447">
        <v>2</v>
      </c>
      <c r="L101" s="447">
        <v>1</v>
      </c>
      <c r="M101" s="447">
        <v>1</v>
      </c>
      <c r="N101" s="447">
        <v>1</v>
      </c>
      <c r="O101" s="447">
        <f t="shared" si="43"/>
        <v>7</v>
      </c>
      <c r="P101" s="447">
        <v>1</v>
      </c>
      <c r="Q101" s="447">
        <v>2</v>
      </c>
      <c r="R101" s="447">
        <v>1</v>
      </c>
      <c r="S101" s="447">
        <f t="shared" si="44"/>
        <v>14</v>
      </c>
      <c r="T101" s="448" t="str">
        <f t="shared" si="38"/>
        <v>IMPACTO BAJO</v>
      </c>
      <c r="U101" s="447" t="s">
        <v>73</v>
      </c>
      <c r="V101" s="447" t="s">
        <v>71</v>
      </c>
      <c r="W101" s="448"/>
      <c r="X101" s="448" t="s">
        <v>31</v>
      </c>
    </row>
    <row r="102" spans="1:24" ht="69" customHeight="1" x14ac:dyDescent="0.2">
      <c r="A102" s="223"/>
      <c r="B102" s="226"/>
      <c r="C102" s="235"/>
      <c r="D102" s="178" t="s">
        <v>77</v>
      </c>
      <c r="E102" s="231"/>
      <c r="F102" s="447" t="s">
        <v>348</v>
      </c>
      <c r="G102" s="447" t="s">
        <v>31</v>
      </c>
      <c r="H102" s="447"/>
      <c r="I102" s="447" t="s">
        <v>32</v>
      </c>
      <c r="J102" s="447">
        <v>2</v>
      </c>
      <c r="K102" s="447">
        <v>2</v>
      </c>
      <c r="L102" s="447">
        <v>1</v>
      </c>
      <c r="M102" s="447">
        <v>1</v>
      </c>
      <c r="N102" s="447">
        <v>1</v>
      </c>
      <c r="O102" s="447">
        <f t="shared" si="43"/>
        <v>7</v>
      </c>
      <c r="P102" s="447">
        <v>1</v>
      </c>
      <c r="Q102" s="447">
        <v>2</v>
      </c>
      <c r="R102" s="447">
        <v>1</v>
      </c>
      <c r="S102" s="447">
        <f t="shared" si="44"/>
        <v>14</v>
      </c>
      <c r="T102" s="448" t="str">
        <f t="shared" si="38"/>
        <v>IMPACTO BAJO</v>
      </c>
      <c r="U102" s="447" t="s">
        <v>99</v>
      </c>
      <c r="V102" s="447" t="s">
        <v>71</v>
      </c>
      <c r="W102" s="448"/>
      <c r="X102" s="448" t="s">
        <v>31</v>
      </c>
    </row>
    <row r="103" spans="1:24" ht="59.25" customHeight="1" x14ac:dyDescent="0.2">
      <c r="A103" s="223"/>
      <c r="B103" s="226"/>
      <c r="C103" s="178" t="s">
        <v>214</v>
      </c>
      <c r="D103" s="178" t="s">
        <v>94</v>
      </c>
      <c r="E103" s="231"/>
      <c r="F103" s="447" t="s">
        <v>348</v>
      </c>
      <c r="G103" s="447" t="s">
        <v>31</v>
      </c>
      <c r="H103" s="447"/>
      <c r="I103" s="447" t="s">
        <v>32</v>
      </c>
      <c r="J103" s="447">
        <v>2</v>
      </c>
      <c r="K103" s="447">
        <v>1</v>
      </c>
      <c r="L103" s="447">
        <v>1</v>
      </c>
      <c r="M103" s="447">
        <v>1</v>
      </c>
      <c r="N103" s="447">
        <v>1</v>
      </c>
      <c r="O103" s="447">
        <f t="shared" si="43"/>
        <v>6</v>
      </c>
      <c r="P103" s="447">
        <v>1</v>
      </c>
      <c r="Q103" s="447">
        <v>2</v>
      </c>
      <c r="R103" s="447">
        <v>3</v>
      </c>
      <c r="S103" s="447">
        <f>O103*P103*Q103*R103</f>
        <v>36</v>
      </c>
      <c r="T103" s="448" t="str">
        <f t="shared" si="38"/>
        <v>IMPACTO BAJO</v>
      </c>
      <c r="U103" s="447" t="s">
        <v>99</v>
      </c>
      <c r="V103" s="447" t="s">
        <v>71</v>
      </c>
      <c r="W103" s="448"/>
      <c r="X103" s="448" t="s">
        <v>31</v>
      </c>
    </row>
    <row r="104" spans="1:24" ht="59.25" customHeight="1" x14ac:dyDescent="0.2">
      <c r="A104" s="223"/>
      <c r="B104" s="227"/>
      <c r="C104" s="178" t="str" cm="1">
        <f t="array" ref="C104:D104">+Mantenimiento!C25:D25</f>
        <v>Residuos generados por el uso de los servicios sanitarios (Envoltura de alimentos, bolsas de gasas, toallas de papel, servilletas, empaque de medicamentos y papel higiénico)</v>
      </c>
      <c r="D104" s="178" t="str">
        <v>Aumento de residuos no peligrosos a disponer y contaminacion del agua y/o suelo</v>
      </c>
      <c r="E104" s="231"/>
      <c r="F104" s="447" t="str" cm="1">
        <f t="array" ref="F104:R104">+Mantenimiento!F25:R25</f>
        <v>N</v>
      </c>
      <c r="G104" s="447" t="str">
        <v>X</v>
      </c>
      <c r="H104" s="447">
        <v>0</v>
      </c>
      <c r="I104" s="447" t="str">
        <v>-</v>
      </c>
      <c r="J104" s="447">
        <v>2</v>
      </c>
      <c r="K104" s="447">
        <v>1</v>
      </c>
      <c r="L104" s="447">
        <v>3</v>
      </c>
      <c r="M104" s="447">
        <v>3</v>
      </c>
      <c r="N104" s="447">
        <v>1</v>
      </c>
      <c r="O104" s="447">
        <v>10</v>
      </c>
      <c r="P104" s="447">
        <v>3</v>
      </c>
      <c r="Q104" s="447">
        <v>2</v>
      </c>
      <c r="R104" s="447">
        <v>1</v>
      </c>
      <c r="S104" s="447">
        <f>O104*P104*Q104*R104</f>
        <v>60</v>
      </c>
      <c r="T104" s="448" t="str">
        <f t="shared" si="38"/>
        <v>IMPACTO MEDIO</v>
      </c>
      <c r="U104" s="447" t="str" cm="1">
        <f t="array" ref="U104:V104">+Mantenimiento!U25:V25</f>
        <v>PROGRAMA GESTIÓN INTEGRAL DE RESIDUOS SÓLIDOS</v>
      </c>
      <c r="V104" s="447" t="str">
        <v>RH1</v>
      </c>
      <c r="W104" s="448"/>
      <c r="X104" s="448" t="s">
        <v>31</v>
      </c>
    </row>
    <row r="105" spans="1:24" ht="51" customHeight="1" x14ac:dyDescent="0.2">
      <c r="A105" s="223"/>
      <c r="B105" s="235" t="s">
        <v>372</v>
      </c>
      <c r="C105" s="178" t="s">
        <v>100</v>
      </c>
      <c r="D105" s="178" t="s">
        <v>101</v>
      </c>
      <c r="E105" s="231"/>
      <c r="F105" s="447" t="s">
        <v>348</v>
      </c>
      <c r="G105" s="447" t="s">
        <v>31</v>
      </c>
      <c r="H105" s="447"/>
      <c r="I105" s="447" t="s">
        <v>32</v>
      </c>
      <c r="J105" s="447">
        <v>1</v>
      </c>
      <c r="K105" s="447">
        <v>1</v>
      </c>
      <c r="L105" s="447">
        <v>1</v>
      </c>
      <c r="M105" s="447">
        <v>1</v>
      </c>
      <c r="N105" s="447">
        <v>1</v>
      </c>
      <c r="O105" s="447">
        <f t="shared" si="43"/>
        <v>5</v>
      </c>
      <c r="P105" s="447">
        <v>1</v>
      </c>
      <c r="Q105" s="447">
        <v>1</v>
      </c>
      <c r="R105" s="447">
        <v>1</v>
      </c>
      <c r="S105" s="447">
        <f t="shared" si="44"/>
        <v>5</v>
      </c>
      <c r="T105" s="448" t="str">
        <f t="shared" si="38"/>
        <v>IMPACTO BAJO</v>
      </c>
      <c r="U105" s="450" t="s">
        <v>73</v>
      </c>
      <c r="V105" s="450" t="s">
        <v>71</v>
      </c>
      <c r="W105" s="451"/>
      <c r="X105" s="451" t="s">
        <v>31</v>
      </c>
    </row>
    <row r="106" spans="1:24" ht="51" customHeight="1" x14ac:dyDescent="0.2">
      <c r="A106" s="223"/>
      <c r="B106" s="235"/>
      <c r="C106" s="178" t="str">
        <f>+Mantenimiento!C48</f>
        <v>Residuos generados de las actividades de mantenimiento de equipos tales como: cintas, retazos plasticos, carton.</v>
      </c>
      <c r="D106" s="178" t="str">
        <f>+Mantenimiento!D48</f>
        <v>Aumento de residuos no peligrosos a disponer y contaminacion del agua y/o suelo</v>
      </c>
      <c r="E106" s="231"/>
      <c r="F106" s="447" t="str" cm="1">
        <f t="array" ref="F106:R106">+Mantenimiento!F48:R48</f>
        <v>N</v>
      </c>
      <c r="G106" s="447" t="str">
        <v>X</v>
      </c>
      <c r="H106" s="447">
        <v>0</v>
      </c>
      <c r="I106" s="447" t="str">
        <v>-</v>
      </c>
      <c r="J106" s="447">
        <v>2</v>
      </c>
      <c r="K106" s="447">
        <v>1</v>
      </c>
      <c r="L106" s="447">
        <v>1</v>
      </c>
      <c r="M106" s="447">
        <v>3</v>
      </c>
      <c r="N106" s="447">
        <v>1</v>
      </c>
      <c r="O106" s="447">
        <v>8</v>
      </c>
      <c r="P106" s="447">
        <v>3</v>
      </c>
      <c r="Q106" s="447">
        <v>2</v>
      </c>
      <c r="R106" s="447">
        <v>1</v>
      </c>
      <c r="S106" s="447">
        <f t="shared" si="44"/>
        <v>48</v>
      </c>
      <c r="T106" s="448" t="str">
        <f t="shared" si="38"/>
        <v>IMPACTO BAJO</v>
      </c>
      <c r="U106" s="447" t="str" cm="1">
        <f t="array" ref="U106:V106">+Mantenimiento!U48:V48</f>
        <v>PROGRAMA GESTIÓN INTEGRAL DE RESIDUOS SÓLIDOS</v>
      </c>
      <c r="V106" s="447" t="str">
        <v xml:space="preserve">
CAMPAÑAS DE SENSIBILIZACION</v>
      </c>
      <c r="W106" s="448"/>
      <c r="X106" s="448" t="s">
        <v>31</v>
      </c>
    </row>
    <row r="107" spans="1:24" ht="83.25" customHeight="1" x14ac:dyDescent="0.2">
      <c r="A107" s="223"/>
      <c r="B107" s="235"/>
      <c r="C107" s="178" t="str">
        <f>+Mantenimiento!C49</f>
        <v>Residuos generados de las actividades de mantenimiento de equipos tales como: baterias de UPS, unidades de aire acondicionado y de ventilación, tubos fluorescentes, materiales impregnados por aceites usados, baterías, ácido, tonners.</v>
      </c>
      <c r="D107" s="178" t="str">
        <f>+Mantenimiento!D49</f>
        <v>Aumento de residuos peligrosos a disponer y contaminacion del agua y/o suelo</v>
      </c>
      <c r="E107" s="231"/>
      <c r="F107" s="447" t="str" cm="1">
        <f t="array" ref="F107:R107">+Mantenimiento!F49:R49</f>
        <v>N</v>
      </c>
      <c r="G107" s="447" t="str">
        <v>X</v>
      </c>
      <c r="H107" s="447">
        <v>0</v>
      </c>
      <c r="I107" s="447" t="str">
        <v>-</v>
      </c>
      <c r="J107" s="447">
        <v>2</v>
      </c>
      <c r="K107" s="447">
        <v>2</v>
      </c>
      <c r="L107" s="447">
        <v>1</v>
      </c>
      <c r="M107" s="447">
        <v>3</v>
      </c>
      <c r="N107" s="447">
        <v>1</v>
      </c>
      <c r="O107" s="447">
        <v>9</v>
      </c>
      <c r="P107" s="447">
        <v>2</v>
      </c>
      <c r="Q107" s="447">
        <v>2</v>
      </c>
      <c r="R107" s="447">
        <v>2</v>
      </c>
      <c r="S107" s="447">
        <f t="shared" si="44"/>
        <v>72</v>
      </c>
      <c r="T107" s="448" t="str">
        <f t="shared" si="38"/>
        <v>IMPACTO MEDIO</v>
      </c>
      <c r="U107" s="447" t="str" cm="1">
        <f t="array" ref="U107:V107">+Mantenimiento!U49:V49</f>
        <v xml:space="preserve">PROGRAMA GESTIÓN INTEGRAL DE RESIDUOS SÓLIDOS
CRITERIOS AMBIENTALES EN LOS BIENES Y SERVICIOS. </v>
      </c>
      <c r="V107" s="447" t="str">
        <v xml:space="preserve">ESTUDIOS PREVIOS Y PLIEGOS </v>
      </c>
      <c r="W107" s="448"/>
      <c r="X107" s="448" t="s">
        <v>31</v>
      </c>
    </row>
    <row r="108" spans="1:24" ht="51" customHeight="1" x14ac:dyDescent="0.2">
      <c r="A108" s="223"/>
      <c r="B108" s="235"/>
      <c r="C108" s="178" t="s">
        <v>118</v>
      </c>
      <c r="D108" s="178" t="s">
        <v>374</v>
      </c>
      <c r="E108" s="231"/>
      <c r="F108" s="447" t="str" cm="1">
        <f t="array" ref="F108:R108">+Mantenimiento!F51:R51</f>
        <v>N</v>
      </c>
      <c r="G108" s="447">
        <v>0</v>
      </c>
      <c r="H108" s="447" t="str">
        <v>X</v>
      </c>
      <c r="I108" s="447" t="str">
        <v>-</v>
      </c>
      <c r="J108" s="447">
        <v>2</v>
      </c>
      <c r="K108" s="447">
        <v>1</v>
      </c>
      <c r="L108" s="447">
        <v>1</v>
      </c>
      <c r="M108" s="447">
        <v>3</v>
      </c>
      <c r="N108" s="447">
        <v>1</v>
      </c>
      <c r="O108" s="447">
        <v>8</v>
      </c>
      <c r="P108" s="447">
        <v>3</v>
      </c>
      <c r="Q108" s="447">
        <v>2</v>
      </c>
      <c r="R108" s="447">
        <v>1</v>
      </c>
      <c r="S108" s="447">
        <f t="shared" si="44"/>
        <v>48</v>
      </c>
      <c r="T108" s="448" t="str">
        <f t="shared" si="38"/>
        <v>IMPACTO BAJO</v>
      </c>
      <c r="U108" s="447" t="str" cm="1">
        <f t="array" ref="U108:V108">+Mantenimiento!U50:V50</f>
        <v>PROGRAMA AHORRO Y USO EFICIENTE DEL AGUA</v>
      </c>
      <c r="V108" s="447">
        <v>0</v>
      </c>
      <c r="W108" s="448"/>
      <c r="X108" s="448" t="s">
        <v>31</v>
      </c>
    </row>
    <row r="109" spans="1:24" ht="72" customHeight="1" x14ac:dyDescent="0.2">
      <c r="A109" s="223"/>
      <c r="B109" s="235" t="str">
        <f>+Mantenimiento!B15</f>
        <v>Consumo de Insumos</v>
      </c>
      <c r="C109" s="178" t="str">
        <f>+Mantenimiento!C15</f>
        <v>Uso de lápices, papel y otros insumos necesarios para el desarrollo de las actividades</v>
      </c>
      <c r="D109" s="178" t="str">
        <f>+Mantenimiento!D15</f>
        <v>Agotamiento de recursos naturales</v>
      </c>
      <c r="E109" s="231"/>
      <c r="F109" s="447" t="str" cm="1">
        <f t="array" ref="F109:R109">+Mantenimiento!F15:R15</f>
        <v>N</v>
      </c>
      <c r="G109" s="447" t="str">
        <v>X</v>
      </c>
      <c r="H109" s="447">
        <v>0</v>
      </c>
      <c r="I109" s="447" t="str">
        <v>-</v>
      </c>
      <c r="J109" s="447">
        <v>3</v>
      </c>
      <c r="K109" s="447">
        <v>2</v>
      </c>
      <c r="L109" s="447">
        <v>3</v>
      </c>
      <c r="M109" s="447">
        <v>3</v>
      </c>
      <c r="N109" s="447">
        <v>1</v>
      </c>
      <c r="O109" s="447">
        <v>12</v>
      </c>
      <c r="P109" s="447">
        <v>3</v>
      </c>
      <c r="Q109" s="447">
        <v>1</v>
      </c>
      <c r="R109" s="447">
        <v>1</v>
      </c>
      <c r="S109" s="447">
        <f t="shared" si="44"/>
        <v>36</v>
      </c>
      <c r="T109" s="448" t="str">
        <f t="shared" si="38"/>
        <v>IMPACTO BAJO</v>
      </c>
      <c r="U109" s="447" t="str" cm="1">
        <f t="array" ref="U109:V109">+Mantenimiento!U15:V15</f>
        <v xml:space="preserve"> PROGRAMA DE CONTROL AL CONSUMO DE PAPEL
PROGRAMA GESTIÓN INTEGRAL DE RESIDUOS SÓLIDOS</v>
      </c>
      <c r="V109" s="447" t="str">
        <v>CAMPAÑAS DE SENSIBILIZACION
MONITOREO DE CONSUMO</v>
      </c>
      <c r="W109" s="448"/>
      <c r="X109" s="448" t="s">
        <v>31</v>
      </c>
    </row>
    <row r="110" spans="1:24" ht="51" customHeight="1" x14ac:dyDescent="0.2">
      <c r="A110" s="223"/>
      <c r="B110" s="235"/>
      <c r="C110" s="178" t="str">
        <f>+Mantenimiento!C16</f>
        <v>Uso de marcadores, lapiceros, correctores</v>
      </c>
      <c r="D110" s="178" t="str">
        <f>+Mantenimiento!D16</f>
        <v>Contaminacion del suelo y agua por generacion de Residuos peligrosos</v>
      </c>
      <c r="E110" s="231"/>
      <c r="F110" s="447" t="str" cm="1">
        <f t="array" ref="F110:R110">+Mantenimiento!F16:R16</f>
        <v>N</v>
      </c>
      <c r="G110" s="447" t="str">
        <v>X</v>
      </c>
      <c r="H110" s="447">
        <v>0</v>
      </c>
      <c r="I110" s="447" t="str">
        <v>-</v>
      </c>
      <c r="J110" s="447">
        <v>2</v>
      </c>
      <c r="K110" s="447">
        <v>2</v>
      </c>
      <c r="L110" s="447">
        <v>3</v>
      </c>
      <c r="M110" s="447">
        <v>3</v>
      </c>
      <c r="N110" s="447">
        <v>1</v>
      </c>
      <c r="O110" s="447">
        <v>11</v>
      </c>
      <c r="P110" s="447">
        <v>2</v>
      </c>
      <c r="Q110" s="447">
        <v>2</v>
      </c>
      <c r="R110" s="447">
        <v>1</v>
      </c>
      <c r="S110" s="447">
        <f t="shared" si="44"/>
        <v>44</v>
      </c>
      <c r="T110" s="448" t="str">
        <f t="shared" si="38"/>
        <v>IMPACTO BAJO</v>
      </c>
      <c r="U110" s="447" t="str" cm="1">
        <f t="array" ref="U110:V110">+Mantenimiento!U16:V16</f>
        <v>PROGRAMA GESTIÓN INTEGRAL DE RESIDUOS SÓLIDOS</v>
      </c>
      <c r="V110" s="447" t="str">
        <v>DISPOSICION FINAL DE RESPEL, SEGUIMIENTO AL GESTOR DE RESPEL</v>
      </c>
      <c r="W110" s="448"/>
      <c r="X110" s="448" t="s">
        <v>31</v>
      </c>
    </row>
    <row r="111" spans="1:24" ht="51" customHeight="1" x14ac:dyDescent="0.2">
      <c r="A111" s="223"/>
      <c r="B111" s="235" t="str">
        <f>+Mantenimiento!B21</f>
        <v>Transmisión de Publicidad</v>
      </c>
      <c r="C111" s="178" t="str">
        <f>+Mantenimiento!C21</f>
        <v xml:space="preserve">Exceso de información e inadecuada presentación de la misma </v>
      </c>
      <c r="D111" s="178" t="str">
        <f>+Mantenimiento!D21</f>
        <v xml:space="preserve">Contaminación visual
</v>
      </c>
      <c r="E111" s="231"/>
      <c r="F111" s="447" t="str" cm="1">
        <f t="array" ref="F111:R111">+Mantenimiento!F21:R21</f>
        <v>ES</v>
      </c>
      <c r="G111" s="447" t="str">
        <v>X</v>
      </c>
      <c r="H111" s="447">
        <v>0</v>
      </c>
      <c r="I111" s="447" t="str">
        <v>-</v>
      </c>
      <c r="J111" s="447">
        <v>1</v>
      </c>
      <c r="K111" s="447">
        <v>1</v>
      </c>
      <c r="L111" s="447">
        <v>1</v>
      </c>
      <c r="M111" s="447">
        <v>1</v>
      </c>
      <c r="N111" s="447">
        <v>1</v>
      </c>
      <c r="O111" s="447">
        <v>5</v>
      </c>
      <c r="P111" s="447">
        <v>2</v>
      </c>
      <c r="Q111" s="447">
        <v>1</v>
      </c>
      <c r="R111" s="447">
        <v>1</v>
      </c>
      <c r="S111" s="447">
        <f t="shared" si="44"/>
        <v>10</v>
      </c>
      <c r="T111" s="448" t="str">
        <f t="shared" si="38"/>
        <v>IMPACTO BAJO</v>
      </c>
      <c r="U111" s="447" t="str" cm="1">
        <f t="array" ref="U111:V111">+Mantenimiento!U21:V21</f>
        <v>PLAN DE COMUNICACIONES, APROBACION PARA SU PUBLICACIÓN</v>
      </c>
      <c r="V111" s="447">
        <v>0</v>
      </c>
      <c r="W111" s="448" t="s">
        <v>31</v>
      </c>
      <c r="X111" s="448"/>
    </row>
    <row r="112" spans="1:24" ht="51" customHeight="1" x14ac:dyDescent="0.2">
      <c r="A112" s="223"/>
      <c r="B112" s="235"/>
      <c r="C112" s="178" t="str">
        <f>+Mantenimiento!C22</f>
        <v>Agua requerida para el uso  de sanitarios y lavamanos</v>
      </c>
      <c r="D112" s="178" t="str">
        <f>+Mantenimiento!D22</f>
        <v>Agotamiento del recurso natural agua</v>
      </c>
      <c r="E112" s="231"/>
      <c r="F112" s="447" t="str" cm="1">
        <f t="array" ref="F112:R112">+Mantenimiento!F22:R22</f>
        <v>N</v>
      </c>
      <c r="G112" s="447" t="str">
        <v>X</v>
      </c>
      <c r="H112" s="447">
        <v>0</v>
      </c>
      <c r="I112" s="447" t="str">
        <v>-</v>
      </c>
      <c r="J112" s="447">
        <v>3</v>
      </c>
      <c r="K112" s="447">
        <v>2</v>
      </c>
      <c r="L112" s="447">
        <v>3</v>
      </c>
      <c r="M112" s="447">
        <v>3</v>
      </c>
      <c r="N112" s="447">
        <v>1</v>
      </c>
      <c r="O112" s="447">
        <v>12</v>
      </c>
      <c r="P112" s="447">
        <v>3</v>
      </c>
      <c r="Q112" s="447">
        <v>2</v>
      </c>
      <c r="R112" s="447">
        <v>1</v>
      </c>
      <c r="S112" s="450">
        <f t="shared" si="44"/>
        <v>72</v>
      </c>
      <c r="T112" s="451" t="str">
        <f t="shared" si="38"/>
        <v>IMPACTO MEDIO</v>
      </c>
      <c r="U112" s="447" t="str" cm="1">
        <f t="array" ref="U112:V112">+Mantenimiento!U22:V22</f>
        <v>PROGRAMA AHORRO Y USO EFICIENTE DEL AGUA</v>
      </c>
      <c r="V112" s="447" t="str">
        <v>CAMPAÑAS DE SENSIBILIZACION
MONITOREO DE CONSUMO</v>
      </c>
      <c r="W112" s="448"/>
      <c r="X112" s="448" t="s">
        <v>31</v>
      </c>
    </row>
    <row r="113" spans="1:24" ht="51" customHeight="1" x14ac:dyDescent="0.2">
      <c r="A113" s="223"/>
      <c r="B113" s="184" t="str">
        <f>+Mantenimiento!B11</f>
        <v>Generación de residuos no peligrosos</v>
      </c>
      <c r="C113" s="184" t="str">
        <f>+Mantenimiento!C11</f>
        <v>Clips, ganchos, cosedora, perforadora, entre otros.</v>
      </c>
      <c r="D113" s="184" t="str">
        <f>+Mantenimiento!D11</f>
        <v>Aumento de residuos no peligrosos a disponer y contaminacion del suelo</v>
      </c>
      <c r="E113" s="231"/>
      <c r="F113" s="447" t="str" cm="1">
        <f t="array" ref="F113:R113">+Mantenimiento!F11:R11</f>
        <v>N</v>
      </c>
      <c r="G113" s="447" t="str">
        <v>X</v>
      </c>
      <c r="H113" s="447">
        <v>0</v>
      </c>
      <c r="I113" s="447" t="str">
        <v>-</v>
      </c>
      <c r="J113" s="447">
        <v>1</v>
      </c>
      <c r="K113" s="447">
        <v>2</v>
      </c>
      <c r="L113" s="447">
        <v>1</v>
      </c>
      <c r="M113" s="447">
        <v>1</v>
      </c>
      <c r="N113" s="447">
        <v>1</v>
      </c>
      <c r="O113" s="447">
        <v>6</v>
      </c>
      <c r="P113" s="447">
        <v>2</v>
      </c>
      <c r="Q113" s="447">
        <v>2</v>
      </c>
      <c r="R113" s="447">
        <v>1</v>
      </c>
      <c r="S113" s="447">
        <f t="shared" si="44"/>
        <v>24</v>
      </c>
      <c r="T113" s="448" t="str">
        <f t="shared" si="38"/>
        <v>IMPACTO BAJO</v>
      </c>
      <c r="U113" s="447" t="str" cm="1">
        <f t="array" ref="U113:V113">+Mantenimiento!U11:V11</f>
        <v>PROGRAMA GESTIÓN INTEGRAL DE RESIDUOS SÓLIDOS</v>
      </c>
      <c r="V113" s="447" t="str">
        <v>INVENTARIO DE RESIDUOS
CAMPAÑAS DE SENSIBILIZACION</v>
      </c>
      <c r="W113" s="448"/>
      <c r="X113" s="448" t="s">
        <v>31</v>
      </c>
    </row>
    <row r="114" spans="1:24" ht="60" customHeight="1" x14ac:dyDescent="0.2">
      <c r="A114" s="223"/>
      <c r="B114" s="235" t="str">
        <f>+Mantenimiento!B12</f>
        <v>Generación de residuos aprovechables</v>
      </c>
      <c r="C114" s="184" t="str">
        <f>+Mantenimiento!C12</f>
        <v xml:space="preserve">Reutilización de papel, reciclaje de papel, buenas practicas para ahorro y uso de papel. </v>
      </c>
      <c r="D114" s="184" t="str">
        <f>+Mantenimiento!D12</f>
        <v>Reducción de residuos a disponer, reduccion de la contaminacion del agua y/o suelo, reducción del consumo de recursos naturales</v>
      </c>
      <c r="E114" s="231"/>
      <c r="F114" s="447" t="str" cm="1">
        <f t="array" ref="F114:R114">+Mantenimiento!F12:R12</f>
        <v>N</v>
      </c>
      <c r="G114" s="447" t="str">
        <v>X</v>
      </c>
      <c r="H114" s="447">
        <v>0</v>
      </c>
      <c r="I114" s="447" t="str">
        <v>+</v>
      </c>
      <c r="J114" s="447">
        <v>1</v>
      </c>
      <c r="K114" s="447">
        <v>1</v>
      </c>
      <c r="L114" s="447">
        <v>3</v>
      </c>
      <c r="M114" s="447">
        <v>1</v>
      </c>
      <c r="N114" s="447">
        <v>1</v>
      </c>
      <c r="O114" s="447">
        <v>7</v>
      </c>
      <c r="P114" s="447">
        <v>2</v>
      </c>
      <c r="Q114" s="447">
        <v>2</v>
      </c>
      <c r="R114" s="447">
        <v>3</v>
      </c>
      <c r="S114" s="447">
        <f t="shared" si="44"/>
        <v>84</v>
      </c>
      <c r="T114" s="448" t="str">
        <f t="shared" si="38"/>
        <v>IMPACTO MEDIO</v>
      </c>
      <c r="U114" s="447" t="str" cm="1">
        <f t="array" ref="U114:V114">+Mantenimiento!U12:V12</f>
        <v>PROGRAMA GESTIÓN INTEGRAL DE RESIDUOS SÓLIDOS</v>
      </c>
      <c r="V114" s="447" t="str">
        <v>CAMPAÑAS DE SENSIBILIZACION</v>
      </c>
      <c r="W114" s="448" t="s">
        <v>31</v>
      </c>
      <c r="X114" s="448"/>
    </row>
    <row r="115" spans="1:24" ht="81.75" customHeight="1" x14ac:dyDescent="0.2">
      <c r="A115" s="223"/>
      <c r="B115" s="235"/>
      <c r="C115" s="184" t="str">
        <f>+Mantenimiento!C13</f>
        <v>Segregación en la fuente. (Papel, cartón, plástico)</v>
      </c>
      <c r="D115" s="184" t="str">
        <f>+Mantenimiento!D13</f>
        <v>Reducción de residuos a disponer y reduccion de la contaminacion del agua y/o suelo, disminución de la presión sobre los recursos naturales y aumento de la disponibilidad de recursos naturales.</v>
      </c>
      <c r="E115" s="231"/>
      <c r="F115" s="447" t="str" cm="1">
        <f t="array" ref="F115:R115">+Mantenimiento!F13:R13</f>
        <v>N</v>
      </c>
      <c r="G115" s="447" t="str">
        <v>X</v>
      </c>
      <c r="H115" s="447">
        <v>0</v>
      </c>
      <c r="I115" s="447" t="str">
        <v>+</v>
      </c>
      <c r="J115" s="447">
        <v>2</v>
      </c>
      <c r="K115" s="447">
        <v>2</v>
      </c>
      <c r="L115" s="447">
        <v>3</v>
      </c>
      <c r="M115" s="447">
        <v>1</v>
      </c>
      <c r="N115" s="447">
        <v>1</v>
      </c>
      <c r="O115" s="447">
        <v>9</v>
      </c>
      <c r="P115" s="447">
        <v>3</v>
      </c>
      <c r="Q115" s="447">
        <v>2</v>
      </c>
      <c r="R115" s="447">
        <v>3</v>
      </c>
      <c r="S115" s="447">
        <f t="shared" si="44"/>
        <v>162</v>
      </c>
      <c r="T115" s="448" t="str">
        <f t="shared" si="38"/>
        <v>IMPACTO MEDIO</v>
      </c>
      <c r="U115" s="447" t="str" cm="1">
        <f t="array" ref="U115:V115">+Mantenimiento!U13:V13</f>
        <v>PROGRAMA GESTIÓN INTEGRAL DE RESIDUOS SÓLIDOS</v>
      </c>
      <c r="V115" s="447" t="str">
        <v>CAMPAÑAS DE SENSIBILIZACION</v>
      </c>
      <c r="W115" s="448" t="s">
        <v>31</v>
      </c>
      <c r="X115" s="448"/>
    </row>
    <row r="116" spans="1:24" ht="72" customHeight="1" x14ac:dyDescent="0.2">
      <c r="A116" s="223"/>
      <c r="B116" s="235"/>
      <c r="C116" s="184" t="str">
        <f>+Mantenimiento!C14</f>
        <v>Entrega de residuos aprovechables a la fundación</v>
      </c>
      <c r="D116" s="184" t="str">
        <f>+Mantenimiento!D14</f>
        <v>Contribución al trabajo de la fundación ...
Contribución al proceso de reciclaje
Aumento de la disponibilidad los recursos naturales</v>
      </c>
      <c r="E116" s="231"/>
      <c r="F116" s="447" t="str" cm="1">
        <f t="array" ref="F116:R116">+Mantenimiento!F14:R14</f>
        <v>N</v>
      </c>
      <c r="G116" s="447" t="str">
        <v>X</v>
      </c>
      <c r="H116" s="447">
        <v>0</v>
      </c>
      <c r="I116" s="447" t="str">
        <v>+</v>
      </c>
      <c r="J116" s="447">
        <v>2</v>
      </c>
      <c r="K116" s="447">
        <v>1</v>
      </c>
      <c r="L116" s="447">
        <v>1</v>
      </c>
      <c r="M116" s="447">
        <v>1</v>
      </c>
      <c r="N116" s="447">
        <v>1</v>
      </c>
      <c r="O116" s="447">
        <v>6</v>
      </c>
      <c r="P116" s="447">
        <v>3</v>
      </c>
      <c r="Q116" s="447">
        <v>2</v>
      </c>
      <c r="R116" s="447">
        <v>1</v>
      </c>
      <c r="S116" s="447">
        <f t="shared" si="44"/>
        <v>36</v>
      </c>
      <c r="T116" s="448" t="str">
        <f t="shared" si="38"/>
        <v>IMPACTO BAJO</v>
      </c>
      <c r="U116" s="447" t="str" cm="1">
        <f t="array" ref="U116:V116">+Mantenimiento!U14:V14</f>
        <v>PROGRAMA GESTIÓN INTEGRAL DE RESIDUOS SÓLIDOS</v>
      </c>
      <c r="V116" s="447" t="str">
        <v>RECIBOS DE ENTREGA A LA FUNDACIÓN</v>
      </c>
      <c r="W116" s="448"/>
      <c r="X116" s="448" t="s">
        <v>31</v>
      </c>
    </row>
    <row r="117" spans="1:24" ht="72" customHeight="1" x14ac:dyDescent="0.2">
      <c r="A117" s="223"/>
      <c r="B117" s="184">
        <f>+Mantenimiento!B24</f>
        <v>0</v>
      </c>
      <c r="C117" s="184" t="str">
        <f>+Mantenimiento!C24</f>
        <v>Uso de elementos de aseo como limpiadores, jabones, ambientadores, etc.</v>
      </c>
      <c r="D117" s="184" t="str">
        <f>+Mantenimiento!D24</f>
        <v>Contaminacion de agua y suelo</v>
      </c>
      <c r="E117" s="231"/>
      <c r="F117" s="447" t="str" cm="1">
        <f t="array" ref="F117:R117">+Mantenimiento!F24:R24</f>
        <v>N</v>
      </c>
      <c r="G117" s="447" t="str">
        <v>X</v>
      </c>
      <c r="H117" s="447">
        <v>0</v>
      </c>
      <c r="I117" s="447" t="str">
        <v>-</v>
      </c>
      <c r="J117" s="447">
        <v>3</v>
      </c>
      <c r="K117" s="447">
        <v>1</v>
      </c>
      <c r="L117" s="447">
        <v>1</v>
      </c>
      <c r="M117" s="447">
        <v>1</v>
      </c>
      <c r="N117" s="447">
        <v>1</v>
      </c>
      <c r="O117" s="447">
        <v>7</v>
      </c>
      <c r="P117" s="447">
        <v>1</v>
      </c>
      <c r="Q117" s="447">
        <v>2</v>
      </c>
      <c r="R117" s="447">
        <v>1</v>
      </c>
      <c r="S117" s="447">
        <f t="shared" si="44"/>
        <v>14</v>
      </c>
      <c r="T117" s="448" t="str">
        <f t="shared" si="38"/>
        <v>IMPACTO BAJO</v>
      </c>
      <c r="U117" s="447" t="str" cm="1">
        <f t="array" ref="U117:V117">+Mantenimiento!U24:V24</f>
        <v>PROGRAMA GESTIÓN INTEGRAL DE RESIDUOS SÓLIDOS</v>
      </c>
      <c r="V117" s="447" t="str">
        <v>CARACTERIZACIÓN DE VERTIMIENTOS</v>
      </c>
      <c r="W117" s="448"/>
      <c r="X117" s="448" t="s">
        <v>31</v>
      </c>
    </row>
    <row r="118" spans="1:24" ht="72" customHeight="1" x14ac:dyDescent="0.2">
      <c r="A118" s="223"/>
      <c r="B118" s="184" t="str">
        <f>+Mantenimiento!B29</f>
        <v>Consumo de combustible</v>
      </c>
      <c r="C118" s="184" t="str">
        <f>+Mantenimiento!C29</f>
        <v>Combustible necesario para el funcionamiento de los vehiculos</v>
      </c>
      <c r="D118" s="184" t="str">
        <f>+Mantenimiento!D29</f>
        <v>Agotamiento del recurso natural no renovable</v>
      </c>
      <c r="E118" s="231"/>
      <c r="F118" s="447" t="str" cm="1">
        <f t="array" ref="F118:R118">+Mantenimiento!F29:R29</f>
        <v>N</v>
      </c>
      <c r="G118" s="447" t="str">
        <v>X</v>
      </c>
      <c r="H118" s="447">
        <v>0</v>
      </c>
      <c r="I118" s="447" t="str">
        <v>-</v>
      </c>
      <c r="J118" s="447">
        <v>2</v>
      </c>
      <c r="K118" s="447">
        <v>2</v>
      </c>
      <c r="L118" s="447">
        <v>3</v>
      </c>
      <c r="M118" s="447">
        <v>3</v>
      </c>
      <c r="N118" s="447">
        <v>1</v>
      </c>
      <c r="O118" s="447">
        <v>11</v>
      </c>
      <c r="P118" s="447">
        <v>2</v>
      </c>
      <c r="Q118" s="447">
        <v>2</v>
      </c>
      <c r="R118" s="447">
        <v>3</v>
      </c>
      <c r="S118" s="447">
        <f t="shared" si="44"/>
        <v>132</v>
      </c>
      <c r="T118" s="448" t="str">
        <f t="shared" si="38"/>
        <v>IMPACTO MEDIO</v>
      </c>
      <c r="U118" s="447" t="str" cm="1">
        <f t="array" ref="U118:V118">+Mantenimiento!U29:V29</f>
        <v>PLAN ESTRATÉGICO DE SEGURIDAD VIAL</v>
      </c>
      <c r="V118" s="447" t="str">
        <v xml:space="preserve">REVISION TECNICO MECANICA. MANTENIMIENTO PREVENTIVO
</v>
      </c>
      <c r="W118" s="448"/>
      <c r="X118" s="448" t="s">
        <v>31</v>
      </c>
    </row>
    <row r="119" spans="1:24" ht="72" customHeight="1" x14ac:dyDescent="0.2">
      <c r="A119" s="223"/>
      <c r="B119" s="184" t="str">
        <f>+Mantenimiento!B30</f>
        <v>Generación de residuos especiales</v>
      </c>
      <c r="C119" s="184" t="str">
        <f>+Mantenimiento!C30</f>
        <v>Llantas usadas generadas por los vehiculos</v>
      </c>
      <c r="D119" s="184" t="str">
        <f>+Mantenimiento!D30</f>
        <v>Aumento de residuos especiales a disponer y contaminacion del agua y/o suelo</v>
      </c>
      <c r="E119" s="231"/>
      <c r="F119" s="447" t="str" cm="1">
        <f t="array" ref="F119:R119">+Mantenimiento!F30:R30</f>
        <v>N</v>
      </c>
      <c r="G119" s="447">
        <v>0</v>
      </c>
      <c r="H119" s="447" t="str">
        <v>X</v>
      </c>
      <c r="I119" s="447" t="str">
        <v>-</v>
      </c>
      <c r="J119" s="447">
        <v>3</v>
      </c>
      <c r="K119" s="447">
        <v>1</v>
      </c>
      <c r="L119" s="447">
        <v>1</v>
      </c>
      <c r="M119" s="447">
        <v>1</v>
      </c>
      <c r="N119" s="447">
        <v>1</v>
      </c>
      <c r="O119" s="447">
        <v>7</v>
      </c>
      <c r="P119" s="447">
        <v>2</v>
      </c>
      <c r="Q119" s="447">
        <v>2</v>
      </c>
      <c r="R119" s="447">
        <v>1</v>
      </c>
      <c r="S119" s="447">
        <f t="shared" si="44"/>
        <v>28</v>
      </c>
      <c r="T119" s="448" t="str">
        <f t="shared" si="38"/>
        <v>IMPACTO BAJO</v>
      </c>
      <c r="U119" s="447" t="str" cm="1">
        <f t="array" ref="U119:V119">+Mantenimiento!U30:V30</f>
        <v>PROGRAMA GESTIÓN INTEGRAL DE RESIDUOS SÓLIDOS</v>
      </c>
      <c r="V119" s="447" t="str">
        <v>MANTENIMIENTOS PREVENTIVOS</v>
      </c>
      <c r="W119" s="448" t="s">
        <v>31</v>
      </c>
      <c r="X119" s="448"/>
    </row>
    <row r="120" spans="1:24" ht="57.75" customHeight="1" x14ac:dyDescent="0.2">
      <c r="A120" s="223"/>
      <c r="B120" s="184" t="str">
        <f>+Mantenimiento!B31</f>
        <v>Generación de aceites usados</v>
      </c>
      <c r="C120" s="184" t="str">
        <f>+Mantenimiento!C31</f>
        <v xml:space="preserve">Generados por el cambio de aceite de los vehiculos utilizados </v>
      </c>
      <c r="D120" s="184" t="str">
        <f>+Mantenimiento!D31</f>
        <v>Aumento de residuos a disponer y contaminacion del agua y/o suelo</v>
      </c>
      <c r="E120" s="231"/>
      <c r="F120" s="447" t="str" cm="1">
        <f t="array" ref="F120:R120">+Mantenimiento!F31:R31</f>
        <v>N</v>
      </c>
      <c r="G120" s="447">
        <v>0</v>
      </c>
      <c r="H120" s="447" t="str">
        <v>X</v>
      </c>
      <c r="I120" s="447" t="str">
        <v>-</v>
      </c>
      <c r="J120" s="447">
        <v>3</v>
      </c>
      <c r="K120" s="447">
        <v>1</v>
      </c>
      <c r="L120" s="447">
        <v>3</v>
      </c>
      <c r="M120" s="447">
        <v>3</v>
      </c>
      <c r="N120" s="447">
        <v>1</v>
      </c>
      <c r="O120" s="447">
        <v>11</v>
      </c>
      <c r="P120" s="447">
        <v>1</v>
      </c>
      <c r="Q120" s="447">
        <v>3</v>
      </c>
      <c r="R120" s="447">
        <v>1</v>
      </c>
      <c r="S120" s="447">
        <f t="shared" si="44"/>
        <v>33</v>
      </c>
      <c r="T120" s="448" t="str">
        <f t="shared" si="38"/>
        <v>IMPACTO BAJO</v>
      </c>
      <c r="U120" s="447" t="str" cm="1">
        <f t="array" ref="U120:V120">+Mantenimiento!U31:V31</f>
        <v>PROGRAMA GESTIÓN INTEGRAL DE RESIDUOS SÓLIDOS</v>
      </c>
      <c r="V120" s="447" t="str">
        <v xml:space="preserve">VERIFICACION LICENCIA DE LA ESTACION DE SERVICIOS DONDE SE REALIZA EL CAMBIO DE ACEITE </v>
      </c>
      <c r="W120" s="448"/>
      <c r="X120" s="448" t="s">
        <v>31</v>
      </c>
    </row>
    <row r="121" spans="1:24" ht="57.75" customHeight="1" x14ac:dyDescent="0.2">
      <c r="A121" s="223"/>
      <c r="B121" s="184" t="str">
        <f>+Mantenimiento!B32</f>
        <v>Generación de residuos peligrosos</v>
      </c>
      <c r="C121" s="184" t="str">
        <f>+Mantenimiento!C32</f>
        <v>Residuos de baterías de vehículos</v>
      </c>
      <c r="D121" s="184" t="str">
        <f>+Mantenimiento!D32</f>
        <v>Contaminación del suelo
Aumento de residuos a disponer</v>
      </c>
      <c r="E121" s="231"/>
      <c r="F121" s="447" t="str" cm="1">
        <f t="array" ref="F121:R121">+Mantenimiento!F32:R32</f>
        <v>A</v>
      </c>
      <c r="G121" s="447" t="str">
        <v>X</v>
      </c>
      <c r="H121" s="447">
        <v>0</v>
      </c>
      <c r="I121" s="447" t="str">
        <v>-</v>
      </c>
      <c r="J121" s="447">
        <v>2</v>
      </c>
      <c r="K121" s="447">
        <v>2</v>
      </c>
      <c r="L121" s="447">
        <v>3</v>
      </c>
      <c r="M121" s="447">
        <v>1</v>
      </c>
      <c r="N121" s="447">
        <v>1</v>
      </c>
      <c r="O121" s="447">
        <v>9</v>
      </c>
      <c r="P121" s="447">
        <v>1</v>
      </c>
      <c r="Q121" s="447">
        <v>2</v>
      </c>
      <c r="R121" s="447">
        <v>1</v>
      </c>
      <c r="S121" s="447">
        <f t="shared" si="44"/>
        <v>18</v>
      </c>
      <c r="T121" s="448" t="str">
        <f t="shared" si="38"/>
        <v>IMPACTO BAJO</v>
      </c>
      <c r="U121" s="447" t="str" cm="1">
        <f t="array" ref="U121:V121">+Mantenimiento!U32:V32</f>
        <v>PROGRAMA GESTIÓN INTEGRAL DE RESIDUOS SÓLIDOS</v>
      </c>
      <c r="V121" s="447" t="str">
        <v>ACTA DE ENTREGA DE RESIDUOS</v>
      </c>
      <c r="W121" s="448"/>
      <c r="X121" s="448" t="s">
        <v>31</v>
      </c>
    </row>
    <row r="122" spans="1:24" ht="57.75" customHeight="1" x14ac:dyDescent="0.2">
      <c r="A122" s="223"/>
      <c r="B122" s="184" t="str">
        <f>+Mantenimiento!B37</f>
        <v>Consumo de materiales peligrosos</v>
      </c>
      <c r="C122" s="184" t="str">
        <f>+Mantenimiento!C37</f>
        <v>Materiales necesarios para la adecuación de la infraestructura física (productos químicos, emulsiones, pinturas, disolventes, aceites, tintas, entre otros.).</v>
      </c>
      <c r="D122" s="184" t="str">
        <f>+Mantenimiento!D37</f>
        <v xml:space="preserve">Contaminación del suelo, aire y recurso hídrico </v>
      </c>
      <c r="E122" s="231"/>
      <c r="F122" s="447" t="str" cm="1">
        <f t="array" ref="F122:R122">+Mantenimiento!F37:R37</f>
        <v>ES</v>
      </c>
      <c r="G122" s="447" t="str">
        <v>X</v>
      </c>
      <c r="H122" s="447">
        <v>0</v>
      </c>
      <c r="I122" s="447" t="str">
        <v>-</v>
      </c>
      <c r="J122" s="447">
        <v>2</v>
      </c>
      <c r="K122" s="447">
        <v>2</v>
      </c>
      <c r="L122" s="447">
        <v>1</v>
      </c>
      <c r="M122" s="447">
        <v>3</v>
      </c>
      <c r="N122" s="447">
        <v>1</v>
      </c>
      <c r="O122" s="447">
        <v>9</v>
      </c>
      <c r="P122" s="447">
        <v>2</v>
      </c>
      <c r="Q122" s="447">
        <v>2</v>
      </c>
      <c r="R122" s="447">
        <v>1</v>
      </c>
      <c r="S122" s="447">
        <f t="shared" si="44"/>
        <v>36</v>
      </c>
      <c r="T122" s="448" t="str">
        <f t="shared" si="38"/>
        <v>IMPACTO BAJO</v>
      </c>
      <c r="U122" s="447" t="str" cm="1">
        <f t="array" ref="U122:V122">+Mantenimiento!U37:V37</f>
        <v>MANUAL DE COMPRAS SOSTENIBLES</v>
      </c>
      <c r="V122" s="447" t="str">
        <v>FACTURA DE COMPRA Y ESPECIFICACIONES</v>
      </c>
      <c r="W122" s="448"/>
      <c r="X122" s="448" t="s">
        <v>31</v>
      </c>
    </row>
    <row r="123" spans="1:24" ht="57.75" customHeight="1" x14ac:dyDescent="0.2">
      <c r="A123" s="223"/>
      <c r="B123" s="184" t="str">
        <f>+Mantenimiento!B38</f>
        <v>Consumo de energía eléctrica</v>
      </c>
      <c r="C123" s="184" t="str">
        <f>+Mantenimiento!C38</f>
        <v>Para el funcionamiento de equipos necesarios para llevar acabo las adecuaciones de infraestructura</v>
      </c>
      <c r="D123" s="184" t="str">
        <f>+Mantenimiento!D38</f>
        <v>Modificación del paisaje
Alteración del habitat</v>
      </c>
      <c r="E123" s="231"/>
      <c r="F123" s="447" t="s">
        <v>348</v>
      </c>
      <c r="G123" s="447"/>
      <c r="H123" s="447"/>
      <c r="I123" s="447"/>
      <c r="J123" s="447"/>
      <c r="K123" s="447"/>
      <c r="L123" s="447"/>
      <c r="M123" s="447"/>
      <c r="N123" s="447"/>
      <c r="O123" s="447"/>
      <c r="P123" s="447"/>
      <c r="Q123" s="447"/>
      <c r="R123" s="447"/>
      <c r="S123" s="447">
        <f t="shared" si="44"/>
        <v>0</v>
      </c>
      <c r="T123" s="448" t="str">
        <f t="shared" si="38"/>
        <v>IMPACTO BAJO</v>
      </c>
      <c r="U123" s="447" t="str" cm="1">
        <f t="array" ref="U123:V123">+Mantenimiento!U38:V38</f>
        <v>PROGRAMA AHORRO Y USO EFICIENTE DE LA ENERGÍA</v>
      </c>
      <c r="V123" s="447" t="str">
        <v>FACTURA CONSUMO DE ENERGÍA</v>
      </c>
      <c r="W123" s="448"/>
      <c r="X123" s="448" t="s">
        <v>31</v>
      </c>
    </row>
    <row r="124" spans="1:24" ht="57.75" customHeight="1" x14ac:dyDescent="0.2">
      <c r="A124" s="223"/>
      <c r="B124" s="184" t="str">
        <f>+Mantenimiento!B39</f>
        <v>Consumo de agua</v>
      </c>
      <c r="C124" s="184" t="str">
        <f>+Mantenimiento!C39</f>
        <v>Uso del recurso hídrico para la preparación de mezclas necesarias</v>
      </c>
      <c r="D124" s="184" t="str">
        <f>+Mantenimiento!D39</f>
        <v>Agotamiento del recurso hídrico</v>
      </c>
      <c r="E124" s="231"/>
      <c r="F124" s="447" t="s">
        <v>348</v>
      </c>
      <c r="G124" s="447"/>
      <c r="H124" s="447"/>
      <c r="I124" s="447"/>
      <c r="J124" s="447"/>
      <c r="K124" s="447"/>
      <c r="L124" s="447"/>
      <c r="M124" s="447"/>
      <c r="N124" s="447"/>
      <c r="O124" s="447"/>
      <c r="P124" s="447"/>
      <c r="Q124" s="447"/>
      <c r="R124" s="447"/>
      <c r="S124" s="447">
        <f t="shared" si="44"/>
        <v>0</v>
      </c>
      <c r="T124" s="448" t="str">
        <f t="shared" si="38"/>
        <v>IMPACTO BAJO</v>
      </c>
      <c r="U124" s="447" t="str" cm="1">
        <f t="array" ref="U124:V124">+Mantenimiento!U39:V39</f>
        <v>PROGRAMA AHORRO Y USO EFICIENTE DEL AGUA</v>
      </c>
      <c r="V124" s="447" t="str">
        <v>FACTURA DEL AGUA, FOTOGRAFÍA TECNOLOGÍA USADA</v>
      </c>
      <c r="W124" s="448"/>
      <c r="X124" s="448" t="s">
        <v>31</v>
      </c>
    </row>
    <row r="125" spans="1:24" ht="57.75" customHeight="1" x14ac:dyDescent="0.2">
      <c r="A125" s="223"/>
      <c r="B125" s="225" t="str">
        <f>+Mantenimiento!B46</f>
        <v>Consumo de insumos</v>
      </c>
      <c r="C125" s="184" t="str">
        <f>+Mantenimiento!C46</f>
        <v>Uso de insumos quimicos como insecticidas</v>
      </c>
      <c r="D125" s="184" t="str">
        <f>+Mantenimiento!D46</f>
        <v>Agotamiento del recurso natural</v>
      </c>
      <c r="E125" s="231"/>
      <c r="F125" s="447" t="str" cm="1">
        <f t="array" ref="F125:R125">+Mantenimiento!F46:R46</f>
        <v>N</v>
      </c>
      <c r="G125" s="447">
        <v>0</v>
      </c>
      <c r="H125" s="447" t="str">
        <v>X</v>
      </c>
      <c r="I125" s="447" t="str">
        <v>-</v>
      </c>
      <c r="J125" s="447">
        <v>2</v>
      </c>
      <c r="K125" s="447">
        <v>2</v>
      </c>
      <c r="L125" s="447">
        <v>1</v>
      </c>
      <c r="M125" s="447">
        <v>3</v>
      </c>
      <c r="N125" s="447">
        <v>1</v>
      </c>
      <c r="O125" s="447">
        <v>9</v>
      </c>
      <c r="P125" s="447">
        <v>1</v>
      </c>
      <c r="Q125" s="447">
        <v>2</v>
      </c>
      <c r="R125" s="447">
        <v>1</v>
      </c>
      <c r="S125" s="447">
        <f t="shared" si="44"/>
        <v>18</v>
      </c>
      <c r="T125" s="448" t="str">
        <f t="shared" si="38"/>
        <v>IMPACTO BAJO</v>
      </c>
      <c r="U125" s="447" t="str" cm="1">
        <f t="array" ref="U125:V125">+Mantenimiento!U46:V46</f>
        <v>PROGRAMA CRITERIOS AMBIENTALES EN LOS BIENES Y SERVICIOS</v>
      </c>
      <c r="V125" s="447" t="str">
        <v>SEGUIMIENTO A CONTRATISTAS</v>
      </c>
      <c r="W125" s="448"/>
      <c r="X125" s="448" t="s">
        <v>31</v>
      </c>
    </row>
    <row r="126" spans="1:24" ht="75" customHeight="1" x14ac:dyDescent="0.2">
      <c r="A126" s="223"/>
      <c r="B126" s="227"/>
      <c r="C126" s="184" t="str">
        <f>+Mantenimiento!C47</f>
        <v>Residuos generados por las actividades de fumigación en las instalaciones (químico y envases)</v>
      </c>
      <c r="D126" s="184" t="str">
        <f>+Mantenimiento!D47</f>
        <v>Aumento de residuos peligrosos a disponer y contaminacion del agua y/o suelo
Contaminación del aire</v>
      </c>
      <c r="E126" s="231"/>
      <c r="F126" s="447" t="str" cm="1">
        <f t="array" ref="F126:R126">+Mantenimiento!F47:R47</f>
        <v>N</v>
      </c>
      <c r="G126" s="447">
        <v>0</v>
      </c>
      <c r="H126" s="447" t="str">
        <v>X</v>
      </c>
      <c r="I126" s="447" t="str">
        <v>-</v>
      </c>
      <c r="J126" s="447">
        <v>2</v>
      </c>
      <c r="K126" s="447">
        <v>3</v>
      </c>
      <c r="L126" s="447">
        <v>1</v>
      </c>
      <c r="M126" s="447">
        <v>3</v>
      </c>
      <c r="N126" s="447">
        <v>1</v>
      </c>
      <c r="O126" s="447">
        <v>10</v>
      </c>
      <c r="P126" s="447">
        <v>1</v>
      </c>
      <c r="Q126" s="447">
        <v>2</v>
      </c>
      <c r="R126" s="447">
        <v>1</v>
      </c>
      <c r="S126" s="447">
        <f t="shared" si="44"/>
        <v>20</v>
      </c>
      <c r="T126" s="448" t="str">
        <f t="shared" si="38"/>
        <v>IMPACTO BAJO</v>
      </c>
      <c r="U126" s="447" t="str" cm="1">
        <f t="array" ref="U126:V126">+Mantenimiento!U47:V47</f>
        <v xml:space="preserve">PROGRAMA GESTIÓN INTEGRAL DE RESIDUOS SÓLIDOS
CRITERIOS AMBIENTALES EN LOS BIENES Y SERVICIOS. </v>
      </c>
      <c r="V126" s="447" t="str">
        <v xml:space="preserve">ESTUDIOS PREVIOS Y PLIEGOS </v>
      </c>
      <c r="W126" s="448" t="s">
        <v>31</v>
      </c>
      <c r="X126" s="448"/>
    </row>
    <row r="127" spans="1:24" ht="57.75" customHeight="1" x14ac:dyDescent="0.2">
      <c r="A127" s="223"/>
      <c r="B127" s="184" t="str">
        <f>+Mantenimiento!B52</f>
        <v>Generación de residuos peligrosos</v>
      </c>
      <c r="C127" s="184" t="str">
        <f>+Mantenimiento!C52</f>
        <v>Mezcla o perdida de residuos peligrosos en el momento de la entrega o transporte para los sitios de acopio temporal</v>
      </c>
      <c r="D127" s="184" t="str">
        <f>+Mantenimiento!D52</f>
        <v>Aumento de residuos peligrosos a disponer y contaminacion del agua y/o suelo</v>
      </c>
      <c r="E127" s="231"/>
      <c r="F127" s="447" t="str" cm="1">
        <f t="array" ref="F127:R127">+Mantenimiento!F52:R52</f>
        <v>ES</v>
      </c>
      <c r="G127" s="447" t="str">
        <v>X</v>
      </c>
      <c r="H127" s="447">
        <v>0</v>
      </c>
      <c r="I127" s="447" t="str">
        <v>-</v>
      </c>
      <c r="J127" s="447">
        <v>2</v>
      </c>
      <c r="K127" s="447">
        <v>2</v>
      </c>
      <c r="L127" s="447">
        <v>1</v>
      </c>
      <c r="M127" s="447">
        <v>1</v>
      </c>
      <c r="N127" s="447">
        <v>1</v>
      </c>
      <c r="O127" s="447">
        <v>7</v>
      </c>
      <c r="P127" s="447">
        <v>2</v>
      </c>
      <c r="Q127" s="447">
        <v>2</v>
      </c>
      <c r="R127" s="447">
        <v>3</v>
      </c>
      <c r="S127" s="447">
        <f t="shared" si="44"/>
        <v>84</v>
      </c>
      <c r="T127" s="448" t="str">
        <f t="shared" si="38"/>
        <v>IMPACTO MEDIO</v>
      </c>
      <c r="U127" s="447" t="str" cm="1">
        <f t="array" ref="U127:V127">+Mantenimiento!U52:V52</f>
        <v>PLAN DE EMERGENCIAS Y CONTINGENCIAS</v>
      </c>
      <c r="V127" s="447" t="str">
        <v xml:space="preserve">
CAMPAÑAS DE SENSIBILIZACION</v>
      </c>
      <c r="W127" s="448"/>
      <c r="X127" s="448" t="s">
        <v>31</v>
      </c>
    </row>
    <row r="128" spans="1:24" ht="74.25" customHeight="1" x14ac:dyDescent="0.2">
      <c r="A128" s="223"/>
      <c r="B128" s="184" t="str">
        <f>+Mantenimiento!B56</f>
        <v>Generación de residuos especiales</v>
      </c>
      <c r="C128" s="184" t="str">
        <f>+Mantenimiento!C56</f>
        <v>Residuos de materiales básicamente inertes, constituidos por: tierras y áridos
mezclados, piedras, restos de hormigón, restos de pavimentos asfálticos, ladrillos, cristal, plásticos, yesos, maderas, etc.</v>
      </c>
      <c r="D128" s="184" t="str">
        <f>+Mantenimiento!D56</f>
        <v>Aumento de residuos especiales a disponer y contaminacion del agua y/o suelo</v>
      </c>
      <c r="E128" s="231"/>
      <c r="F128" s="447" t="str" cm="1">
        <f t="array" ref="F128:R128">+Mantenimiento!F56:R56</f>
        <v>E</v>
      </c>
      <c r="G128" s="447" t="str">
        <v>X</v>
      </c>
      <c r="H128" s="447">
        <v>0</v>
      </c>
      <c r="I128" s="447" t="str">
        <v>-</v>
      </c>
      <c r="J128" s="447">
        <v>2</v>
      </c>
      <c r="K128" s="447">
        <v>1</v>
      </c>
      <c r="L128" s="447">
        <v>3</v>
      </c>
      <c r="M128" s="447">
        <v>1</v>
      </c>
      <c r="N128" s="447">
        <v>1</v>
      </c>
      <c r="O128" s="447">
        <v>8</v>
      </c>
      <c r="P128" s="447">
        <v>1</v>
      </c>
      <c r="Q128" s="447">
        <v>2</v>
      </c>
      <c r="R128" s="447">
        <v>1</v>
      </c>
      <c r="S128" s="447">
        <f t="shared" si="44"/>
        <v>16</v>
      </c>
      <c r="T128" s="448" t="str">
        <f t="shared" si="38"/>
        <v>IMPACTO BAJO</v>
      </c>
      <c r="U128" s="447" t="str">
        <f>+Mantenimiento!U56</f>
        <v>PROGRAMA GESTIÓN INTEGRAL DE RESIDUOS SÓLIDOS</v>
      </c>
      <c r="V128" s="447" t="s">
        <v>71</v>
      </c>
      <c r="W128" s="448"/>
      <c r="X128" s="448" t="s">
        <v>31</v>
      </c>
    </row>
    <row r="129" spans="1:24" ht="57.75" customHeight="1" x14ac:dyDescent="0.2">
      <c r="A129" s="224"/>
      <c r="B129" s="184" t="str">
        <f>+Mantenimiento!B57</f>
        <v>Derrame de aguas residuales</v>
      </c>
      <c r="C129" s="184" t="str">
        <f>+Mantenimiento!C57</f>
        <v xml:space="preserve">Derrame producido por malos procedimientos </v>
      </c>
      <c r="D129" s="184" t="str">
        <f>+Mantenimiento!D57</f>
        <v>Aumento de residuos a disponer y contaminacion del agua y/o suelo</v>
      </c>
      <c r="E129" s="232"/>
      <c r="F129" s="447" t="str" cm="1">
        <f t="array" ref="F129:R129">+Mantenimiento!F57:R57</f>
        <v>E</v>
      </c>
      <c r="G129" s="447" t="str">
        <v>X</v>
      </c>
      <c r="H129" s="447">
        <v>0</v>
      </c>
      <c r="I129" s="447" t="str">
        <v>-</v>
      </c>
      <c r="J129" s="447">
        <v>2</v>
      </c>
      <c r="K129" s="447">
        <v>2</v>
      </c>
      <c r="L129" s="447">
        <v>1</v>
      </c>
      <c r="M129" s="447">
        <v>1</v>
      </c>
      <c r="N129" s="447">
        <v>1</v>
      </c>
      <c r="O129" s="447">
        <v>7</v>
      </c>
      <c r="P129" s="447">
        <v>2</v>
      </c>
      <c r="Q129" s="447">
        <v>3</v>
      </c>
      <c r="R129" s="447">
        <v>3</v>
      </c>
      <c r="S129" s="447">
        <f t="shared" si="44"/>
        <v>126</v>
      </c>
      <c r="T129" s="448" t="str">
        <f t="shared" si="38"/>
        <v>IMPACTO MEDIO</v>
      </c>
      <c r="U129" s="447" t="str" cm="1">
        <f t="array" ref="U129:V129">+Mantenimiento!U57:V57</f>
        <v>PLAN DE EMERGENCIAS Y CONTINGENCIAS</v>
      </c>
      <c r="V129" s="447" t="str">
        <v xml:space="preserve">HOJAS DE SEGURIDAD
CERTIFICADO DE DISPOSICIÓN FINAL </v>
      </c>
      <c r="W129" s="448"/>
      <c r="X129" s="448" t="s">
        <v>31</v>
      </c>
    </row>
    <row r="130" spans="1:24" ht="12.75" customHeight="1" x14ac:dyDescent="0.2">
      <c r="S130" s="496"/>
      <c r="T130" s="497"/>
      <c r="U130" s="496"/>
    </row>
    <row r="131" spans="1:24" ht="27" customHeight="1" x14ac:dyDescent="0.2">
      <c r="A131" s="498"/>
      <c r="C131" s="499" t="s">
        <v>434</v>
      </c>
      <c r="D131" s="276" t="s">
        <v>228</v>
      </c>
      <c r="E131" s="252"/>
      <c r="F131" s="500"/>
      <c r="G131" s="500"/>
      <c r="H131" s="500"/>
      <c r="I131" s="501"/>
      <c r="J131" s="501"/>
      <c r="K131" s="502"/>
      <c r="L131" s="502"/>
      <c r="M131" s="502"/>
      <c r="N131" s="502"/>
      <c r="O131" s="500"/>
      <c r="P131" s="500"/>
      <c r="Q131" s="500"/>
      <c r="R131" s="500"/>
      <c r="S131" s="500"/>
      <c r="T131" s="500"/>
      <c r="U131" s="419"/>
      <c r="V131" s="419"/>
      <c r="W131" s="419"/>
      <c r="X131" s="419"/>
    </row>
    <row r="132" spans="1:24" x14ac:dyDescent="0.2">
      <c r="A132" s="498"/>
      <c r="C132" s="499" t="s">
        <v>178</v>
      </c>
      <c r="D132" s="277" t="s">
        <v>251</v>
      </c>
      <c r="E132" s="252"/>
      <c r="F132" s="500"/>
      <c r="G132" s="500"/>
      <c r="H132" s="500"/>
      <c r="I132" s="501"/>
      <c r="J132" s="501"/>
      <c r="K132" s="501"/>
      <c r="L132" s="501"/>
      <c r="M132" s="501"/>
      <c r="N132" s="502"/>
      <c r="O132" s="500"/>
      <c r="P132" s="500"/>
      <c r="Q132" s="500"/>
      <c r="R132" s="500"/>
      <c r="S132" s="500"/>
      <c r="T132" s="500"/>
      <c r="U132" s="419"/>
      <c r="V132" s="419"/>
      <c r="W132" s="419"/>
      <c r="X132" s="419"/>
    </row>
    <row r="133" spans="1:24" ht="12.75" customHeight="1" x14ac:dyDescent="0.2">
      <c r="L133" s="500"/>
      <c r="M133" s="500"/>
      <c r="N133" s="500"/>
      <c r="O133" s="500"/>
      <c r="P133" s="500"/>
      <c r="Q133" s="500"/>
      <c r="R133" s="500"/>
      <c r="T133" s="500"/>
    </row>
    <row r="134" spans="1:24" ht="12.75" customHeight="1" x14ac:dyDescent="0.2">
      <c r="T134" s="500"/>
    </row>
    <row r="135" spans="1:24" ht="12.75" customHeight="1" x14ac:dyDescent="0.2">
      <c r="T135" s="500"/>
    </row>
    <row r="136" spans="1:24" ht="12.75" customHeight="1" x14ac:dyDescent="0.2">
      <c r="T136" s="500"/>
    </row>
    <row r="137" spans="1:24" ht="12.75" customHeight="1" x14ac:dyDescent="0.2">
      <c r="T137" s="500"/>
    </row>
    <row r="138" spans="1:24" ht="12.75" customHeight="1" x14ac:dyDescent="0.2">
      <c r="T138" s="500"/>
    </row>
    <row r="139" spans="1:24" ht="12.75" customHeight="1" x14ac:dyDescent="0.2">
      <c r="T139" s="500"/>
    </row>
    <row r="140" spans="1:24" ht="12.75" customHeight="1" x14ac:dyDescent="0.2">
      <c r="T140" s="500"/>
    </row>
    <row r="141" spans="1:24" ht="12.75" customHeight="1" x14ac:dyDescent="0.2">
      <c r="T141" s="500"/>
    </row>
    <row r="142" spans="1:24" ht="12.75" customHeight="1" x14ac:dyDescent="0.2">
      <c r="T142" s="500"/>
    </row>
    <row r="143" spans="1:24" ht="12.75" customHeight="1" x14ac:dyDescent="0.2">
      <c r="T143" s="500"/>
    </row>
    <row r="144" spans="1:24" ht="12.75" customHeight="1" x14ac:dyDescent="0.2">
      <c r="T144" s="500"/>
    </row>
    <row r="145" spans="20:20" ht="12.75" customHeight="1" x14ac:dyDescent="0.2">
      <c r="T145" s="500"/>
    </row>
    <row r="146" spans="20:20" ht="12.75" customHeight="1" x14ac:dyDescent="0.2">
      <c r="T146" s="500"/>
    </row>
    <row r="147" spans="20:20" ht="12.75" customHeight="1" x14ac:dyDescent="0.2">
      <c r="T147" s="500"/>
    </row>
    <row r="148" spans="20:20" ht="12.75" customHeight="1" x14ac:dyDescent="0.2">
      <c r="T148" s="500"/>
    </row>
    <row r="149" spans="20:20" ht="12.75" customHeight="1" x14ac:dyDescent="0.2">
      <c r="T149" s="500"/>
    </row>
    <row r="150" spans="20:20" ht="12.75" customHeight="1" x14ac:dyDescent="0.2">
      <c r="T150" s="500"/>
    </row>
    <row r="151" spans="20:20" ht="12.75" customHeight="1" x14ac:dyDescent="0.2">
      <c r="T151" s="500"/>
    </row>
    <row r="152" spans="20:20" ht="12.75" customHeight="1" x14ac:dyDescent="0.2">
      <c r="T152" s="500"/>
    </row>
    <row r="153" spans="20:20" ht="12.75" customHeight="1" x14ac:dyDescent="0.2">
      <c r="T153" s="500"/>
    </row>
    <row r="154" spans="20:20" ht="12.75" customHeight="1" x14ac:dyDescent="0.2">
      <c r="T154" s="500"/>
    </row>
    <row r="155" spans="20:20" ht="12.75" customHeight="1" x14ac:dyDescent="0.2">
      <c r="T155" s="500"/>
    </row>
    <row r="156" spans="20:20" ht="12.75" customHeight="1" x14ac:dyDescent="0.2">
      <c r="T156" s="500"/>
    </row>
    <row r="157" spans="20:20" ht="12.75" customHeight="1" x14ac:dyDescent="0.2">
      <c r="T157" s="500"/>
    </row>
    <row r="158" spans="20:20" ht="12.75" customHeight="1" x14ac:dyDescent="0.2">
      <c r="T158" s="500"/>
    </row>
    <row r="159" spans="20:20" ht="12.75" customHeight="1" x14ac:dyDescent="0.2">
      <c r="T159" s="500"/>
    </row>
    <row r="160" spans="20:20" ht="12.75" customHeight="1" x14ac:dyDescent="0.2">
      <c r="T160" s="500"/>
    </row>
    <row r="161" spans="20:20" ht="12.75" customHeight="1" x14ac:dyDescent="0.2">
      <c r="T161" s="500"/>
    </row>
    <row r="162" spans="20:20" ht="12.75" customHeight="1" x14ac:dyDescent="0.2">
      <c r="T162" s="500"/>
    </row>
    <row r="163" spans="20:20" ht="12.75" customHeight="1" x14ac:dyDescent="0.2">
      <c r="T163" s="500"/>
    </row>
    <row r="164" spans="20:20" ht="12.75" customHeight="1" x14ac:dyDescent="0.2">
      <c r="T164" s="500"/>
    </row>
    <row r="165" spans="20:20" ht="12.75" customHeight="1" x14ac:dyDescent="0.2">
      <c r="T165" s="500"/>
    </row>
    <row r="166" spans="20:20" ht="12.75" customHeight="1" x14ac:dyDescent="0.2">
      <c r="T166" s="500"/>
    </row>
    <row r="167" spans="20:20" ht="12.75" customHeight="1" x14ac:dyDescent="0.2">
      <c r="T167" s="500"/>
    </row>
    <row r="168" spans="20:20" ht="12.75" customHeight="1" x14ac:dyDescent="0.2">
      <c r="T168" s="500"/>
    </row>
    <row r="169" spans="20:20" ht="12.75" customHeight="1" x14ac:dyDescent="0.2">
      <c r="T169" s="500"/>
    </row>
    <row r="170" spans="20:20" ht="12.75" customHeight="1" x14ac:dyDescent="0.2">
      <c r="T170" s="500"/>
    </row>
    <row r="171" spans="20:20" ht="12.75" customHeight="1" x14ac:dyDescent="0.2">
      <c r="T171" s="500"/>
    </row>
    <row r="172" spans="20:20" ht="12.75" customHeight="1" x14ac:dyDescent="0.2">
      <c r="T172" s="500"/>
    </row>
    <row r="173" spans="20:20" ht="12.75" customHeight="1" x14ac:dyDescent="0.2">
      <c r="T173" s="500"/>
    </row>
    <row r="174" spans="20:20" ht="12.75" customHeight="1" x14ac:dyDescent="0.2">
      <c r="T174" s="500"/>
    </row>
    <row r="175" spans="20:20" ht="12.75" customHeight="1" x14ac:dyDescent="0.2">
      <c r="T175" s="500"/>
    </row>
    <row r="176" spans="20:20" ht="12.75" customHeight="1" x14ac:dyDescent="0.2">
      <c r="T176" s="500"/>
    </row>
    <row r="177" spans="20:20" ht="12.75" customHeight="1" x14ac:dyDescent="0.2">
      <c r="T177" s="500"/>
    </row>
    <row r="178" spans="20:20" ht="12.75" customHeight="1" x14ac:dyDescent="0.2">
      <c r="T178" s="500"/>
    </row>
    <row r="179" spans="20:20" ht="12.75" customHeight="1" x14ac:dyDescent="0.2">
      <c r="T179" s="500"/>
    </row>
    <row r="180" spans="20:20" ht="12.75" customHeight="1" x14ac:dyDescent="0.2">
      <c r="T180" s="500"/>
    </row>
    <row r="181" spans="20:20" ht="12.75" customHeight="1" x14ac:dyDescent="0.2">
      <c r="T181" s="500"/>
    </row>
    <row r="182" spans="20:20" ht="12.75" customHeight="1" x14ac:dyDescent="0.2">
      <c r="T182" s="500"/>
    </row>
    <row r="183" spans="20:20" ht="12.75" customHeight="1" x14ac:dyDescent="0.2">
      <c r="T183" s="500"/>
    </row>
    <row r="184" spans="20:20" ht="12.75" customHeight="1" x14ac:dyDescent="0.2">
      <c r="T184" s="500"/>
    </row>
    <row r="185" spans="20:20" ht="12.75" customHeight="1" x14ac:dyDescent="0.2">
      <c r="T185" s="500"/>
    </row>
    <row r="186" spans="20:20" ht="12.75" customHeight="1" x14ac:dyDescent="0.2">
      <c r="T186" s="500"/>
    </row>
    <row r="187" spans="20:20" ht="12.75" customHeight="1" x14ac:dyDescent="0.2">
      <c r="T187" s="500"/>
    </row>
    <row r="188" spans="20:20" ht="12.75" customHeight="1" x14ac:dyDescent="0.2">
      <c r="T188" s="500"/>
    </row>
    <row r="189" spans="20:20" ht="12.75" customHeight="1" x14ac:dyDescent="0.2">
      <c r="T189" s="500"/>
    </row>
    <row r="190" spans="20:20" ht="12.75" customHeight="1" x14ac:dyDescent="0.2">
      <c r="T190" s="500"/>
    </row>
    <row r="191" spans="20:20" ht="12.75" customHeight="1" x14ac:dyDescent="0.2">
      <c r="T191" s="500"/>
    </row>
    <row r="192" spans="20:20" ht="12.75" customHeight="1" x14ac:dyDescent="0.2">
      <c r="T192" s="500"/>
    </row>
    <row r="193" spans="20:20" ht="12.75" customHeight="1" x14ac:dyDescent="0.2">
      <c r="T193" s="500"/>
    </row>
    <row r="194" spans="20:20" ht="12.75" customHeight="1" x14ac:dyDescent="0.2">
      <c r="T194" s="500"/>
    </row>
    <row r="195" spans="20:20" ht="12.75" customHeight="1" x14ac:dyDescent="0.2">
      <c r="T195" s="500"/>
    </row>
    <row r="196" spans="20:20" ht="12.75" customHeight="1" x14ac:dyDescent="0.2">
      <c r="T196" s="500"/>
    </row>
    <row r="197" spans="20:20" ht="12.75" customHeight="1" x14ac:dyDescent="0.2">
      <c r="T197" s="500"/>
    </row>
    <row r="198" spans="20:20" ht="12.75" customHeight="1" x14ac:dyDescent="0.2">
      <c r="T198" s="500"/>
    </row>
    <row r="199" spans="20:20" ht="12.75" customHeight="1" x14ac:dyDescent="0.2">
      <c r="T199" s="500"/>
    </row>
    <row r="200" spans="20:20" ht="12.75" customHeight="1" x14ac:dyDescent="0.2">
      <c r="T200" s="500"/>
    </row>
    <row r="201" spans="20:20" ht="12.75" customHeight="1" x14ac:dyDescent="0.2">
      <c r="T201" s="500"/>
    </row>
    <row r="202" spans="20:20" ht="12.75" customHeight="1" x14ac:dyDescent="0.2">
      <c r="T202" s="500"/>
    </row>
    <row r="203" spans="20:20" ht="12.75" customHeight="1" x14ac:dyDescent="0.2">
      <c r="T203" s="500"/>
    </row>
    <row r="204" spans="20:20" ht="12.75" customHeight="1" x14ac:dyDescent="0.2">
      <c r="T204" s="500"/>
    </row>
    <row r="205" spans="20:20" ht="12.75" customHeight="1" x14ac:dyDescent="0.2">
      <c r="T205" s="500"/>
    </row>
    <row r="206" spans="20:20" ht="12.75" customHeight="1" x14ac:dyDescent="0.2">
      <c r="T206" s="500"/>
    </row>
    <row r="207" spans="20:20" ht="12.75" customHeight="1" x14ac:dyDescent="0.2">
      <c r="T207" s="500"/>
    </row>
    <row r="208" spans="20:20" ht="12.75" customHeight="1" x14ac:dyDescent="0.2">
      <c r="T208" s="500"/>
    </row>
    <row r="209" spans="20:20" ht="12.75" customHeight="1" x14ac:dyDescent="0.2">
      <c r="T209" s="500"/>
    </row>
    <row r="210" spans="20:20" ht="12.75" customHeight="1" x14ac:dyDescent="0.2">
      <c r="T210" s="500"/>
    </row>
    <row r="211" spans="20:20" ht="12.75" customHeight="1" x14ac:dyDescent="0.2">
      <c r="T211" s="500"/>
    </row>
    <row r="212" spans="20:20" ht="12.75" customHeight="1" x14ac:dyDescent="0.2">
      <c r="T212" s="500"/>
    </row>
    <row r="213" spans="20:20" ht="12.75" customHeight="1" x14ac:dyDescent="0.2">
      <c r="T213" s="500"/>
    </row>
    <row r="214" spans="20:20" ht="12.75" customHeight="1" x14ac:dyDescent="0.2">
      <c r="T214" s="500"/>
    </row>
    <row r="215" spans="20:20" ht="12.75" customHeight="1" x14ac:dyDescent="0.2">
      <c r="T215" s="500"/>
    </row>
    <row r="216" spans="20:20" ht="12.75" customHeight="1" x14ac:dyDescent="0.2">
      <c r="T216" s="500"/>
    </row>
    <row r="217" spans="20:20" ht="12.75" customHeight="1" x14ac:dyDescent="0.2">
      <c r="T217" s="500"/>
    </row>
    <row r="218" spans="20:20" ht="12.75" customHeight="1" x14ac:dyDescent="0.2">
      <c r="T218" s="500"/>
    </row>
    <row r="219" spans="20:20" ht="12.75" customHeight="1" x14ac:dyDescent="0.2">
      <c r="T219" s="500"/>
    </row>
    <row r="220" spans="20:20" ht="12.75" customHeight="1" x14ac:dyDescent="0.2">
      <c r="T220" s="500"/>
    </row>
    <row r="221" spans="20:20" ht="12.75" customHeight="1" x14ac:dyDescent="0.2">
      <c r="T221" s="500"/>
    </row>
    <row r="222" spans="20:20" ht="12.75" customHeight="1" x14ac:dyDescent="0.2">
      <c r="T222" s="500"/>
    </row>
    <row r="223" spans="20:20" ht="12.75" customHeight="1" x14ac:dyDescent="0.2">
      <c r="T223" s="500"/>
    </row>
    <row r="224" spans="20:20" ht="12.75" customHeight="1" x14ac:dyDescent="0.2">
      <c r="T224" s="500"/>
    </row>
    <row r="225" spans="20:20" ht="12.75" customHeight="1" x14ac:dyDescent="0.2">
      <c r="T225" s="500"/>
    </row>
    <row r="226" spans="20:20" ht="12.75" customHeight="1" x14ac:dyDescent="0.2">
      <c r="T226" s="500"/>
    </row>
    <row r="227" spans="20:20" ht="12.75" customHeight="1" x14ac:dyDescent="0.2">
      <c r="T227" s="500"/>
    </row>
    <row r="228" spans="20:20" ht="12.75" customHeight="1" x14ac:dyDescent="0.2">
      <c r="T228" s="500"/>
    </row>
    <row r="229" spans="20:20" ht="12.75" customHeight="1" x14ac:dyDescent="0.2">
      <c r="T229" s="500"/>
    </row>
    <row r="230" spans="20:20" ht="12.75" customHeight="1" x14ac:dyDescent="0.2">
      <c r="T230" s="500"/>
    </row>
    <row r="231" spans="20:20" ht="12.75" customHeight="1" x14ac:dyDescent="0.2">
      <c r="T231" s="500"/>
    </row>
    <row r="232" spans="20:20" ht="12.75" customHeight="1" x14ac:dyDescent="0.2">
      <c r="T232" s="500"/>
    </row>
    <row r="233" spans="20:20" ht="12.75" customHeight="1" x14ac:dyDescent="0.2">
      <c r="T233" s="500"/>
    </row>
    <row r="234" spans="20:20" ht="12.75" customHeight="1" x14ac:dyDescent="0.2">
      <c r="T234" s="500"/>
    </row>
    <row r="235" spans="20:20" ht="12.75" customHeight="1" x14ac:dyDescent="0.2">
      <c r="T235" s="500"/>
    </row>
    <row r="236" spans="20:20" ht="12.75" customHeight="1" x14ac:dyDescent="0.2">
      <c r="T236" s="500"/>
    </row>
    <row r="237" spans="20:20" ht="12.75" customHeight="1" x14ac:dyDescent="0.2">
      <c r="T237" s="500"/>
    </row>
    <row r="238" spans="20:20" ht="12.75" customHeight="1" x14ac:dyDescent="0.2">
      <c r="T238" s="500"/>
    </row>
    <row r="239" spans="20:20" ht="12.75" customHeight="1" x14ac:dyDescent="0.2">
      <c r="T239" s="500"/>
    </row>
    <row r="240" spans="20:20" ht="12.75" customHeight="1" x14ac:dyDescent="0.2">
      <c r="T240" s="500"/>
    </row>
    <row r="241" spans="20:20" ht="12.75" customHeight="1" x14ac:dyDescent="0.2">
      <c r="T241" s="500"/>
    </row>
    <row r="242" spans="20:20" ht="12.75" customHeight="1" x14ac:dyDescent="0.2">
      <c r="T242" s="500"/>
    </row>
    <row r="243" spans="20:20" ht="12.75" customHeight="1" x14ac:dyDescent="0.2">
      <c r="T243" s="500"/>
    </row>
    <row r="244" spans="20:20" ht="12.75" customHeight="1" x14ac:dyDescent="0.2">
      <c r="T244" s="500"/>
    </row>
    <row r="245" spans="20:20" ht="12.75" customHeight="1" x14ac:dyDescent="0.2">
      <c r="T245" s="500"/>
    </row>
    <row r="246" spans="20:20" ht="12.75" customHeight="1" x14ac:dyDescent="0.2">
      <c r="T246" s="500"/>
    </row>
    <row r="247" spans="20:20" ht="12.75" customHeight="1" x14ac:dyDescent="0.2">
      <c r="T247" s="500"/>
    </row>
    <row r="248" spans="20:20" ht="12.75" customHeight="1" x14ac:dyDescent="0.2">
      <c r="T248" s="500"/>
    </row>
    <row r="249" spans="20:20" ht="12.75" customHeight="1" x14ac:dyDescent="0.2">
      <c r="T249" s="500"/>
    </row>
    <row r="250" spans="20:20" ht="12.75" customHeight="1" x14ac:dyDescent="0.2">
      <c r="T250" s="500"/>
    </row>
    <row r="251" spans="20:20" ht="12.75" customHeight="1" x14ac:dyDescent="0.2">
      <c r="T251" s="500"/>
    </row>
    <row r="252" spans="20:20" ht="12.75" customHeight="1" x14ac:dyDescent="0.2">
      <c r="T252" s="500"/>
    </row>
    <row r="253" spans="20:20" ht="12.75" customHeight="1" x14ac:dyDescent="0.2">
      <c r="T253" s="500"/>
    </row>
    <row r="254" spans="20:20" ht="12.75" customHeight="1" x14ac:dyDescent="0.2">
      <c r="T254" s="500"/>
    </row>
    <row r="255" spans="20:20" ht="12.75" customHeight="1" x14ac:dyDescent="0.2">
      <c r="T255" s="500"/>
    </row>
    <row r="256" spans="20:20" ht="12.75" customHeight="1" x14ac:dyDescent="0.2">
      <c r="T256" s="500"/>
    </row>
    <row r="257" spans="20:20" ht="12.75" customHeight="1" x14ac:dyDescent="0.2">
      <c r="T257" s="500"/>
    </row>
    <row r="258" spans="20:20" ht="12.75" customHeight="1" x14ac:dyDescent="0.2">
      <c r="T258" s="500"/>
    </row>
    <row r="259" spans="20:20" ht="12.75" customHeight="1" x14ac:dyDescent="0.2">
      <c r="T259" s="500"/>
    </row>
    <row r="260" spans="20:20" ht="12.75" customHeight="1" x14ac:dyDescent="0.2">
      <c r="T260" s="500"/>
    </row>
    <row r="261" spans="20:20" ht="12.75" customHeight="1" x14ac:dyDescent="0.2">
      <c r="T261" s="500"/>
    </row>
    <row r="262" spans="20:20" ht="12.75" customHeight="1" x14ac:dyDescent="0.2">
      <c r="T262" s="500"/>
    </row>
    <row r="263" spans="20:20" ht="12.75" customHeight="1" x14ac:dyDescent="0.2">
      <c r="T263" s="500"/>
    </row>
    <row r="264" spans="20:20" ht="12.75" customHeight="1" x14ac:dyDescent="0.2">
      <c r="T264" s="500"/>
    </row>
    <row r="265" spans="20:20" ht="12.75" customHeight="1" x14ac:dyDescent="0.2">
      <c r="T265" s="500"/>
    </row>
    <row r="266" spans="20:20" ht="12.75" customHeight="1" x14ac:dyDescent="0.2">
      <c r="T266" s="500"/>
    </row>
    <row r="267" spans="20:20" ht="12.75" customHeight="1" x14ac:dyDescent="0.2">
      <c r="T267" s="500"/>
    </row>
    <row r="268" spans="20:20" ht="12.75" customHeight="1" x14ac:dyDescent="0.2">
      <c r="T268" s="500"/>
    </row>
    <row r="269" spans="20:20" ht="12.75" customHeight="1" x14ac:dyDescent="0.2">
      <c r="T269" s="500"/>
    </row>
    <row r="270" spans="20:20" ht="12.75" customHeight="1" x14ac:dyDescent="0.2">
      <c r="T270" s="500"/>
    </row>
    <row r="271" spans="20:20" ht="12.75" customHeight="1" x14ac:dyDescent="0.2">
      <c r="T271" s="500"/>
    </row>
    <row r="272" spans="20:20" ht="12.75" customHeight="1" x14ac:dyDescent="0.2">
      <c r="T272" s="500"/>
    </row>
    <row r="273" spans="20:20" ht="12.75" customHeight="1" x14ac:dyDescent="0.2">
      <c r="T273" s="500"/>
    </row>
    <row r="274" spans="20:20" ht="12.75" customHeight="1" x14ac:dyDescent="0.2">
      <c r="T274" s="500"/>
    </row>
    <row r="275" spans="20:20" ht="12.75" customHeight="1" x14ac:dyDescent="0.2">
      <c r="T275" s="500"/>
    </row>
    <row r="276" spans="20:20" ht="12.75" customHeight="1" x14ac:dyDescent="0.2">
      <c r="T276" s="500"/>
    </row>
    <row r="277" spans="20:20" ht="12.75" customHeight="1" x14ac:dyDescent="0.2">
      <c r="T277" s="500"/>
    </row>
    <row r="278" spans="20:20" ht="12.75" customHeight="1" x14ac:dyDescent="0.2">
      <c r="T278" s="500"/>
    </row>
    <row r="279" spans="20:20" ht="12.75" customHeight="1" x14ac:dyDescent="0.2">
      <c r="T279" s="500"/>
    </row>
    <row r="280" spans="20:20" ht="12.75" customHeight="1" x14ac:dyDescent="0.2">
      <c r="T280" s="500"/>
    </row>
    <row r="281" spans="20:20" ht="12.75" customHeight="1" x14ac:dyDescent="0.2">
      <c r="T281" s="500"/>
    </row>
    <row r="282" spans="20:20" ht="12.75" customHeight="1" x14ac:dyDescent="0.2">
      <c r="T282" s="500"/>
    </row>
    <row r="283" spans="20:20" ht="12.75" customHeight="1" x14ac:dyDescent="0.2">
      <c r="T283" s="500"/>
    </row>
    <row r="284" spans="20:20" ht="12.75" customHeight="1" x14ac:dyDescent="0.2">
      <c r="T284" s="500"/>
    </row>
    <row r="285" spans="20:20" ht="12.75" customHeight="1" x14ac:dyDescent="0.2">
      <c r="T285" s="500"/>
    </row>
    <row r="286" spans="20:20" ht="12.75" customHeight="1" x14ac:dyDescent="0.2">
      <c r="T286" s="500"/>
    </row>
    <row r="287" spans="20:20" ht="12.75" customHeight="1" x14ac:dyDescent="0.2">
      <c r="T287" s="500"/>
    </row>
    <row r="288" spans="20:20" ht="12.75" customHeight="1" x14ac:dyDescent="0.2">
      <c r="T288" s="500"/>
    </row>
    <row r="289" spans="20:20" ht="12.75" customHeight="1" x14ac:dyDescent="0.2">
      <c r="T289" s="500"/>
    </row>
    <row r="290" spans="20:20" ht="12.75" customHeight="1" x14ac:dyDescent="0.2">
      <c r="T290" s="500"/>
    </row>
    <row r="291" spans="20:20" ht="12.75" customHeight="1" x14ac:dyDescent="0.2">
      <c r="T291" s="500"/>
    </row>
    <row r="292" spans="20:20" ht="12.75" customHeight="1" x14ac:dyDescent="0.2">
      <c r="T292" s="500"/>
    </row>
    <row r="293" spans="20:20" ht="12.75" customHeight="1" x14ac:dyDescent="0.2">
      <c r="T293" s="500"/>
    </row>
    <row r="294" spans="20:20" ht="12.75" customHeight="1" x14ac:dyDescent="0.2">
      <c r="T294" s="500"/>
    </row>
    <row r="295" spans="20:20" ht="12.75" customHeight="1" x14ac:dyDescent="0.2">
      <c r="T295" s="500"/>
    </row>
    <row r="296" spans="20:20" ht="12.75" customHeight="1" x14ac:dyDescent="0.2">
      <c r="T296" s="500"/>
    </row>
    <row r="297" spans="20:20" ht="12.75" customHeight="1" x14ac:dyDescent="0.2">
      <c r="T297" s="500"/>
    </row>
    <row r="298" spans="20:20" ht="12.75" customHeight="1" x14ac:dyDescent="0.2">
      <c r="T298" s="500"/>
    </row>
    <row r="299" spans="20:20" ht="12.75" customHeight="1" x14ac:dyDescent="0.2">
      <c r="T299" s="500"/>
    </row>
    <row r="300" spans="20:20" ht="12.75" customHeight="1" x14ac:dyDescent="0.2">
      <c r="T300" s="500"/>
    </row>
    <row r="301" spans="20:20" ht="12.75" customHeight="1" x14ac:dyDescent="0.2">
      <c r="T301" s="500"/>
    </row>
    <row r="302" spans="20:20" ht="12.75" customHeight="1" x14ac:dyDescent="0.2">
      <c r="T302" s="500"/>
    </row>
    <row r="303" spans="20:20" ht="12.75" customHeight="1" x14ac:dyDescent="0.2">
      <c r="T303" s="500"/>
    </row>
    <row r="304" spans="20:20" ht="12.75" customHeight="1" x14ac:dyDescent="0.2">
      <c r="T304" s="500"/>
    </row>
    <row r="305" spans="20:20" ht="12.75" customHeight="1" x14ac:dyDescent="0.2">
      <c r="T305" s="500"/>
    </row>
    <row r="306" spans="20:20" ht="12.75" customHeight="1" x14ac:dyDescent="0.2">
      <c r="T306" s="500"/>
    </row>
    <row r="307" spans="20:20" ht="12.75" customHeight="1" x14ac:dyDescent="0.2">
      <c r="T307" s="500"/>
    </row>
    <row r="308" spans="20:20" ht="12.75" customHeight="1" x14ac:dyDescent="0.2">
      <c r="T308" s="500"/>
    </row>
    <row r="309" spans="20:20" ht="12.75" customHeight="1" x14ac:dyDescent="0.2">
      <c r="T309" s="500"/>
    </row>
    <row r="310" spans="20:20" ht="12.75" customHeight="1" x14ac:dyDescent="0.2">
      <c r="T310" s="500"/>
    </row>
    <row r="311" spans="20:20" ht="12.75" customHeight="1" x14ac:dyDescent="0.2">
      <c r="T311" s="500"/>
    </row>
    <row r="312" spans="20:20" ht="12.75" customHeight="1" x14ac:dyDescent="0.2">
      <c r="T312" s="500"/>
    </row>
    <row r="313" spans="20:20" ht="12.75" customHeight="1" x14ac:dyDescent="0.2">
      <c r="T313" s="500"/>
    </row>
    <row r="314" spans="20:20" ht="12.75" customHeight="1" x14ac:dyDescent="0.2">
      <c r="T314" s="500"/>
    </row>
    <row r="315" spans="20:20" ht="12.75" customHeight="1" x14ac:dyDescent="0.2">
      <c r="T315" s="500"/>
    </row>
    <row r="316" spans="20:20" ht="12.75" customHeight="1" x14ac:dyDescent="0.2">
      <c r="T316" s="500"/>
    </row>
    <row r="317" spans="20:20" ht="12.75" customHeight="1" x14ac:dyDescent="0.2">
      <c r="T317" s="500"/>
    </row>
    <row r="318" spans="20:20" ht="12.75" customHeight="1" x14ac:dyDescent="0.2">
      <c r="T318" s="500"/>
    </row>
    <row r="319" spans="20:20" ht="12.75" customHeight="1" x14ac:dyDescent="0.2">
      <c r="T319" s="500"/>
    </row>
    <row r="320" spans="20:20" ht="12.75" customHeight="1" x14ac:dyDescent="0.2">
      <c r="T320" s="500"/>
    </row>
    <row r="321" spans="20:20" ht="12.75" customHeight="1" x14ac:dyDescent="0.2">
      <c r="T321" s="500"/>
    </row>
    <row r="322" spans="20:20" ht="12.75" customHeight="1" x14ac:dyDescent="0.2">
      <c r="T322" s="500"/>
    </row>
    <row r="323" spans="20:20" ht="12.75" customHeight="1" x14ac:dyDescent="0.2">
      <c r="T323" s="500"/>
    </row>
    <row r="324" spans="20:20" ht="12.75" customHeight="1" x14ac:dyDescent="0.2">
      <c r="T324" s="500"/>
    </row>
    <row r="325" spans="20:20" ht="12.75" customHeight="1" x14ac:dyDescent="0.2">
      <c r="T325" s="500"/>
    </row>
    <row r="326" spans="20:20" ht="12.75" customHeight="1" x14ac:dyDescent="0.2">
      <c r="T326" s="500"/>
    </row>
    <row r="327" spans="20:20" ht="12.75" customHeight="1" x14ac:dyDescent="0.2">
      <c r="T327" s="500"/>
    </row>
    <row r="328" spans="20:20" ht="12.75" customHeight="1" x14ac:dyDescent="0.2">
      <c r="T328" s="500"/>
    </row>
    <row r="329" spans="20:20" ht="12.75" customHeight="1" x14ac:dyDescent="0.2">
      <c r="T329" s="500"/>
    </row>
    <row r="330" spans="20:20" ht="12.75" customHeight="1" x14ac:dyDescent="0.2">
      <c r="T330" s="500"/>
    </row>
    <row r="331" spans="20:20" ht="12.75" customHeight="1" x14ac:dyDescent="0.2">
      <c r="T331" s="500"/>
    </row>
    <row r="332" spans="20:20" ht="12.75" customHeight="1" x14ac:dyDescent="0.2">
      <c r="T332" s="500"/>
    </row>
    <row r="333" spans="20:20" ht="12.75" customHeight="1" x14ac:dyDescent="0.2">
      <c r="T333" s="500"/>
    </row>
    <row r="334" spans="20:20" ht="12.75" customHeight="1" x14ac:dyDescent="0.2">
      <c r="T334" s="500"/>
    </row>
    <row r="335" spans="20:20" ht="12.75" customHeight="1" x14ac:dyDescent="0.2">
      <c r="T335" s="500"/>
    </row>
    <row r="336" spans="20:20" ht="12.75" customHeight="1" x14ac:dyDescent="0.2">
      <c r="T336" s="500"/>
    </row>
    <row r="337" spans="20:20" ht="12.75" customHeight="1" x14ac:dyDescent="0.2">
      <c r="T337" s="500"/>
    </row>
    <row r="338" spans="20:20" ht="12.75" customHeight="1" x14ac:dyDescent="0.2">
      <c r="T338" s="500"/>
    </row>
    <row r="339" spans="20:20" ht="12.75" customHeight="1" x14ac:dyDescent="0.2">
      <c r="T339" s="500"/>
    </row>
    <row r="340" spans="20:20" ht="12.75" customHeight="1" x14ac:dyDescent="0.2">
      <c r="T340" s="500"/>
    </row>
    <row r="341" spans="20:20" ht="12.75" customHeight="1" x14ac:dyDescent="0.2">
      <c r="T341" s="500"/>
    </row>
    <row r="342" spans="20:20" ht="12.75" customHeight="1" x14ac:dyDescent="0.2">
      <c r="T342" s="500"/>
    </row>
    <row r="343" spans="20:20" ht="12.75" customHeight="1" x14ac:dyDescent="0.2">
      <c r="T343" s="500"/>
    </row>
    <row r="344" spans="20:20" ht="12.75" customHeight="1" x14ac:dyDescent="0.2">
      <c r="T344" s="500"/>
    </row>
    <row r="345" spans="20:20" ht="12.75" customHeight="1" x14ac:dyDescent="0.2">
      <c r="T345" s="500"/>
    </row>
    <row r="346" spans="20:20" ht="12.75" customHeight="1" x14ac:dyDescent="0.2">
      <c r="T346" s="500"/>
    </row>
    <row r="347" spans="20:20" ht="12.75" customHeight="1" x14ac:dyDescent="0.2">
      <c r="T347" s="500"/>
    </row>
    <row r="348" spans="20:20" ht="12.75" customHeight="1" x14ac:dyDescent="0.2">
      <c r="T348" s="500"/>
    </row>
    <row r="349" spans="20:20" ht="12.75" customHeight="1" x14ac:dyDescent="0.2">
      <c r="T349" s="500"/>
    </row>
    <row r="350" spans="20:20" ht="12.75" customHeight="1" x14ac:dyDescent="0.2">
      <c r="T350" s="500"/>
    </row>
    <row r="351" spans="20:20" ht="12.75" customHeight="1" x14ac:dyDescent="0.2">
      <c r="T351" s="500"/>
    </row>
    <row r="352" spans="20:20" ht="12.75" customHeight="1" x14ac:dyDescent="0.2">
      <c r="T352" s="500"/>
    </row>
    <row r="353" spans="20:20" ht="12.75" customHeight="1" x14ac:dyDescent="0.2">
      <c r="T353" s="500"/>
    </row>
    <row r="354" spans="20:20" ht="12.75" customHeight="1" x14ac:dyDescent="0.2">
      <c r="T354" s="500"/>
    </row>
    <row r="355" spans="20:20" ht="12.75" customHeight="1" x14ac:dyDescent="0.2">
      <c r="T355" s="500"/>
    </row>
    <row r="356" spans="20:20" ht="12.75" customHeight="1" x14ac:dyDescent="0.2">
      <c r="T356" s="500"/>
    </row>
    <row r="357" spans="20:20" ht="12.75" customHeight="1" x14ac:dyDescent="0.2">
      <c r="T357" s="500"/>
    </row>
    <row r="358" spans="20:20" ht="12.75" customHeight="1" x14ac:dyDescent="0.2">
      <c r="T358" s="500"/>
    </row>
    <row r="359" spans="20:20" ht="12.75" customHeight="1" x14ac:dyDescent="0.2">
      <c r="T359" s="500"/>
    </row>
    <row r="360" spans="20:20" ht="12.75" customHeight="1" x14ac:dyDescent="0.2">
      <c r="T360" s="500"/>
    </row>
    <row r="361" spans="20:20" ht="12.75" customHeight="1" x14ac:dyDescent="0.2">
      <c r="T361" s="500"/>
    </row>
    <row r="362" spans="20:20" ht="12.75" customHeight="1" x14ac:dyDescent="0.2">
      <c r="T362" s="500"/>
    </row>
    <row r="363" spans="20:20" ht="12.75" customHeight="1" x14ac:dyDescent="0.2">
      <c r="T363" s="500"/>
    </row>
    <row r="364" spans="20:20" ht="12.75" customHeight="1" x14ac:dyDescent="0.2">
      <c r="T364" s="500"/>
    </row>
    <row r="365" spans="20:20" ht="12.75" customHeight="1" x14ac:dyDescent="0.2">
      <c r="T365" s="500"/>
    </row>
    <row r="366" spans="20:20" ht="12.75" customHeight="1" x14ac:dyDescent="0.2">
      <c r="T366" s="500"/>
    </row>
    <row r="367" spans="20:20" ht="12.75" customHeight="1" x14ac:dyDescent="0.2">
      <c r="T367" s="500"/>
    </row>
    <row r="368" spans="20:20" ht="12.75" customHeight="1" x14ac:dyDescent="0.2">
      <c r="T368" s="500"/>
    </row>
    <row r="369" spans="20:20" ht="12.75" customHeight="1" x14ac:dyDescent="0.2">
      <c r="T369" s="500"/>
    </row>
    <row r="370" spans="20:20" ht="12.75" customHeight="1" x14ac:dyDescent="0.2">
      <c r="T370" s="500"/>
    </row>
    <row r="371" spans="20:20" ht="12.75" customHeight="1" x14ac:dyDescent="0.2">
      <c r="T371" s="500"/>
    </row>
    <row r="372" spans="20:20" ht="12.75" customHeight="1" x14ac:dyDescent="0.2">
      <c r="T372" s="500"/>
    </row>
    <row r="373" spans="20:20" ht="12.75" customHeight="1" x14ac:dyDescent="0.2">
      <c r="T373" s="500"/>
    </row>
    <row r="374" spans="20:20" ht="12.75" customHeight="1" x14ac:dyDescent="0.2">
      <c r="T374" s="500"/>
    </row>
    <row r="375" spans="20:20" ht="12.75" customHeight="1" x14ac:dyDescent="0.2">
      <c r="T375" s="500"/>
    </row>
    <row r="376" spans="20:20" ht="12.75" customHeight="1" x14ac:dyDescent="0.2">
      <c r="T376" s="500"/>
    </row>
    <row r="377" spans="20:20" ht="12.75" customHeight="1" x14ac:dyDescent="0.2">
      <c r="T377" s="500"/>
    </row>
    <row r="378" spans="20:20" ht="12.75" customHeight="1" x14ac:dyDescent="0.2">
      <c r="T378" s="500"/>
    </row>
    <row r="379" spans="20:20" ht="12.75" customHeight="1" x14ac:dyDescent="0.2">
      <c r="T379" s="500"/>
    </row>
    <row r="380" spans="20:20" ht="12.75" customHeight="1" x14ac:dyDescent="0.2">
      <c r="T380" s="500"/>
    </row>
    <row r="381" spans="20:20" ht="12.75" customHeight="1" x14ac:dyDescent="0.2">
      <c r="T381" s="500"/>
    </row>
    <row r="382" spans="20:20" ht="12.75" customHeight="1" x14ac:dyDescent="0.2">
      <c r="T382" s="500"/>
    </row>
    <row r="383" spans="20:20" ht="12.75" customHeight="1" x14ac:dyDescent="0.2">
      <c r="T383" s="500"/>
    </row>
    <row r="384" spans="20:20" ht="12.75" customHeight="1" x14ac:dyDescent="0.2">
      <c r="T384" s="500"/>
    </row>
    <row r="385" spans="20:20" ht="12.75" customHeight="1" x14ac:dyDescent="0.2">
      <c r="T385" s="500"/>
    </row>
    <row r="386" spans="20:20" ht="12.75" customHeight="1" x14ac:dyDescent="0.2">
      <c r="T386" s="500"/>
    </row>
    <row r="387" spans="20:20" ht="12.75" customHeight="1" x14ac:dyDescent="0.2">
      <c r="T387" s="500"/>
    </row>
    <row r="388" spans="20:20" ht="12.75" customHeight="1" x14ac:dyDescent="0.2">
      <c r="T388" s="500"/>
    </row>
    <row r="389" spans="20:20" ht="12.75" customHeight="1" x14ac:dyDescent="0.2">
      <c r="T389" s="500"/>
    </row>
    <row r="390" spans="20:20" ht="12.75" customHeight="1" x14ac:dyDescent="0.2">
      <c r="T390" s="500"/>
    </row>
    <row r="391" spans="20:20" ht="12.75" customHeight="1" x14ac:dyDescent="0.2">
      <c r="T391" s="500"/>
    </row>
    <row r="392" spans="20:20" ht="12.75" customHeight="1" x14ac:dyDescent="0.2">
      <c r="T392" s="500"/>
    </row>
    <row r="393" spans="20:20" ht="12.75" customHeight="1" x14ac:dyDescent="0.2">
      <c r="T393" s="500"/>
    </row>
    <row r="394" spans="20:20" ht="12.75" customHeight="1" x14ac:dyDescent="0.2">
      <c r="T394" s="500"/>
    </row>
    <row r="395" spans="20:20" ht="12.75" customHeight="1" x14ac:dyDescent="0.2">
      <c r="T395" s="500"/>
    </row>
    <row r="396" spans="20:20" ht="12.75" customHeight="1" x14ac:dyDescent="0.2">
      <c r="T396" s="500"/>
    </row>
    <row r="397" spans="20:20" ht="12.75" customHeight="1" x14ac:dyDescent="0.2">
      <c r="T397" s="500"/>
    </row>
    <row r="398" spans="20:20" ht="12.75" customHeight="1" x14ac:dyDescent="0.2">
      <c r="T398" s="500"/>
    </row>
    <row r="399" spans="20:20" ht="12.75" customHeight="1" x14ac:dyDescent="0.2">
      <c r="T399" s="500"/>
    </row>
    <row r="400" spans="20:20" ht="12.75" customHeight="1" x14ac:dyDescent="0.2">
      <c r="T400" s="500"/>
    </row>
    <row r="401" spans="20:20" ht="12.75" customHeight="1" x14ac:dyDescent="0.2">
      <c r="T401" s="500"/>
    </row>
    <row r="402" spans="20:20" ht="12.75" customHeight="1" x14ac:dyDescent="0.2">
      <c r="T402" s="500"/>
    </row>
    <row r="403" spans="20:20" ht="12.75" customHeight="1" x14ac:dyDescent="0.2">
      <c r="T403" s="500"/>
    </row>
    <row r="404" spans="20:20" ht="12.75" customHeight="1" x14ac:dyDescent="0.2">
      <c r="T404" s="500"/>
    </row>
    <row r="405" spans="20:20" ht="12.75" customHeight="1" x14ac:dyDescent="0.2">
      <c r="T405" s="500"/>
    </row>
    <row r="406" spans="20:20" ht="12.75" customHeight="1" x14ac:dyDescent="0.2">
      <c r="T406" s="500"/>
    </row>
    <row r="407" spans="20:20" ht="12.75" customHeight="1" x14ac:dyDescent="0.2">
      <c r="T407" s="500"/>
    </row>
    <row r="408" spans="20:20" ht="12.75" customHeight="1" x14ac:dyDescent="0.2">
      <c r="T408" s="500"/>
    </row>
    <row r="409" spans="20:20" ht="12.75" customHeight="1" x14ac:dyDescent="0.2">
      <c r="T409" s="500"/>
    </row>
    <row r="410" spans="20:20" ht="12.75" customHeight="1" x14ac:dyDescent="0.2">
      <c r="T410" s="500"/>
    </row>
    <row r="411" spans="20:20" ht="12.75" customHeight="1" x14ac:dyDescent="0.2">
      <c r="T411" s="500"/>
    </row>
    <row r="412" spans="20:20" ht="12.75" customHeight="1" x14ac:dyDescent="0.2">
      <c r="T412" s="500"/>
    </row>
    <row r="413" spans="20:20" ht="12.75" customHeight="1" x14ac:dyDescent="0.2">
      <c r="T413" s="500"/>
    </row>
    <row r="414" spans="20:20" ht="12.75" customHeight="1" x14ac:dyDescent="0.2">
      <c r="T414" s="500"/>
    </row>
    <row r="415" spans="20:20" ht="12.75" customHeight="1" x14ac:dyDescent="0.2">
      <c r="T415" s="500"/>
    </row>
    <row r="416" spans="20:20" ht="12.75" customHeight="1" x14ac:dyDescent="0.2">
      <c r="T416" s="500"/>
    </row>
    <row r="417" spans="20:20" ht="12.75" customHeight="1" x14ac:dyDescent="0.2">
      <c r="T417" s="500"/>
    </row>
    <row r="418" spans="20:20" ht="12.75" customHeight="1" x14ac:dyDescent="0.2">
      <c r="T418" s="500"/>
    </row>
    <row r="419" spans="20:20" ht="12.75" customHeight="1" x14ac:dyDescent="0.2">
      <c r="T419" s="500"/>
    </row>
    <row r="420" spans="20:20" ht="12.75" customHeight="1" x14ac:dyDescent="0.2">
      <c r="T420" s="500"/>
    </row>
    <row r="421" spans="20:20" ht="12.75" customHeight="1" x14ac:dyDescent="0.2">
      <c r="T421" s="500"/>
    </row>
    <row r="422" spans="20:20" ht="12.75" customHeight="1" x14ac:dyDescent="0.2">
      <c r="T422" s="500"/>
    </row>
    <row r="423" spans="20:20" ht="12.75" customHeight="1" x14ac:dyDescent="0.2">
      <c r="T423" s="500"/>
    </row>
    <row r="424" spans="20:20" ht="12.75" customHeight="1" x14ac:dyDescent="0.2">
      <c r="T424" s="500"/>
    </row>
    <row r="425" spans="20:20" ht="12.75" customHeight="1" x14ac:dyDescent="0.2">
      <c r="T425" s="500"/>
    </row>
    <row r="426" spans="20:20" ht="12.75" customHeight="1" x14ac:dyDescent="0.2">
      <c r="T426" s="500"/>
    </row>
    <row r="427" spans="20:20" ht="12.75" customHeight="1" x14ac:dyDescent="0.2">
      <c r="T427" s="500"/>
    </row>
    <row r="428" spans="20:20" ht="12.75" customHeight="1" x14ac:dyDescent="0.2">
      <c r="T428" s="500"/>
    </row>
    <row r="429" spans="20:20" ht="12.75" customHeight="1" x14ac:dyDescent="0.2">
      <c r="T429" s="500"/>
    </row>
    <row r="430" spans="20:20" ht="12.75" customHeight="1" x14ac:dyDescent="0.2">
      <c r="T430" s="500"/>
    </row>
    <row r="431" spans="20:20" ht="12.75" customHeight="1" x14ac:dyDescent="0.2">
      <c r="T431" s="500"/>
    </row>
    <row r="432" spans="20:20" ht="12.75" customHeight="1" x14ac:dyDescent="0.2">
      <c r="T432" s="500"/>
    </row>
    <row r="433" spans="20:20" ht="12.75" customHeight="1" x14ac:dyDescent="0.2">
      <c r="T433" s="500"/>
    </row>
    <row r="434" spans="20:20" ht="12.75" customHeight="1" x14ac:dyDescent="0.2">
      <c r="T434" s="500"/>
    </row>
    <row r="435" spans="20:20" ht="12.75" customHeight="1" x14ac:dyDescent="0.2">
      <c r="T435" s="500"/>
    </row>
    <row r="436" spans="20:20" ht="12.75" customHeight="1" x14ac:dyDescent="0.2">
      <c r="T436" s="500"/>
    </row>
    <row r="437" spans="20:20" ht="12.75" customHeight="1" x14ac:dyDescent="0.2">
      <c r="T437" s="500"/>
    </row>
    <row r="438" spans="20:20" ht="12.75" customHeight="1" x14ac:dyDescent="0.2">
      <c r="T438" s="500"/>
    </row>
    <row r="439" spans="20:20" ht="12.75" customHeight="1" x14ac:dyDescent="0.2">
      <c r="T439" s="500"/>
    </row>
    <row r="440" spans="20:20" ht="12.75" customHeight="1" x14ac:dyDescent="0.2">
      <c r="T440" s="500"/>
    </row>
    <row r="441" spans="20:20" ht="12.75" customHeight="1" x14ac:dyDescent="0.2">
      <c r="T441" s="500"/>
    </row>
    <row r="442" spans="20:20" ht="12.75" customHeight="1" x14ac:dyDescent="0.2">
      <c r="T442" s="500"/>
    </row>
    <row r="443" spans="20:20" ht="12.75" customHeight="1" x14ac:dyDescent="0.2">
      <c r="T443" s="500"/>
    </row>
    <row r="444" spans="20:20" ht="12.75" customHeight="1" x14ac:dyDescent="0.2">
      <c r="T444" s="500"/>
    </row>
    <row r="445" spans="20:20" ht="12.75" customHeight="1" x14ac:dyDescent="0.2">
      <c r="T445" s="500"/>
    </row>
    <row r="446" spans="20:20" ht="12.75" customHeight="1" x14ac:dyDescent="0.2">
      <c r="T446" s="500"/>
    </row>
    <row r="447" spans="20:20" ht="12.75" customHeight="1" x14ac:dyDescent="0.2">
      <c r="T447" s="500"/>
    </row>
    <row r="448" spans="20:20" ht="12.75" customHeight="1" x14ac:dyDescent="0.2">
      <c r="T448" s="500"/>
    </row>
    <row r="449" spans="20:20" ht="12.75" customHeight="1" x14ac:dyDescent="0.2">
      <c r="T449" s="500"/>
    </row>
    <row r="450" spans="20:20" ht="12.75" customHeight="1" x14ac:dyDescent="0.2">
      <c r="T450" s="500"/>
    </row>
    <row r="451" spans="20:20" ht="12.75" customHeight="1" x14ac:dyDescent="0.2">
      <c r="T451" s="500"/>
    </row>
    <row r="452" spans="20:20" ht="12.75" customHeight="1" x14ac:dyDescent="0.2">
      <c r="T452" s="500"/>
    </row>
    <row r="453" spans="20:20" ht="12.75" customHeight="1" x14ac:dyDescent="0.2">
      <c r="T453" s="500"/>
    </row>
    <row r="454" spans="20:20" ht="12.75" customHeight="1" x14ac:dyDescent="0.2">
      <c r="T454" s="500"/>
    </row>
    <row r="455" spans="20:20" ht="12.75" customHeight="1" x14ac:dyDescent="0.2">
      <c r="T455" s="500"/>
    </row>
    <row r="456" spans="20:20" ht="12.75" customHeight="1" x14ac:dyDescent="0.2">
      <c r="T456" s="500"/>
    </row>
    <row r="457" spans="20:20" ht="12.75" customHeight="1" x14ac:dyDescent="0.2">
      <c r="T457" s="500"/>
    </row>
    <row r="458" spans="20:20" ht="12.75" customHeight="1" x14ac:dyDescent="0.2">
      <c r="T458" s="500"/>
    </row>
    <row r="459" spans="20:20" ht="12.75" customHeight="1" x14ac:dyDescent="0.2">
      <c r="T459" s="500"/>
    </row>
    <row r="460" spans="20:20" ht="12.75" customHeight="1" x14ac:dyDescent="0.2">
      <c r="T460" s="500"/>
    </row>
    <row r="461" spans="20:20" ht="12.75" customHeight="1" x14ac:dyDescent="0.2">
      <c r="T461" s="500"/>
    </row>
    <row r="462" spans="20:20" ht="12.75" customHeight="1" x14ac:dyDescent="0.2">
      <c r="T462" s="500"/>
    </row>
    <row r="463" spans="20:20" ht="12.75" customHeight="1" x14ac:dyDescent="0.2">
      <c r="T463" s="500"/>
    </row>
    <row r="464" spans="20:20" ht="12.75" customHeight="1" x14ac:dyDescent="0.2">
      <c r="T464" s="500"/>
    </row>
    <row r="465" spans="20:20" ht="12.75" customHeight="1" x14ac:dyDescent="0.2">
      <c r="T465" s="500"/>
    </row>
    <row r="466" spans="20:20" ht="12.75" customHeight="1" x14ac:dyDescent="0.2">
      <c r="T466" s="500"/>
    </row>
    <row r="467" spans="20:20" ht="12.75" customHeight="1" x14ac:dyDescent="0.2">
      <c r="T467" s="500"/>
    </row>
    <row r="468" spans="20:20" ht="12.75" customHeight="1" x14ac:dyDescent="0.2">
      <c r="T468" s="500"/>
    </row>
    <row r="469" spans="20:20" ht="12.75" customHeight="1" x14ac:dyDescent="0.2">
      <c r="T469" s="500"/>
    </row>
    <row r="470" spans="20:20" ht="12.75" customHeight="1" x14ac:dyDescent="0.2">
      <c r="T470" s="500"/>
    </row>
    <row r="471" spans="20:20" ht="12.75" customHeight="1" x14ac:dyDescent="0.2">
      <c r="T471" s="500"/>
    </row>
    <row r="472" spans="20:20" ht="12.75" customHeight="1" x14ac:dyDescent="0.2">
      <c r="T472" s="500"/>
    </row>
    <row r="473" spans="20:20" ht="12.75" customHeight="1" x14ac:dyDescent="0.2">
      <c r="T473" s="500"/>
    </row>
    <row r="474" spans="20:20" ht="12.75" customHeight="1" x14ac:dyDescent="0.2">
      <c r="T474" s="500"/>
    </row>
    <row r="475" spans="20:20" ht="12.75" customHeight="1" x14ac:dyDescent="0.2">
      <c r="T475" s="500"/>
    </row>
    <row r="476" spans="20:20" ht="12.75" customHeight="1" x14ac:dyDescent="0.2">
      <c r="T476" s="500"/>
    </row>
    <row r="477" spans="20:20" ht="12.75" customHeight="1" x14ac:dyDescent="0.2">
      <c r="T477" s="500"/>
    </row>
    <row r="478" spans="20:20" ht="12.75" customHeight="1" x14ac:dyDescent="0.2">
      <c r="T478" s="500"/>
    </row>
    <row r="479" spans="20:20" ht="12.75" customHeight="1" x14ac:dyDescent="0.2">
      <c r="T479" s="500"/>
    </row>
    <row r="480" spans="20:20" ht="12.75" customHeight="1" x14ac:dyDescent="0.2">
      <c r="T480" s="500"/>
    </row>
    <row r="481" spans="20:20" ht="12.75" customHeight="1" x14ac:dyDescent="0.2">
      <c r="T481" s="500"/>
    </row>
    <row r="482" spans="20:20" ht="12.75" customHeight="1" x14ac:dyDescent="0.2">
      <c r="T482" s="500"/>
    </row>
    <row r="483" spans="20:20" ht="12.75" customHeight="1" x14ac:dyDescent="0.2">
      <c r="T483" s="500"/>
    </row>
    <row r="484" spans="20:20" ht="12.75" customHeight="1" x14ac:dyDescent="0.2">
      <c r="T484" s="500"/>
    </row>
    <row r="485" spans="20:20" ht="12.75" customHeight="1" x14ac:dyDescent="0.2">
      <c r="T485" s="500"/>
    </row>
    <row r="486" spans="20:20" ht="12.75" customHeight="1" x14ac:dyDescent="0.2">
      <c r="T486" s="500"/>
    </row>
    <row r="487" spans="20:20" ht="12.75" customHeight="1" x14ac:dyDescent="0.2">
      <c r="T487" s="500"/>
    </row>
    <row r="488" spans="20:20" ht="12.75" customHeight="1" x14ac:dyDescent="0.2">
      <c r="T488" s="500"/>
    </row>
    <row r="489" spans="20:20" ht="12.75" customHeight="1" x14ac:dyDescent="0.2">
      <c r="T489" s="500"/>
    </row>
    <row r="490" spans="20:20" ht="12.75" customHeight="1" x14ac:dyDescent="0.2">
      <c r="T490" s="500"/>
    </row>
    <row r="491" spans="20:20" ht="12.75" customHeight="1" x14ac:dyDescent="0.2">
      <c r="T491" s="500"/>
    </row>
    <row r="492" spans="20:20" ht="12.75" customHeight="1" x14ac:dyDescent="0.2">
      <c r="T492" s="500"/>
    </row>
    <row r="493" spans="20:20" ht="12.75" customHeight="1" x14ac:dyDescent="0.2">
      <c r="T493" s="500"/>
    </row>
    <row r="494" spans="20:20" ht="12.75" customHeight="1" x14ac:dyDescent="0.2">
      <c r="T494" s="500"/>
    </row>
    <row r="495" spans="20:20" ht="12.75" customHeight="1" x14ac:dyDescent="0.2">
      <c r="T495" s="500"/>
    </row>
    <row r="496" spans="20:20" ht="12.75" customHeight="1" x14ac:dyDescent="0.2">
      <c r="T496" s="500"/>
    </row>
    <row r="497" spans="20:20" ht="12.75" customHeight="1" x14ac:dyDescent="0.2">
      <c r="T497" s="500"/>
    </row>
    <row r="498" spans="20:20" ht="12.75" customHeight="1" x14ac:dyDescent="0.2">
      <c r="T498" s="500"/>
    </row>
    <row r="499" spans="20:20" ht="12.75" customHeight="1" x14ac:dyDescent="0.2">
      <c r="T499" s="500"/>
    </row>
    <row r="500" spans="20:20" ht="12.75" customHeight="1" x14ac:dyDescent="0.2">
      <c r="T500" s="500"/>
    </row>
    <row r="501" spans="20:20" ht="12.75" customHeight="1" x14ac:dyDescent="0.2">
      <c r="T501" s="500"/>
    </row>
    <row r="502" spans="20:20" ht="12.75" customHeight="1" x14ac:dyDescent="0.2">
      <c r="T502" s="500"/>
    </row>
    <row r="503" spans="20:20" ht="12.75" customHeight="1" x14ac:dyDescent="0.2">
      <c r="T503" s="500"/>
    </row>
    <row r="504" spans="20:20" ht="12.75" customHeight="1" x14ac:dyDescent="0.2">
      <c r="T504" s="500"/>
    </row>
    <row r="505" spans="20:20" ht="12.75" customHeight="1" x14ac:dyDescent="0.2">
      <c r="T505" s="500"/>
    </row>
    <row r="506" spans="20:20" ht="12.75" customHeight="1" x14ac:dyDescent="0.2">
      <c r="T506" s="500"/>
    </row>
    <row r="507" spans="20:20" ht="12.75" customHeight="1" x14ac:dyDescent="0.2">
      <c r="T507" s="500"/>
    </row>
    <row r="508" spans="20:20" ht="12.75" customHeight="1" x14ac:dyDescent="0.2">
      <c r="T508" s="500"/>
    </row>
    <row r="509" spans="20:20" ht="12.75" customHeight="1" x14ac:dyDescent="0.2">
      <c r="T509" s="500"/>
    </row>
    <row r="510" spans="20:20" ht="12.75" customHeight="1" x14ac:dyDescent="0.2">
      <c r="T510" s="500"/>
    </row>
    <row r="511" spans="20:20" ht="12.75" customHeight="1" x14ac:dyDescent="0.2">
      <c r="T511" s="500"/>
    </row>
    <row r="512" spans="20:20" ht="12.75" customHeight="1" x14ac:dyDescent="0.2">
      <c r="T512" s="500"/>
    </row>
    <row r="513" spans="20:20" ht="12.75" customHeight="1" x14ac:dyDescent="0.2">
      <c r="T513" s="500"/>
    </row>
    <row r="514" spans="20:20" ht="12.75" customHeight="1" x14ac:dyDescent="0.2">
      <c r="T514" s="500"/>
    </row>
    <row r="515" spans="20:20" ht="12.75" customHeight="1" x14ac:dyDescent="0.2">
      <c r="T515" s="500"/>
    </row>
    <row r="516" spans="20:20" ht="12.75" customHeight="1" x14ac:dyDescent="0.2">
      <c r="T516" s="500"/>
    </row>
    <row r="517" spans="20:20" ht="12.75" customHeight="1" x14ac:dyDescent="0.2">
      <c r="T517" s="500"/>
    </row>
    <row r="518" spans="20:20" ht="12.75" customHeight="1" x14ac:dyDescent="0.2">
      <c r="T518" s="500"/>
    </row>
    <row r="519" spans="20:20" ht="12.75" customHeight="1" x14ac:dyDescent="0.2">
      <c r="T519" s="500"/>
    </row>
    <row r="520" spans="20:20" ht="12.75" customHeight="1" x14ac:dyDescent="0.2">
      <c r="T520" s="500"/>
    </row>
    <row r="521" spans="20:20" ht="12.75" customHeight="1" x14ac:dyDescent="0.2">
      <c r="T521" s="500"/>
    </row>
    <row r="522" spans="20:20" ht="12.75" customHeight="1" x14ac:dyDescent="0.2">
      <c r="T522" s="500"/>
    </row>
    <row r="523" spans="20:20" ht="12.75" customHeight="1" x14ac:dyDescent="0.2">
      <c r="T523" s="500"/>
    </row>
    <row r="524" spans="20:20" ht="12.75" customHeight="1" x14ac:dyDescent="0.2">
      <c r="T524" s="500"/>
    </row>
    <row r="525" spans="20:20" ht="12.75" customHeight="1" x14ac:dyDescent="0.2">
      <c r="T525" s="500"/>
    </row>
    <row r="526" spans="20:20" ht="12.75" customHeight="1" x14ac:dyDescent="0.2">
      <c r="T526" s="500"/>
    </row>
    <row r="527" spans="20:20" ht="12.75" customHeight="1" x14ac:dyDescent="0.2">
      <c r="T527" s="500"/>
    </row>
    <row r="528" spans="20:20" ht="12.75" customHeight="1" x14ac:dyDescent="0.2">
      <c r="T528" s="500"/>
    </row>
    <row r="529" spans="20:20" ht="12.75" customHeight="1" x14ac:dyDescent="0.2">
      <c r="T529" s="500"/>
    </row>
    <row r="530" spans="20:20" ht="12.75" customHeight="1" x14ac:dyDescent="0.2">
      <c r="T530" s="500"/>
    </row>
    <row r="531" spans="20:20" ht="12.75" customHeight="1" x14ac:dyDescent="0.2">
      <c r="T531" s="500"/>
    </row>
    <row r="532" spans="20:20" ht="12.75" customHeight="1" x14ac:dyDescent="0.2">
      <c r="T532" s="500"/>
    </row>
    <row r="533" spans="20:20" ht="12.75" customHeight="1" x14ac:dyDescent="0.2">
      <c r="T533" s="500"/>
    </row>
    <row r="534" spans="20:20" ht="12.75" customHeight="1" x14ac:dyDescent="0.2">
      <c r="T534" s="500"/>
    </row>
    <row r="535" spans="20:20" ht="12.75" customHeight="1" x14ac:dyDescent="0.2">
      <c r="T535" s="500"/>
    </row>
    <row r="536" spans="20:20" ht="12.75" customHeight="1" x14ac:dyDescent="0.2">
      <c r="T536" s="500"/>
    </row>
    <row r="537" spans="20:20" ht="12.75" customHeight="1" x14ac:dyDescent="0.2">
      <c r="T537" s="500"/>
    </row>
    <row r="538" spans="20:20" ht="12.75" customHeight="1" x14ac:dyDescent="0.2">
      <c r="T538" s="500"/>
    </row>
    <row r="539" spans="20:20" ht="12.75" customHeight="1" x14ac:dyDescent="0.2">
      <c r="T539" s="500"/>
    </row>
    <row r="540" spans="20:20" ht="12.75" customHeight="1" x14ac:dyDescent="0.2">
      <c r="T540" s="500"/>
    </row>
    <row r="541" spans="20:20" ht="12.75" customHeight="1" x14ac:dyDescent="0.2">
      <c r="T541" s="500"/>
    </row>
    <row r="542" spans="20:20" ht="12.75" customHeight="1" x14ac:dyDescent="0.2">
      <c r="T542" s="500"/>
    </row>
    <row r="543" spans="20:20" ht="12.75" customHeight="1" x14ac:dyDescent="0.2">
      <c r="T543" s="500"/>
    </row>
    <row r="544" spans="20:20" ht="12.75" customHeight="1" x14ac:dyDescent="0.2">
      <c r="T544" s="500"/>
    </row>
    <row r="545" spans="20:20" ht="12.75" customHeight="1" x14ac:dyDescent="0.2">
      <c r="T545" s="500"/>
    </row>
    <row r="546" spans="20:20" ht="12.75" customHeight="1" x14ac:dyDescent="0.2">
      <c r="T546" s="500"/>
    </row>
    <row r="547" spans="20:20" ht="12.75" customHeight="1" x14ac:dyDescent="0.2">
      <c r="T547" s="500"/>
    </row>
    <row r="548" spans="20:20" ht="12.75" customHeight="1" x14ac:dyDescent="0.2">
      <c r="T548" s="500"/>
    </row>
    <row r="549" spans="20:20" ht="12.75" customHeight="1" x14ac:dyDescent="0.2">
      <c r="T549" s="500"/>
    </row>
    <row r="550" spans="20:20" ht="12.75" customHeight="1" x14ac:dyDescent="0.2">
      <c r="T550" s="500"/>
    </row>
    <row r="551" spans="20:20" ht="12.75" customHeight="1" x14ac:dyDescent="0.2">
      <c r="T551" s="500"/>
    </row>
    <row r="552" spans="20:20" ht="12.75" customHeight="1" x14ac:dyDescent="0.2">
      <c r="T552" s="500"/>
    </row>
    <row r="553" spans="20:20" ht="12.75" customHeight="1" x14ac:dyDescent="0.2">
      <c r="T553" s="500"/>
    </row>
    <row r="554" spans="20:20" ht="12.75" customHeight="1" x14ac:dyDescent="0.2">
      <c r="T554" s="500"/>
    </row>
    <row r="555" spans="20:20" ht="12.75" customHeight="1" x14ac:dyDescent="0.2">
      <c r="T555" s="500"/>
    </row>
    <row r="556" spans="20:20" ht="12.75" customHeight="1" x14ac:dyDescent="0.2">
      <c r="T556" s="500"/>
    </row>
    <row r="557" spans="20:20" ht="12.75" customHeight="1" x14ac:dyDescent="0.2">
      <c r="T557" s="500"/>
    </row>
    <row r="558" spans="20:20" ht="12.75" customHeight="1" x14ac:dyDescent="0.2">
      <c r="T558" s="500"/>
    </row>
    <row r="559" spans="20:20" ht="12.75" customHeight="1" x14ac:dyDescent="0.2">
      <c r="T559" s="500"/>
    </row>
    <row r="560" spans="20:20" ht="12.75" customHeight="1" x14ac:dyDescent="0.2">
      <c r="T560" s="500"/>
    </row>
    <row r="561" spans="20:20" ht="12.75" customHeight="1" x14ac:dyDescent="0.2">
      <c r="T561" s="500"/>
    </row>
    <row r="562" spans="20:20" ht="12.75" customHeight="1" x14ac:dyDescent="0.2">
      <c r="T562" s="500"/>
    </row>
    <row r="563" spans="20:20" ht="12.75" customHeight="1" x14ac:dyDescent="0.2">
      <c r="T563" s="500"/>
    </row>
    <row r="564" spans="20:20" ht="12.75" customHeight="1" x14ac:dyDescent="0.2">
      <c r="T564" s="500"/>
    </row>
    <row r="565" spans="20:20" ht="12.75" customHeight="1" x14ac:dyDescent="0.2">
      <c r="T565" s="500"/>
    </row>
    <row r="566" spans="20:20" ht="12.75" customHeight="1" x14ac:dyDescent="0.2">
      <c r="T566" s="500"/>
    </row>
    <row r="567" spans="20:20" ht="12.75" customHeight="1" x14ac:dyDescent="0.2">
      <c r="T567" s="500"/>
    </row>
    <row r="568" spans="20:20" ht="12.75" customHeight="1" x14ac:dyDescent="0.2">
      <c r="T568" s="500"/>
    </row>
    <row r="569" spans="20:20" ht="12.75" customHeight="1" x14ac:dyDescent="0.2">
      <c r="T569" s="500"/>
    </row>
    <row r="570" spans="20:20" ht="12.75" customHeight="1" x14ac:dyDescent="0.2">
      <c r="T570" s="500"/>
    </row>
    <row r="571" spans="20:20" ht="12.75" customHeight="1" x14ac:dyDescent="0.2">
      <c r="T571" s="500"/>
    </row>
    <row r="572" spans="20:20" ht="12.75" customHeight="1" x14ac:dyDescent="0.2">
      <c r="T572" s="500"/>
    </row>
    <row r="573" spans="20:20" ht="12.75" customHeight="1" x14ac:dyDescent="0.2">
      <c r="T573" s="500"/>
    </row>
    <row r="574" spans="20:20" ht="12.75" customHeight="1" x14ac:dyDescent="0.2">
      <c r="T574" s="500"/>
    </row>
    <row r="575" spans="20:20" ht="12.75" customHeight="1" x14ac:dyDescent="0.2">
      <c r="T575" s="500"/>
    </row>
    <row r="576" spans="20:20" ht="12.75" customHeight="1" x14ac:dyDescent="0.2">
      <c r="T576" s="500"/>
    </row>
    <row r="577" spans="20:20" ht="12.75" customHeight="1" x14ac:dyDescent="0.2">
      <c r="T577" s="500"/>
    </row>
    <row r="578" spans="20:20" ht="12.75" customHeight="1" x14ac:dyDescent="0.2">
      <c r="T578" s="500"/>
    </row>
    <row r="579" spans="20:20" ht="12.75" customHeight="1" x14ac:dyDescent="0.2">
      <c r="T579" s="500"/>
    </row>
    <row r="580" spans="20:20" ht="12.75" customHeight="1" x14ac:dyDescent="0.2">
      <c r="T580" s="500"/>
    </row>
    <row r="581" spans="20:20" ht="12.75" customHeight="1" x14ac:dyDescent="0.2">
      <c r="T581" s="500"/>
    </row>
    <row r="582" spans="20:20" ht="12.75" customHeight="1" x14ac:dyDescent="0.2">
      <c r="T582" s="500"/>
    </row>
    <row r="583" spans="20:20" ht="12.75" customHeight="1" x14ac:dyDescent="0.2">
      <c r="T583" s="500"/>
    </row>
    <row r="584" spans="20:20" ht="12.75" customHeight="1" x14ac:dyDescent="0.2">
      <c r="T584" s="500"/>
    </row>
    <row r="585" spans="20:20" ht="12.75" customHeight="1" x14ac:dyDescent="0.2">
      <c r="T585" s="500"/>
    </row>
    <row r="586" spans="20:20" ht="12.75" customHeight="1" x14ac:dyDescent="0.2">
      <c r="T586" s="500"/>
    </row>
    <row r="587" spans="20:20" ht="12.75" customHeight="1" x14ac:dyDescent="0.2">
      <c r="T587" s="500"/>
    </row>
    <row r="588" spans="20:20" ht="12.75" customHeight="1" x14ac:dyDescent="0.2">
      <c r="T588" s="500"/>
    </row>
    <row r="589" spans="20:20" ht="12.75" customHeight="1" x14ac:dyDescent="0.2">
      <c r="T589" s="500"/>
    </row>
    <row r="590" spans="20:20" ht="12.75" customHeight="1" x14ac:dyDescent="0.2">
      <c r="T590" s="500"/>
    </row>
    <row r="591" spans="20:20" ht="12.75" customHeight="1" x14ac:dyDescent="0.2">
      <c r="T591" s="500"/>
    </row>
    <row r="592" spans="20:20" ht="12.75" customHeight="1" x14ac:dyDescent="0.2">
      <c r="T592" s="500"/>
    </row>
    <row r="593" spans="20:20" ht="12.75" customHeight="1" x14ac:dyDescent="0.2">
      <c r="T593" s="500"/>
    </row>
    <row r="594" spans="20:20" ht="12.75" customHeight="1" x14ac:dyDescent="0.2">
      <c r="T594" s="500"/>
    </row>
    <row r="595" spans="20:20" ht="12.75" customHeight="1" x14ac:dyDescent="0.2">
      <c r="T595" s="500"/>
    </row>
    <row r="596" spans="20:20" ht="12.75" customHeight="1" x14ac:dyDescent="0.2">
      <c r="T596" s="500"/>
    </row>
    <row r="597" spans="20:20" ht="12.75" customHeight="1" x14ac:dyDescent="0.2">
      <c r="T597" s="500"/>
    </row>
    <row r="598" spans="20:20" ht="12.75" customHeight="1" x14ac:dyDescent="0.2">
      <c r="T598" s="500"/>
    </row>
    <row r="599" spans="20:20" ht="12.75" customHeight="1" x14ac:dyDescent="0.2">
      <c r="T599" s="500"/>
    </row>
    <row r="600" spans="20:20" ht="12.75" customHeight="1" x14ac:dyDescent="0.2">
      <c r="T600" s="500"/>
    </row>
    <row r="601" spans="20:20" ht="12.75" customHeight="1" x14ac:dyDescent="0.2">
      <c r="T601" s="500"/>
    </row>
    <row r="602" spans="20:20" ht="12.75" customHeight="1" x14ac:dyDescent="0.2">
      <c r="T602" s="500"/>
    </row>
    <row r="603" spans="20:20" ht="12.75" customHeight="1" x14ac:dyDescent="0.2">
      <c r="T603" s="500"/>
    </row>
    <row r="604" spans="20:20" ht="12.75" customHeight="1" x14ac:dyDescent="0.2">
      <c r="T604" s="500"/>
    </row>
    <row r="605" spans="20:20" ht="12.75" customHeight="1" x14ac:dyDescent="0.2">
      <c r="T605" s="500"/>
    </row>
    <row r="606" spans="20:20" ht="12.75" customHeight="1" x14ac:dyDescent="0.2">
      <c r="T606" s="500"/>
    </row>
    <row r="607" spans="20:20" ht="12.75" customHeight="1" x14ac:dyDescent="0.2">
      <c r="T607" s="500"/>
    </row>
    <row r="608" spans="20:20" ht="12.75" customHeight="1" x14ac:dyDescent="0.2">
      <c r="T608" s="500"/>
    </row>
    <row r="609" spans="20:20" ht="12.75" customHeight="1" x14ac:dyDescent="0.2">
      <c r="T609" s="500"/>
    </row>
    <row r="610" spans="20:20" ht="12.75" customHeight="1" x14ac:dyDescent="0.2">
      <c r="T610" s="500"/>
    </row>
    <row r="611" spans="20:20" ht="12.75" customHeight="1" x14ac:dyDescent="0.2">
      <c r="T611" s="500"/>
    </row>
    <row r="612" spans="20:20" ht="12.75" customHeight="1" x14ac:dyDescent="0.2">
      <c r="T612" s="500"/>
    </row>
    <row r="613" spans="20:20" ht="12.75" customHeight="1" x14ac:dyDescent="0.2">
      <c r="T613" s="500"/>
    </row>
    <row r="614" spans="20:20" ht="12.75" customHeight="1" x14ac:dyDescent="0.2">
      <c r="T614" s="500"/>
    </row>
    <row r="615" spans="20:20" ht="12.75" customHeight="1" x14ac:dyDescent="0.2">
      <c r="T615" s="500"/>
    </row>
    <row r="616" spans="20:20" ht="12.75" customHeight="1" x14ac:dyDescent="0.2">
      <c r="T616" s="500"/>
    </row>
    <row r="617" spans="20:20" ht="12.75" customHeight="1" x14ac:dyDescent="0.2">
      <c r="T617" s="500"/>
    </row>
    <row r="618" spans="20:20" ht="12.75" customHeight="1" x14ac:dyDescent="0.2">
      <c r="T618" s="500"/>
    </row>
    <row r="619" spans="20:20" ht="12.75" customHeight="1" x14ac:dyDescent="0.2">
      <c r="T619" s="500"/>
    </row>
    <row r="620" spans="20:20" ht="12.75" customHeight="1" x14ac:dyDescent="0.2">
      <c r="T620" s="500"/>
    </row>
    <row r="621" spans="20:20" ht="12.75" customHeight="1" x14ac:dyDescent="0.2">
      <c r="T621" s="500"/>
    </row>
    <row r="622" spans="20:20" ht="12.75" customHeight="1" x14ac:dyDescent="0.2">
      <c r="T622" s="500"/>
    </row>
    <row r="623" spans="20:20" ht="12.75" customHeight="1" x14ac:dyDescent="0.2">
      <c r="T623" s="500"/>
    </row>
    <row r="624" spans="20:20" ht="12.75" customHeight="1" x14ac:dyDescent="0.2">
      <c r="T624" s="500"/>
    </row>
    <row r="625" spans="20:20" ht="12.75" customHeight="1" x14ac:dyDescent="0.2">
      <c r="T625" s="500"/>
    </row>
    <row r="626" spans="20:20" ht="12.75" customHeight="1" x14ac:dyDescent="0.2">
      <c r="T626" s="500"/>
    </row>
    <row r="627" spans="20:20" ht="12.75" customHeight="1" x14ac:dyDescent="0.2">
      <c r="T627" s="500"/>
    </row>
    <row r="628" spans="20:20" ht="12.75" customHeight="1" x14ac:dyDescent="0.2">
      <c r="T628" s="500"/>
    </row>
    <row r="629" spans="20:20" ht="12.75" customHeight="1" x14ac:dyDescent="0.2">
      <c r="T629" s="500"/>
    </row>
    <row r="630" spans="20:20" ht="12.75" customHeight="1" x14ac:dyDescent="0.2">
      <c r="T630" s="500"/>
    </row>
    <row r="631" spans="20:20" ht="12.75" customHeight="1" x14ac:dyDescent="0.2">
      <c r="T631" s="500"/>
    </row>
    <row r="632" spans="20:20" ht="12.75" customHeight="1" x14ac:dyDescent="0.2">
      <c r="T632" s="500"/>
    </row>
    <row r="633" spans="20:20" ht="12.75" customHeight="1" x14ac:dyDescent="0.2">
      <c r="T633" s="500"/>
    </row>
    <row r="634" spans="20:20" ht="12.75" customHeight="1" x14ac:dyDescent="0.2">
      <c r="T634" s="500"/>
    </row>
    <row r="635" spans="20:20" ht="12.75" customHeight="1" x14ac:dyDescent="0.2">
      <c r="T635" s="500"/>
    </row>
    <row r="636" spans="20:20" ht="12.75" customHeight="1" x14ac:dyDescent="0.2">
      <c r="T636" s="500"/>
    </row>
    <row r="637" spans="20:20" ht="12.75" customHeight="1" x14ac:dyDescent="0.2">
      <c r="T637" s="500"/>
    </row>
    <row r="638" spans="20:20" ht="12.75" customHeight="1" x14ac:dyDescent="0.2">
      <c r="T638" s="500"/>
    </row>
    <row r="639" spans="20:20" ht="12.75" customHeight="1" x14ac:dyDescent="0.2">
      <c r="T639" s="500"/>
    </row>
    <row r="640" spans="20:20" ht="12.75" customHeight="1" x14ac:dyDescent="0.2">
      <c r="T640" s="500"/>
    </row>
    <row r="641" spans="20:20" ht="12.75" customHeight="1" x14ac:dyDescent="0.2">
      <c r="T641" s="500"/>
    </row>
    <row r="642" spans="20:20" ht="12.75" customHeight="1" x14ac:dyDescent="0.2">
      <c r="T642" s="500"/>
    </row>
    <row r="643" spans="20:20" ht="12.75" customHeight="1" x14ac:dyDescent="0.2">
      <c r="T643" s="500"/>
    </row>
    <row r="644" spans="20:20" ht="12.75" customHeight="1" x14ac:dyDescent="0.2">
      <c r="T644" s="500"/>
    </row>
    <row r="645" spans="20:20" ht="12.75" customHeight="1" x14ac:dyDescent="0.2">
      <c r="T645" s="500"/>
    </row>
    <row r="646" spans="20:20" ht="12.75" customHeight="1" x14ac:dyDescent="0.2">
      <c r="T646" s="500"/>
    </row>
    <row r="647" spans="20:20" ht="12.75" customHeight="1" x14ac:dyDescent="0.2">
      <c r="T647" s="500"/>
    </row>
    <row r="648" spans="20:20" ht="12.75" customHeight="1" x14ac:dyDescent="0.2">
      <c r="T648" s="500"/>
    </row>
    <row r="649" spans="20:20" ht="12.75" customHeight="1" x14ac:dyDescent="0.2">
      <c r="T649" s="500"/>
    </row>
    <row r="650" spans="20:20" ht="12.75" customHeight="1" x14ac:dyDescent="0.2">
      <c r="T650" s="500"/>
    </row>
    <row r="651" spans="20:20" ht="12.75" customHeight="1" x14ac:dyDescent="0.2">
      <c r="T651" s="500"/>
    </row>
    <row r="652" spans="20:20" ht="12.75" customHeight="1" x14ac:dyDescent="0.2">
      <c r="T652" s="500"/>
    </row>
    <row r="653" spans="20:20" ht="12.75" customHeight="1" x14ac:dyDescent="0.2">
      <c r="T653" s="500"/>
    </row>
    <row r="654" spans="20:20" ht="12.75" customHeight="1" x14ac:dyDescent="0.2">
      <c r="T654" s="500"/>
    </row>
    <row r="655" spans="20:20" ht="12.75" customHeight="1" x14ac:dyDescent="0.2">
      <c r="T655" s="500"/>
    </row>
    <row r="656" spans="20:20" ht="12.75" customHeight="1" x14ac:dyDescent="0.2">
      <c r="T656" s="500"/>
    </row>
    <row r="657" spans="20:20" ht="12.75" customHeight="1" x14ac:dyDescent="0.2">
      <c r="T657" s="500"/>
    </row>
    <row r="658" spans="20:20" ht="12.75" customHeight="1" x14ac:dyDescent="0.2">
      <c r="T658" s="500"/>
    </row>
    <row r="659" spans="20:20" ht="12.75" customHeight="1" x14ac:dyDescent="0.2">
      <c r="T659" s="500"/>
    </row>
    <row r="660" spans="20:20" ht="12.75" customHeight="1" x14ac:dyDescent="0.2">
      <c r="T660" s="500"/>
    </row>
    <row r="661" spans="20:20" ht="12.75" customHeight="1" x14ac:dyDescent="0.2">
      <c r="T661" s="500"/>
    </row>
    <row r="662" spans="20:20" ht="12.75" customHeight="1" x14ac:dyDescent="0.2">
      <c r="T662" s="500"/>
    </row>
    <row r="663" spans="20:20" ht="12.75" customHeight="1" x14ac:dyDescent="0.2">
      <c r="T663" s="500"/>
    </row>
    <row r="664" spans="20:20" ht="12.75" customHeight="1" x14ac:dyDescent="0.2">
      <c r="T664" s="500"/>
    </row>
    <row r="665" spans="20:20" ht="12.75" customHeight="1" x14ac:dyDescent="0.2">
      <c r="T665" s="500"/>
    </row>
    <row r="666" spans="20:20" ht="12.75" customHeight="1" x14ac:dyDescent="0.2">
      <c r="T666" s="500"/>
    </row>
    <row r="667" spans="20:20" ht="12.75" customHeight="1" x14ac:dyDescent="0.2">
      <c r="T667" s="500"/>
    </row>
    <row r="668" spans="20:20" ht="12.75" customHeight="1" x14ac:dyDescent="0.2">
      <c r="T668" s="500"/>
    </row>
    <row r="669" spans="20:20" ht="12.75" customHeight="1" x14ac:dyDescent="0.2">
      <c r="T669" s="500"/>
    </row>
    <row r="670" spans="20:20" ht="12.75" customHeight="1" x14ac:dyDescent="0.2">
      <c r="T670" s="500"/>
    </row>
    <row r="671" spans="20:20" ht="12.75" customHeight="1" x14ac:dyDescent="0.2">
      <c r="T671" s="500"/>
    </row>
    <row r="672" spans="20:20" ht="12.75" customHeight="1" x14ac:dyDescent="0.2">
      <c r="T672" s="500"/>
    </row>
    <row r="673" spans="20:20" ht="12.75" customHeight="1" x14ac:dyDescent="0.2">
      <c r="T673" s="500"/>
    </row>
    <row r="674" spans="20:20" ht="12.75" customHeight="1" x14ac:dyDescent="0.2">
      <c r="T674" s="500"/>
    </row>
    <row r="675" spans="20:20" ht="12.75" customHeight="1" x14ac:dyDescent="0.2">
      <c r="T675" s="500"/>
    </row>
    <row r="676" spans="20:20" ht="12.75" customHeight="1" x14ac:dyDescent="0.2">
      <c r="T676" s="500"/>
    </row>
    <row r="677" spans="20:20" ht="12.75" customHeight="1" x14ac:dyDescent="0.2">
      <c r="T677" s="500"/>
    </row>
    <row r="678" spans="20:20" ht="12.75" customHeight="1" x14ac:dyDescent="0.2">
      <c r="T678" s="500"/>
    </row>
    <row r="679" spans="20:20" ht="12.75" customHeight="1" x14ac:dyDescent="0.2">
      <c r="T679" s="500"/>
    </row>
    <row r="680" spans="20:20" ht="12.75" customHeight="1" x14ac:dyDescent="0.2">
      <c r="T680" s="500"/>
    </row>
    <row r="681" spans="20:20" ht="12.75" customHeight="1" x14ac:dyDescent="0.2">
      <c r="T681" s="500"/>
    </row>
    <row r="682" spans="20:20" ht="12.75" customHeight="1" x14ac:dyDescent="0.2">
      <c r="T682" s="500"/>
    </row>
    <row r="683" spans="20:20" ht="12.75" customHeight="1" x14ac:dyDescent="0.2">
      <c r="T683" s="500"/>
    </row>
    <row r="684" spans="20:20" ht="12.75" customHeight="1" x14ac:dyDescent="0.2">
      <c r="T684" s="500"/>
    </row>
    <row r="685" spans="20:20" ht="12.75" customHeight="1" x14ac:dyDescent="0.2">
      <c r="T685" s="500"/>
    </row>
    <row r="686" spans="20:20" ht="12.75" customHeight="1" x14ac:dyDescent="0.2">
      <c r="T686" s="500"/>
    </row>
    <row r="687" spans="20:20" ht="12.75" customHeight="1" x14ac:dyDescent="0.2">
      <c r="T687" s="500"/>
    </row>
    <row r="688" spans="20:20" ht="12.75" customHeight="1" x14ac:dyDescent="0.2">
      <c r="T688" s="500"/>
    </row>
    <row r="689" spans="20:20" ht="12.75" customHeight="1" x14ac:dyDescent="0.2">
      <c r="T689" s="500"/>
    </row>
    <row r="690" spans="20:20" ht="12.75" customHeight="1" x14ac:dyDescent="0.2">
      <c r="T690" s="500"/>
    </row>
    <row r="691" spans="20:20" ht="12.75" customHeight="1" x14ac:dyDescent="0.2">
      <c r="T691" s="500"/>
    </row>
    <row r="692" spans="20:20" ht="12.75" customHeight="1" x14ac:dyDescent="0.2">
      <c r="T692" s="500"/>
    </row>
    <row r="693" spans="20:20" ht="12.75" customHeight="1" x14ac:dyDescent="0.2">
      <c r="T693" s="500"/>
    </row>
    <row r="694" spans="20:20" ht="12.75" customHeight="1" x14ac:dyDescent="0.2">
      <c r="T694" s="500"/>
    </row>
    <row r="695" spans="20:20" ht="12.75" customHeight="1" x14ac:dyDescent="0.2">
      <c r="T695" s="500"/>
    </row>
    <row r="696" spans="20:20" ht="12.75" customHeight="1" x14ac:dyDescent="0.2">
      <c r="T696" s="500"/>
    </row>
    <row r="697" spans="20:20" ht="12.75" customHeight="1" x14ac:dyDescent="0.2">
      <c r="T697" s="500"/>
    </row>
    <row r="698" spans="20:20" ht="12.75" customHeight="1" x14ac:dyDescent="0.2">
      <c r="T698" s="500"/>
    </row>
    <row r="699" spans="20:20" ht="12.75" customHeight="1" x14ac:dyDescent="0.2">
      <c r="T699" s="500"/>
    </row>
    <row r="700" spans="20:20" ht="12.75" customHeight="1" x14ac:dyDescent="0.2">
      <c r="T700" s="500"/>
    </row>
    <row r="701" spans="20:20" ht="12.75" customHeight="1" x14ac:dyDescent="0.2">
      <c r="T701" s="500"/>
    </row>
    <row r="702" spans="20:20" ht="12.75" customHeight="1" x14ac:dyDescent="0.2">
      <c r="T702" s="500"/>
    </row>
    <row r="703" spans="20:20" ht="12.75" customHeight="1" x14ac:dyDescent="0.2">
      <c r="T703" s="500"/>
    </row>
    <row r="704" spans="20:20" ht="12.75" customHeight="1" x14ac:dyDescent="0.2">
      <c r="T704" s="500"/>
    </row>
    <row r="705" spans="20:20" ht="12.75" customHeight="1" x14ac:dyDescent="0.2">
      <c r="T705" s="500"/>
    </row>
    <row r="706" spans="20:20" ht="12.75" customHeight="1" x14ac:dyDescent="0.2">
      <c r="T706" s="500"/>
    </row>
    <row r="707" spans="20:20" ht="12.75" customHeight="1" x14ac:dyDescent="0.2">
      <c r="T707" s="500"/>
    </row>
    <row r="708" spans="20:20" ht="12.75" customHeight="1" x14ac:dyDescent="0.2">
      <c r="T708" s="500"/>
    </row>
    <row r="709" spans="20:20" ht="12.75" customHeight="1" x14ac:dyDescent="0.2">
      <c r="T709" s="500"/>
    </row>
    <row r="710" spans="20:20" ht="12.75" customHeight="1" x14ac:dyDescent="0.2">
      <c r="T710" s="500"/>
    </row>
    <row r="711" spans="20:20" ht="12.75" customHeight="1" x14ac:dyDescent="0.2">
      <c r="T711" s="500"/>
    </row>
    <row r="712" spans="20:20" ht="12.75" customHeight="1" x14ac:dyDescent="0.2">
      <c r="T712" s="500"/>
    </row>
    <row r="713" spans="20:20" ht="12.75" customHeight="1" x14ac:dyDescent="0.2">
      <c r="T713" s="500"/>
    </row>
    <row r="714" spans="20:20" ht="12.75" customHeight="1" x14ac:dyDescent="0.2">
      <c r="T714" s="500"/>
    </row>
    <row r="715" spans="20:20" ht="12.75" customHeight="1" x14ac:dyDescent="0.2">
      <c r="T715" s="500"/>
    </row>
    <row r="716" spans="20:20" ht="12.75" customHeight="1" x14ac:dyDescent="0.2">
      <c r="T716" s="500"/>
    </row>
    <row r="717" spans="20:20" ht="12.75" customHeight="1" x14ac:dyDescent="0.2">
      <c r="T717" s="500"/>
    </row>
    <row r="718" spans="20:20" ht="12.75" customHeight="1" x14ac:dyDescent="0.2">
      <c r="T718" s="500"/>
    </row>
    <row r="719" spans="20:20" ht="12.75" customHeight="1" x14ac:dyDescent="0.2">
      <c r="T719" s="500"/>
    </row>
    <row r="720" spans="20:20" ht="12.75" customHeight="1" x14ac:dyDescent="0.2">
      <c r="T720" s="500"/>
    </row>
    <row r="721" spans="20:20" ht="12.75" customHeight="1" x14ac:dyDescent="0.2">
      <c r="T721" s="500"/>
    </row>
    <row r="722" spans="20:20" ht="12.75" customHeight="1" x14ac:dyDescent="0.2">
      <c r="T722" s="500"/>
    </row>
    <row r="723" spans="20:20" ht="12.75" customHeight="1" x14ac:dyDescent="0.2">
      <c r="T723" s="500"/>
    </row>
    <row r="724" spans="20:20" ht="12.75" customHeight="1" x14ac:dyDescent="0.2">
      <c r="T724" s="500"/>
    </row>
    <row r="725" spans="20:20" ht="12.75" customHeight="1" x14ac:dyDescent="0.2">
      <c r="T725" s="500"/>
    </row>
    <row r="726" spans="20:20" ht="12.75" customHeight="1" x14ac:dyDescent="0.2">
      <c r="T726" s="500"/>
    </row>
    <row r="727" spans="20:20" ht="12.75" customHeight="1" x14ac:dyDescent="0.2">
      <c r="T727" s="500"/>
    </row>
    <row r="728" spans="20:20" ht="12.75" customHeight="1" x14ac:dyDescent="0.2">
      <c r="T728" s="500"/>
    </row>
    <row r="729" spans="20:20" ht="12.75" customHeight="1" x14ac:dyDescent="0.2">
      <c r="T729" s="500"/>
    </row>
    <row r="730" spans="20:20" ht="12.75" customHeight="1" x14ac:dyDescent="0.2">
      <c r="T730" s="500"/>
    </row>
    <row r="731" spans="20:20" ht="12.75" customHeight="1" x14ac:dyDescent="0.2">
      <c r="T731" s="500"/>
    </row>
    <row r="732" spans="20:20" ht="12.75" customHeight="1" x14ac:dyDescent="0.2">
      <c r="T732" s="500"/>
    </row>
    <row r="733" spans="20:20" ht="12.75" customHeight="1" x14ac:dyDescent="0.2">
      <c r="T733" s="500"/>
    </row>
    <row r="734" spans="20:20" ht="12.75" customHeight="1" x14ac:dyDescent="0.2">
      <c r="T734" s="500"/>
    </row>
    <row r="735" spans="20:20" ht="12.75" customHeight="1" x14ac:dyDescent="0.2">
      <c r="T735" s="500"/>
    </row>
    <row r="736" spans="20:20" ht="12.75" customHeight="1" x14ac:dyDescent="0.2">
      <c r="T736" s="500"/>
    </row>
    <row r="737" spans="20:20" ht="12.75" customHeight="1" x14ac:dyDescent="0.2">
      <c r="T737" s="500"/>
    </row>
    <row r="738" spans="20:20" ht="12.75" customHeight="1" x14ac:dyDescent="0.2">
      <c r="T738" s="500"/>
    </row>
    <row r="739" spans="20:20" ht="12.75" customHeight="1" x14ac:dyDescent="0.2">
      <c r="T739" s="500"/>
    </row>
    <row r="740" spans="20:20" ht="12.75" customHeight="1" x14ac:dyDescent="0.2">
      <c r="T740" s="500"/>
    </row>
    <row r="741" spans="20:20" ht="12.75" customHeight="1" x14ac:dyDescent="0.2">
      <c r="T741" s="500"/>
    </row>
    <row r="742" spans="20:20" ht="12.75" customHeight="1" x14ac:dyDescent="0.2">
      <c r="T742" s="500"/>
    </row>
    <row r="743" spans="20:20" ht="12.75" customHeight="1" x14ac:dyDescent="0.2">
      <c r="T743" s="500"/>
    </row>
    <row r="744" spans="20:20" ht="12.75" customHeight="1" x14ac:dyDescent="0.2">
      <c r="T744" s="500"/>
    </row>
    <row r="745" spans="20:20" ht="12.75" customHeight="1" x14ac:dyDescent="0.2">
      <c r="T745" s="500"/>
    </row>
    <row r="746" spans="20:20" ht="12.75" customHeight="1" x14ac:dyDescent="0.2">
      <c r="T746" s="500"/>
    </row>
    <row r="747" spans="20:20" ht="12.75" customHeight="1" x14ac:dyDescent="0.2">
      <c r="T747" s="500"/>
    </row>
    <row r="748" spans="20:20" ht="12.75" customHeight="1" x14ac:dyDescent="0.2">
      <c r="T748" s="500"/>
    </row>
    <row r="749" spans="20:20" ht="12.75" customHeight="1" x14ac:dyDescent="0.2">
      <c r="T749" s="500"/>
    </row>
    <row r="750" spans="20:20" ht="12.75" customHeight="1" x14ac:dyDescent="0.2">
      <c r="T750" s="500"/>
    </row>
    <row r="751" spans="20:20" ht="12.75" customHeight="1" x14ac:dyDescent="0.2">
      <c r="T751" s="500"/>
    </row>
    <row r="752" spans="20:20" ht="12.75" customHeight="1" x14ac:dyDescent="0.2">
      <c r="T752" s="500"/>
    </row>
    <row r="753" spans="20:20" ht="12.75" customHeight="1" x14ac:dyDescent="0.2">
      <c r="T753" s="500"/>
    </row>
    <row r="754" spans="20:20" ht="12.75" customHeight="1" x14ac:dyDescent="0.2">
      <c r="T754" s="500"/>
    </row>
    <row r="755" spans="20:20" ht="12.75" customHeight="1" x14ac:dyDescent="0.2">
      <c r="T755" s="500"/>
    </row>
    <row r="756" spans="20:20" ht="12.75" customHeight="1" x14ac:dyDescent="0.2">
      <c r="T756" s="500"/>
    </row>
    <row r="757" spans="20:20" ht="12.75" customHeight="1" x14ac:dyDescent="0.2">
      <c r="T757" s="500"/>
    </row>
    <row r="758" spans="20:20" ht="12.75" customHeight="1" x14ac:dyDescent="0.2">
      <c r="T758" s="500"/>
    </row>
    <row r="759" spans="20:20" ht="12.75" customHeight="1" x14ac:dyDescent="0.2">
      <c r="T759" s="500"/>
    </row>
    <row r="760" spans="20:20" ht="12.75" customHeight="1" x14ac:dyDescent="0.2">
      <c r="T760" s="500"/>
    </row>
    <row r="761" spans="20:20" ht="12.75" customHeight="1" x14ac:dyDescent="0.2">
      <c r="T761" s="500"/>
    </row>
    <row r="762" spans="20:20" ht="12.75" customHeight="1" x14ac:dyDescent="0.2">
      <c r="T762" s="500"/>
    </row>
    <row r="763" spans="20:20" ht="12.75" customHeight="1" x14ac:dyDescent="0.2">
      <c r="T763" s="500"/>
    </row>
    <row r="764" spans="20:20" ht="12.75" customHeight="1" x14ac:dyDescent="0.2">
      <c r="T764" s="500"/>
    </row>
    <row r="765" spans="20:20" ht="12.75" customHeight="1" x14ac:dyDescent="0.2">
      <c r="T765" s="500"/>
    </row>
    <row r="766" spans="20:20" ht="12.75" customHeight="1" x14ac:dyDescent="0.2">
      <c r="T766" s="500"/>
    </row>
    <row r="767" spans="20:20" ht="12.75" customHeight="1" x14ac:dyDescent="0.2">
      <c r="T767" s="500"/>
    </row>
    <row r="768" spans="20:20" ht="12.75" customHeight="1" x14ac:dyDescent="0.2">
      <c r="T768" s="500"/>
    </row>
    <row r="769" spans="20:20" ht="12.75" customHeight="1" x14ac:dyDescent="0.2">
      <c r="T769" s="500"/>
    </row>
    <row r="770" spans="20:20" ht="12.75" customHeight="1" x14ac:dyDescent="0.2">
      <c r="T770" s="500"/>
    </row>
    <row r="771" spans="20:20" ht="12.75" customHeight="1" x14ac:dyDescent="0.2">
      <c r="T771" s="500"/>
    </row>
    <row r="772" spans="20:20" ht="12.75" customHeight="1" x14ac:dyDescent="0.2">
      <c r="T772" s="500"/>
    </row>
    <row r="773" spans="20:20" ht="12.75" customHeight="1" x14ac:dyDescent="0.2">
      <c r="T773" s="500"/>
    </row>
    <row r="774" spans="20:20" ht="12.75" customHeight="1" x14ac:dyDescent="0.2">
      <c r="T774" s="500"/>
    </row>
    <row r="775" spans="20:20" ht="12.75" customHeight="1" x14ac:dyDescent="0.2">
      <c r="T775" s="500"/>
    </row>
    <row r="776" spans="20:20" ht="12.75" customHeight="1" x14ac:dyDescent="0.2">
      <c r="T776" s="500"/>
    </row>
    <row r="777" spans="20:20" ht="12.75" customHeight="1" x14ac:dyDescent="0.2">
      <c r="T777" s="500"/>
    </row>
    <row r="778" spans="20:20" ht="12.75" customHeight="1" x14ac:dyDescent="0.2">
      <c r="T778" s="500"/>
    </row>
    <row r="779" spans="20:20" ht="12.75" customHeight="1" x14ac:dyDescent="0.2">
      <c r="T779" s="500"/>
    </row>
    <row r="780" spans="20:20" ht="12.75" customHeight="1" x14ac:dyDescent="0.2">
      <c r="T780" s="500"/>
    </row>
    <row r="781" spans="20:20" ht="12.75" customHeight="1" x14ac:dyDescent="0.2">
      <c r="T781" s="500"/>
    </row>
    <row r="782" spans="20:20" ht="12.75" customHeight="1" x14ac:dyDescent="0.2">
      <c r="T782" s="500"/>
    </row>
    <row r="783" spans="20:20" ht="12.75" customHeight="1" x14ac:dyDescent="0.2">
      <c r="T783" s="500"/>
    </row>
    <row r="784" spans="20:20" ht="12.75" customHeight="1" x14ac:dyDescent="0.2">
      <c r="T784" s="500"/>
    </row>
    <row r="785" spans="20:20" ht="12.75" customHeight="1" x14ac:dyDescent="0.2">
      <c r="T785" s="500"/>
    </row>
    <row r="786" spans="20:20" ht="12.75" customHeight="1" x14ac:dyDescent="0.2">
      <c r="T786" s="500"/>
    </row>
    <row r="787" spans="20:20" ht="12.75" customHeight="1" x14ac:dyDescent="0.2">
      <c r="T787" s="500"/>
    </row>
    <row r="788" spans="20:20" ht="12.75" customHeight="1" x14ac:dyDescent="0.2">
      <c r="T788" s="500"/>
    </row>
    <row r="789" spans="20:20" ht="12.75" customHeight="1" x14ac:dyDescent="0.2">
      <c r="T789" s="500"/>
    </row>
    <row r="790" spans="20:20" ht="12.75" customHeight="1" x14ac:dyDescent="0.2">
      <c r="T790" s="500"/>
    </row>
    <row r="791" spans="20:20" ht="12.75" customHeight="1" x14ac:dyDescent="0.2">
      <c r="T791" s="500"/>
    </row>
    <row r="792" spans="20:20" ht="12.75" customHeight="1" x14ac:dyDescent="0.2">
      <c r="T792" s="500"/>
    </row>
    <row r="793" spans="20:20" ht="12.75" customHeight="1" x14ac:dyDescent="0.2">
      <c r="T793" s="500"/>
    </row>
    <row r="794" spans="20:20" ht="12.75" customHeight="1" x14ac:dyDescent="0.2">
      <c r="T794" s="500"/>
    </row>
    <row r="795" spans="20:20" ht="12.75" customHeight="1" x14ac:dyDescent="0.2">
      <c r="T795" s="500"/>
    </row>
    <row r="796" spans="20:20" ht="12.75" customHeight="1" x14ac:dyDescent="0.2">
      <c r="T796" s="500"/>
    </row>
    <row r="797" spans="20:20" ht="12.75" customHeight="1" x14ac:dyDescent="0.2">
      <c r="T797" s="500"/>
    </row>
    <row r="798" spans="20:20" ht="12.75" customHeight="1" x14ac:dyDescent="0.2">
      <c r="T798" s="500"/>
    </row>
    <row r="799" spans="20:20" ht="12.75" customHeight="1" x14ac:dyDescent="0.2">
      <c r="T799" s="500"/>
    </row>
    <row r="800" spans="20:20" ht="12.75" customHeight="1" x14ac:dyDescent="0.2">
      <c r="T800" s="500"/>
    </row>
    <row r="801" spans="20:20" ht="12.75" customHeight="1" x14ac:dyDescent="0.2">
      <c r="T801" s="500"/>
    </row>
    <row r="802" spans="20:20" ht="12.75" customHeight="1" x14ac:dyDescent="0.2">
      <c r="T802" s="500"/>
    </row>
    <row r="803" spans="20:20" ht="12.75" customHeight="1" x14ac:dyDescent="0.2">
      <c r="T803" s="500"/>
    </row>
    <row r="804" spans="20:20" ht="12.75" customHeight="1" x14ac:dyDescent="0.2">
      <c r="T804" s="500"/>
    </row>
    <row r="805" spans="20:20" ht="12.75" customHeight="1" x14ac:dyDescent="0.2">
      <c r="T805" s="500"/>
    </row>
    <row r="806" spans="20:20" ht="12.75" customHeight="1" x14ac:dyDescent="0.2">
      <c r="T806" s="500"/>
    </row>
    <row r="807" spans="20:20" ht="12.75" customHeight="1" x14ac:dyDescent="0.2">
      <c r="T807" s="500"/>
    </row>
    <row r="808" spans="20:20" ht="12.75" customHeight="1" x14ac:dyDescent="0.2">
      <c r="T808" s="500"/>
    </row>
    <row r="809" spans="20:20" ht="12.75" customHeight="1" x14ac:dyDescent="0.2">
      <c r="T809" s="500"/>
    </row>
    <row r="810" spans="20:20" ht="12.75" customHeight="1" x14ac:dyDescent="0.2">
      <c r="T810" s="500"/>
    </row>
    <row r="811" spans="20:20" ht="12.75" customHeight="1" x14ac:dyDescent="0.2">
      <c r="T811" s="500"/>
    </row>
    <row r="812" spans="20:20" ht="12.75" customHeight="1" x14ac:dyDescent="0.2">
      <c r="T812" s="500"/>
    </row>
    <row r="813" spans="20:20" ht="12.75" customHeight="1" x14ac:dyDescent="0.2">
      <c r="T813" s="500"/>
    </row>
    <row r="814" spans="20:20" ht="12.75" customHeight="1" x14ac:dyDescent="0.2">
      <c r="T814" s="500"/>
    </row>
    <row r="815" spans="20:20" ht="12.75" customHeight="1" x14ac:dyDescent="0.2">
      <c r="T815" s="500"/>
    </row>
    <row r="816" spans="20:20" ht="12.75" customHeight="1" x14ac:dyDescent="0.2">
      <c r="T816" s="500"/>
    </row>
    <row r="817" spans="20:20" ht="12.75" customHeight="1" x14ac:dyDescent="0.2">
      <c r="T817" s="500"/>
    </row>
    <row r="818" spans="20:20" ht="12.75" customHeight="1" x14ac:dyDescent="0.2">
      <c r="T818" s="500"/>
    </row>
    <row r="819" spans="20:20" ht="12.75" customHeight="1" x14ac:dyDescent="0.2">
      <c r="T819" s="500"/>
    </row>
    <row r="820" spans="20:20" ht="12.75" customHeight="1" x14ac:dyDescent="0.2">
      <c r="T820" s="500"/>
    </row>
    <row r="821" spans="20:20" ht="12.75" customHeight="1" x14ac:dyDescent="0.2">
      <c r="T821" s="500"/>
    </row>
    <row r="822" spans="20:20" ht="12.75" customHeight="1" x14ac:dyDescent="0.2">
      <c r="T822" s="500"/>
    </row>
    <row r="823" spans="20:20" ht="12.75" customHeight="1" x14ac:dyDescent="0.2">
      <c r="T823" s="500"/>
    </row>
    <row r="824" spans="20:20" ht="12.75" customHeight="1" x14ac:dyDescent="0.2">
      <c r="T824" s="500"/>
    </row>
    <row r="825" spans="20:20" ht="12.75" customHeight="1" x14ac:dyDescent="0.2">
      <c r="T825" s="500"/>
    </row>
    <row r="826" spans="20:20" ht="12.75" customHeight="1" x14ac:dyDescent="0.2">
      <c r="T826" s="500"/>
    </row>
    <row r="827" spans="20:20" ht="12.75" customHeight="1" x14ac:dyDescent="0.2">
      <c r="T827" s="500"/>
    </row>
    <row r="828" spans="20:20" ht="12.75" customHeight="1" x14ac:dyDescent="0.2">
      <c r="T828" s="500"/>
    </row>
    <row r="829" spans="20:20" ht="12.75" customHeight="1" x14ac:dyDescent="0.2">
      <c r="T829" s="500"/>
    </row>
    <row r="830" spans="20:20" ht="12.75" customHeight="1" x14ac:dyDescent="0.2">
      <c r="T830" s="500"/>
    </row>
    <row r="831" spans="20:20" ht="12.75" customHeight="1" x14ac:dyDescent="0.2">
      <c r="T831" s="500"/>
    </row>
    <row r="832" spans="20:20" ht="12.75" customHeight="1" x14ac:dyDescent="0.2">
      <c r="T832" s="500"/>
    </row>
    <row r="833" spans="20:20" ht="12.75" customHeight="1" x14ac:dyDescent="0.2">
      <c r="T833" s="500"/>
    </row>
    <row r="834" spans="20:20" ht="12.75" customHeight="1" x14ac:dyDescent="0.2">
      <c r="T834" s="500"/>
    </row>
    <row r="835" spans="20:20" ht="12.75" customHeight="1" x14ac:dyDescent="0.2">
      <c r="T835" s="500"/>
    </row>
    <row r="836" spans="20:20" ht="12.75" customHeight="1" x14ac:dyDescent="0.2">
      <c r="T836" s="500"/>
    </row>
    <row r="837" spans="20:20" ht="12.75" customHeight="1" x14ac:dyDescent="0.2">
      <c r="T837" s="500"/>
    </row>
    <row r="838" spans="20:20" ht="12.75" customHeight="1" x14ac:dyDescent="0.2">
      <c r="T838" s="500"/>
    </row>
    <row r="839" spans="20:20" ht="12.75" customHeight="1" x14ac:dyDescent="0.2">
      <c r="T839" s="500"/>
    </row>
    <row r="840" spans="20:20" ht="12.75" customHeight="1" x14ac:dyDescent="0.2">
      <c r="T840" s="500"/>
    </row>
    <row r="841" spans="20:20" ht="12.75" customHeight="1" x14ac:dyDescent="0.2">
      <c r="T841" s="500"/>
    </row>
    <row r="842" spans="20:20" ht="12.75" customHeight="1" x14ac:dyDescent="0.2">
      <c r="T842" s="500"/>
    </row>
    <row r="843" spans="20:20" ht="12.75" customHeight="1" x14ac:dyDescent="0.2">
      <c r="T843" s="500"/>
    </row>
    <row r="844" spans="20:20" ht="12.75" customHeight="1" x14ac:dyDescent="0.2">
      <c r="T844" s="500"/>
    </row>
    <row r="845" spans="20:20" ht="12.75" customHeight="1" x14ac:dyDescent="0.2">
      <c r="T845" s="500"/>
    </row>
    <row r="846" spans="20:20" ht="12.75" customHeight="1" x14ac:dyDescent="0.2">
      <c r="T846" s="500"/>
    </row>
    <row r="847" spans="20:20" ht="12.75" customHeight="1" x14ac:dyDescent="0.2">
      <c r="T847" s="500"/>
    </row>
    <row r="848" spans="20:20" ht="12.75" customHeight="1" x14ac:dyDescent="0.2">
      <c r="T848" s="500"/>
    </row>
    <row r="849" spans="20:20" ht="12.75" customHeight="1" x14ac:dyDescent="0.2">
      <c r="T849" s="500"/>
    </row>
    <row r="850" spans="20:20" ht="12.75" customHeight="1" x14ac:dyDescent="0.2">
      <c r="T850" s="500"/>
    </row>
    <row r="851" spans="20:20" ht="12.75" customHeight="1" x14ac:dyDescent="0.2">
      <c r="T851" s="500"/>
    </row>
    <row r="852" spans="20:20" ht="12.75" customHeight="1" x14ac:dyDescent="0.2">
      <c r="T852" s="500"/>
    </row>
    <row r="853" spans="20:20" ht="12.75" customHeight="1" x14ac:dyDescent="0.2">
      <c r="T853" s="500"/>
    </row>
    <row r="854" spans="20:20" ht="12.75" customHeight="1" x14ac:dyDescent="0.2">
      <c r="T854" s="500"/>
    </row>
    <row r="855" spans="20:20" ht="12.75" customHeight="1" x14ac:dyDescent="0.2">
      <c r="T855" s="500"/>
    </row>
    <row r="856" spans="20:20" ht="12.75" customHeight="1" x14ac:dyDescent="0.2">
      <c r="T856" s="500"/>
    </row>
    <row r="857" spans="20:20" ht="12.75" customHeight="1" x14ac:dyDescent="0.2">
      <c r="T857" s="500"/>
    </row>
    <row r="858" spans="20:20" ht="12.75" customHeight="1" x14ac:dyDescent="0.2">
      <c r="T858" s="500"/>
    </row>
    <row r="859" spans="20:20" ht="12.75" customHeight="1" x14ac:dyDescent="0.2">
      <c r="T859" s="500"/>
    </row>
    <row r="860" spans="20:20" ht="12.75" customHeight="1" x14ac:dyDescent="0.2">
      <c r="T860" s="500"/>
    </row>
    <row r="861" spans="20:20" ht="12.75" customHeight="1" x14ac:dyDescent="0.2">
      <c r="T861" s="500"/>
    </row>
    <row r="862" spans="20:20" ht="12.75" customHeight="1" x14ac:dyDescent="0.2">
      <c r="T862" s="500"/>
    </row>
    <row r="863" spans="20:20" ht="12.75" customHeight="1" x14ac:dyDescent="0.2">
      <c r="T863" s="500"/>
    </row>
    <row r="864" spans="20:20" ht="12.75" customHeight="1" x14ac:dyDescent="0.2">
      <c r="T864" s="500"/>
    </row>
    <row r="865" spans="20:20" ht="12.75" customHeight="1" x14ac:dyDescent="0.2">
      <c r="T865" s="500"/>
    </row>
    <row r="866" spans="20:20" ht="12.75" customHeight="1" x14ac:dyDescent="0.2">
      <c r="T866" s="500"/>
    </row>
    <row r="867" spans="20:20" ht="12.75" customHeight="1" x14ac:dyDescent="0.2">
      <c r="T867" s="500"/>
    </row>
    <row r="868" spans="20:20" ht="12.75" customHeight="1" x14ac:dyDescent="0.2">
      <c r="T868" s="500"/>
    </row>
    <row r="869" spans="20:20" ht="12.75" customHeight="1" x14ac:dyDescent="0.2">
      <c r="T869" s="500"/>
    </row>
    <row r="870" spans="20:20" ht="12.75" customHeight="1" x14ac:dyDescent="0.2">
      <c r="T870" s="500"/>
    </row>
    <row r="871" spans="20:20" ht="12.75" customHeight="1" x14ac:dyDescent="0.2">
      <c r="T871" s="500"/>
    </row>
    <row r="872" spans="20:20" ht="12.75" customHeight="1" x14ac:dyDescent="0.2">
      <c r="T872" s="500"/>
    </row>
    <row r="873" spans="20:20" ht="12.75" customHeight="1" x14ac:dyDescent="0.2">
      <c r="T873" s="500"/>
    </row>
    <row r="874" spans="20:20" ht="12.75" customHeight="1" x14ac:dyDescent="0.2">
      <c r="T874" s="500"/>
    </row>
    <row r="875" spans="20:20" ht="12.75" customHeight="1" x14ac:dyDescent="0.2">
      <c r="T875" s="500"/>
    </row>
    <row r="876" spans="20:20" ht="12.75" customHeight="1" x14ac:dyDescent="0.2">
      <c r="T876" s="500"/>
    </row>
    <row r="877" spans="20:20" ht="12.75" customHeight="1" x14ac:dyDescent="0.2">
      <c r="T877" s="500"/>
    </row>
    <row r="878" spans="20:20" ht="12.75" customHeight="1" x14ac:dyDescent="0.2">
      <c r="T878" s="500"/>
    </row>
    <row r="879" spans="20:20" ht="12.75" customHeight="1" x14ac:dyDescent="0.2">
      <c r="T879" s="500"/>
    </row>
    <row r="880" spans="20:20" ht="12.75" customHeight="1" x14ac:dyDescent="0.2">
      <c r="T880" s="500"/>
    </row>
    <row r="881" spans="20:20" ht="12.75" customHeight="1" x14ac:dyDescent="0.2">
      <c r="T881" s="500"/>
    </row>
    <row r="882" spans="20:20" ht="12.75" customHeight="1" x14ac:dyDescent="0.2">
      <c r="T882" s="500"/>
    </row>
    <row r="883" spans="20:20" ht="12.75" customHeight="1" x14ac:dyDescent="0.2">
      <c r="T883" s="500"/>
    </row>
    <row r="884" spans="20:20" ht="12.75" customHeight="1" x14ac:dyDescent="0.2">
      <c r="T884" s="500"/>
    </row>
    <row r="885" spans="20:20" ht="12.75" customHeight="1" x14ac:dyDescent="0.2">
      <c r="T885" s="500"/>
    </row>
    <row r="886" spans="20:20" ht="12.75" customHeight="1" x14ac:dyDescent="0.2">
      <c r="T886" s="500"/>
    </row>
    <row r="887" spans="20:20" ht="12.75" customHeight="1" x14ac:dyDescent="0.2">
      <c r="T887" s="500"/>
    </row>
    <row r="888" spans="20:20" ht="12.75" customHeight="1" x14ac:dyDescent="0.2">
      <c r="T888" s="500"/>
    </row>
    <row r="889" spans="20:20" ht="12.75" customHeight="1" x14ac:dyDescent="0.2">
      <c r="T889" s="500"/>
    </row>
    <row r="890" spans="20:20" ht="12.75" customHeight="1" x14ac:dyDescent="0.2">
      <c r="T890" s="500"/>
    </row>
    <row r="891" spans="20:20" ht="12.75" customHeight="1" x14ac:dyDescent="0.2">
      <c r="T891" s="500"/>
    </row>
    <row r="892" spans="20:20" ht="12.75" customHeight="1" x14ac:dyDescent="0.2">
      <c r="T892" s="500"/>
    </row>
    <row r="893" spans="20:20" ht="12.75" customHeight="1" x14ac:dyDescent="0.2">
      <c r="T893" s="500"/>
    </row>
    <row r="894" spans="20:20" ht="12.75" customHeight="1" x14ac:dyDescent="0.2">
      <c r="T894" s="500"/>
    </row>
    <row r="895" spans="20:20" ht="12.75" customHeight="1" x14ac:dyDescent="0.2">
      <c r="T895" s="500"/>
    </row>
    <row r="896" spans="20:20" ht="12.75" customHeight="1" x14ac:dyDescent="0.2">
      <c r="T896" s="500"/>
    </row>
    <row r="897" spans="20:20" ht="12.75" customHeight="1" x14ac:dyDescent="0.2">
      <c r="T897" s="500"/>
    </row>
    <row r="898" spans="20:20" ht="12.75" customHeight="1" x14ac:dyDescent="0.2">
      <c r="T898" s="500"/>
    </row>
    <row r="899" spans="20:20" ht="12.75" customHeight="1" x14ac:dyDescent="0.2">
      <c r="T899" s="500"/>
    </row>
    <row r="900" spans="20:20" ht="12.75" customHeight="1" x14ac:dyDescent="0.2">
      <c r="T900" s="500"/>
    </row>
    <row r="901" spans="20:20" ht="12.75" customHeight="1" x14ac:dyDescent="0.2">
      <c r="T901" s="500"/>
    </row>
    <row r="902" spans="20:20" ht="12.75" customHeight="1" x14ac:dyDescent="0.2">
      <c r="T902" s="500"/>
    </row>
    <row r="903" spans="20:20" ht="12.75" customHeight="1" x14ac:dyDescent="0.2">
      <c r="T903" s="500"/>
    </row>
    <row r="904" spans="20:20" ht="12.75" customHeight="1" x14ac:dyDescent="0.2">
      <c r="T904" s="500"/>
    </row>
    <row r="905" spans="20:20" ht="12.75" customHeight="1" x14ac:dyDescent="0.2">
      <c r="T905" s="500"/>
    </row>
    <row r="906" spans="20:20" ht="12.75" customHeight="1" x14ac:dyDescent="0.2">
      <c r="T906" s="500"/>
    </row>
    <row r="907" spans="20:20" ht="12.75" customHeight="1" x14ac:dyDescent="0.2">
      <c r="T907" s="500"/>
    </row>
    <row r="908" spans="20:20" ht="12.75" customHeight="1" x14ac:dyDescent="0.2">
      <c r="T908" s="500"/>
    </row>
    <row r="909" spans="20:20" ht="12.75" customHeight="1" x14ac:dyDescent="0.2">
      <c r="T909" s="500"/>
    </row>
    <row r="910" spans="20:20" ht="12.75" customHeight="1" x14ac:dyDescent="0.2">
      <c r="T910" s="500"/>
    </row>
    <row r="911" spans="20:20" ht="12.75" customHeight="1" x14ac:dyDescent="0.2">
      <c r="T911" s="500"/>
    </row>
    <row r="912" spans="20:20" ht="12.75" customHeight="1" x14ac:dyDescent="0.2">
      <c r="T912" s="500"/>
    </row>
    <row r="913" spans="20:20" ht="12.75" customHeight="1" x14ac:dyDescent="0.2">
      <c r="T913" s="500"/>
    </row>
    <row r="914" spans="20:20" ht="12.75" customHeight="1" x14ac:dyDescent="0.2">
      <c r="T914" s="500"/>
    </row>
    <row r="915" spans="20:20" ht="12.75" customHeight="1" x14ac:dyDescent="0.2">
      <c r="T915" s="500"/>
    </row>
    <row r="916" spans="20:20" ht="12.75" customHeight="1" x14ac:dyDescent="0.2">
      <c r="T916" s="500"/>
    </row>
    <row r="917" spans="20:20" ht="12.75" customHeight="1" x14ac:dyDescent="0.2">
      <c r="T917" s="500"/>
    </row>
    <row r="918" spans="20:20" ht="12.75" customHeight="1" x14ac:dyDescent="0.2">
      <c r="T918" s="500"/>
    </row>
    <row r="919" spans="20:20" ht="12.75" customHeight="1" x14ac:dyDescent="0.2">
      <c r="T919" s="500"/>
    </row>
    <row r="920" spans="20:20" ht="12.75" customHeight="1" x14ac:dyDescent="0.2">
      <c r="T920" s="500"/>
    </row>
    <row r="921" spans="20:20" ht="12.75" customHeight="1" x14ac:dyDescent="0.2">
      <c r="T921" s="500"/>
    </row>
    <row r="922" spans="20:20" ht="12.75" customHeight="1" x14ac:dyDescent="0.2">
      <c r="T922" s="500"/>
    </row>
    <row r="923" spans="20:20" ht="12.75" customHeight="1" x14ac:dyDescent="0.2">
      <c r="T923" s="500"/>
    </row>
    <row r="924" spans="20:20" ht="12.75" customHeight="1" x14ac:dyDescent="0.2">
      <c r="T924" s="500"/>
    </row>
    <row r="925" spans="20:20" ht="12.75" customHeight="1" x14ac:dyDescent="0.2">
      <c r="T925" s="500"/>
    </row>
    <row r="926" spans="20:20" ht="12.75" customHeight="1" x14ac:dyDescent="0.2">
      <c r="T926" s="500"/>
    </row>
    <row r="927" spans="20:20" ht="12.75" customHeight="1" x14ac:dyDescent="0.2">
      <c r="T927" s="500"/>
    </row>
    <row r="928" spans="20:20" ht="12.75" customHeight="1" x14ac:dyDescent="0.2">
      <c r="T928" s="500"/>
    </row>
    <row r="929" spans="20:20" ht="12.75" customHeight="1" x14ac:dyDescent="0.2">
      <c r="T929" s="500"/>
    </row>
    <row r="930" spans="20:20" ht="12.75" customHeight="1" x14ac:dyDescent="0.2">
      <c r="T930" s="500"/>
    </row>
    <row r="931" spans="20:20" ht="12.75" customHeight="1" x14ac:dyDescent="0.2">
      <c r="T931" s="500"/>
    </row>
    <row r="932" spans="20:20" ht="12.75" customHeight="1" x14ac:dyDescent="0.2">
      <c r="T932" s="500"/>
    </row>
    <row r="933" spans="20:20" ht="12.75" customHeight="1" x14ac:dyDescent="0.2">
      <c r="T933" s="500"/>
    </row>
    <row r="934" spans="20:20" ht="12.75" customHeight="1" x14ac:dyDescent="0.2">
      <c r="T934" s="500"/>
    </row>
    <row r="935" spans="20:20" ht="12.75" customHeight="1" x14ac:dyDescent="0.2">
      <c r="T935" s="500"/>
    </row>
    <row r="936" spans="20:20" ht="12.75" customHeight="1" x14ac:dyDescent="0.2">
      <c r="T936" s="500"/>
    </row>
    <row r="937" spans="20:20" ht="12.75" customHeight="1" x14ac:dyDescent="0.2">
      <c r="T937" s="500"/>
    </row>
    <row r="938" spans="20:20" ht="12.75" customHeight="1" x14ac:dyDescent="0.2">
      <c r="T938" s="500"/>
    </row>
    <row r="939" spans="20:20" ht="12.75" customHeight="1" x14ac:dyDescent="0.2">
      <c r="T939" s="500"/>
    </row>
    <row r="940" spans="20:20" ht="12.75" customHeight="1" x14ac:dyDescent="0.2">
      <c r="T940" s="500"/>
    </row>
    <row r="941" spans="20:20" ht="12.75" customHeight="1" x14ac:dyDescent="0.2">
      <c r="T941" s="500"/>
    </row>
    <row r="942" spans="20:20" ht="12.75" customHeight="1" x14ac:dyDescent="0.2">
      <c r="T942" s="500"/>
    </row>
    <row r="943" spans="20:20" ht="12.75" customHeight="1" x14ac:dyDescent="0.2">
      <c r="T943" s="500"/>
    </row>
    <row r="944" spans="20:20" ht="12.75" customHeight="1" x14ac:dyDescent="0.2">
      <c r="T944" s="500"/>
    </row>
    <row r="945" spans="20:20" ht="12.75" customHeight="1" x14ac:dyDescent="0.2">
      <c r="T945" s="500"/>
    </row>
    <row r="946" spans="20:20" ht="12.75" customHeight="1" x14ac:dyDescent="0.2">
      <c r="T946" s="500"/>
    </row>
    <row r="947" spans="20:20" ht="12.75" customHeight="1" x14ac:dyDescent="0.2">
      <c r="T947" s="500"/>
    </row>
    <row r="948" spans="20:20" ht="12.75" customHeight="1" x14ac:dyDescent="0.2">
      <c r="T948" s="500"/>
    </row>
    <row r="949" spans="20:20" ht="12.75" customHeight="1" x14ac:dyDescent="0.2">
      <c r="T949" s="500"/>
    </row>
    <row r="950" spans="20:20" ht="12.75" customHeight="1" x14ac:dyDescent="0.2">
      <c r="T950" s="500"/>
    </row>
    <row r="951" spans="20:20" ht="12.75" customHeight="1" x14ac:dyDescent="0.2">
      <c r="T951" s="500"/>
    </row>
    <row r="952" spans="20:20" ht="12.75" customHeight="1" x14ac:dyDescent="0.2">
      <c r="T952" s="500"/>
    </row>
    <row r="953" spans="20:20" ht="12.75" customHeight="1" x14ac:dyDescent="0.2">
      <c r="T953" s="500"/>
    </row>
    <row r="954" spans="20:20" ht="12.75" customHeight="1" x14ac:dyDescent="0.2">
      <c r="T954" s="500"/>
    </row>
    <row r="955" spans="20:20" ht="12.75" customHeight="1" x14ac:dyDescent="0.2">
      <c r="T955" s="500"/>
    </row>
    <row r="956" spans="20:20" ht="12.75" customHeight="1" x14ac:dyDescent="0.2">
      <c r="T956" s="500"/>
    </row>
    <row r="957" spans="20:20" ht="12.75" customHeight="1" x14ac:dyDescent="0.2">
      <c r="T957" s="500"/>
    </row>
    <row r="958" spans="20:20" ht="12.75" customHeight="1" x14ac:dyDescent="0.2">
      <c r="T958" s="500"/>
    </row>
    <row r="959" spans="20:20" ht="12.75" customHeight="1" x14ac:dyDescent="0.2">
      <c r="T959" s="500"/>
    </row>
    <row r="960" spans="20:20" ht="12.75" customHeight="1" x14ac:dyDescent="0.2">
      <c r="T960" s="500"/>
    </row>
    <row r="961" spans="20:20" ht="12.75" customHeight="1" x14ac:dyDescent="0.2">
      <c r="T961" s="500"/>
    </row>
    <row r="962" spans="20:20" ht="12.75" customHeight="1" x14ac:dyDescent="0.2">
      <c r="T962" s="500"/>
    </row>
    <row r="963" spans="20:20" ht="12.75" customHeight="1" x14ac:dyDescent="0.2">
      <c r="T963" s="500"/>
    </row>
    <row r="964" spans="20:20" ht="12.75" customHeight="1" x14ac:dyDescent="0.2">
      <c r="T964" s="500"/>
    </row>
    <row r="965" spans="20:20" ht="12.75" customHeight="1" x14ac:dyDescent="0.2">
      <c r="T965" s="500"/>
    </row>
    <row r="966" spans="20:20" ht="12.75" customHeight="1" x14ac:dyDescent="0.2">
      <c r="T966" s="500"/>
    </row>
    <row r="967" spans="20:20" ht="12.75" customHeight="1" x14ac:dyDescent="0.2">
      <c r="T967" s="500"/>
    </row>
    <row r="968" spans="20:20" ht="12.75" customHeight="1" x14ac:dyDescent="0.2">
      <c r="T968" s="500"/>
    </row>
    <row r="969" spans="20:20" ht="12.75" customHeight="1" x14ac:dyDescent="0.2">
      <c r="T969" s="500"/>
    </row>
    <row r="970" spans="20:20" ht="12.75" customHeight="1" x14ac:dyDescent="0.2">
      <c r="T970" s="500"/>
    </row>
    <row r="971" spans="20:20" ht="12.75" customHeight="1" x14ac:dyDescent="0.2">
      <c r="T971" s="500"/>
    </row>
    <row r="972" spans="20:20" ht="12.75" customHeight="1" x14ac:dyDescent="0.2">
      <c r="T972" s="500"/>
    </row>
    <row r="973" spans="20:20" ht="12.75" customHeight="1" x14ac:dyDescent="0.2">
      <c r="T973" s="500"/>
    </row>
    <row r="974" spans="20:20" ht="12.75" customHeight="1" x14ac:dyDescent="0.2">
      <c r="T974" s="500"/>
    </row>
    <row r="975" spans="20:20" ht="12.75" customHeight="1" x14ac:dyDescent="0.2">
      <c r="T975" s="500"/>
    </row>
    <row r="976" spans="20:20" ht="12.75" customHeight="1" x14ac:dyDescent="0.2">
      <c r="T976" s="500"/>
    </row>
    <row r="977" spans="20:20" ht="12.75" customHeight="1" x14ac:dyDescent="0.2">
      <c r="T977" s="500"/>
    </row>
    <row r="978" spans="20:20" ht="12.75" customHeight="1" x14ac:dyDescent="0.2">
      <c r="T978" s="500"/>
    </row>
    <row r="979" spans="20:20" ht="12.75" customHeight="1" x14ac:dyDescent="0.2">
      <c r="T979" s="500"/>
    </row>
    <row r="980" spans="20:20" ht="12.75" customHeight="1" x14ac:dyDescent="0.2">
      <c r="T980" s="500"/>
    </row>
    <row r="981" spans="20:20" ht="12.75" customHeight="1" x14ac:dyDescent="0.2">
      <c r="T981" s="500"/>
    </row>
    <row r="982" spans="20:20" ht="12.75" customHeight="1" x14ac:dyDescent="0.2">
      <c r="T982" s="500"/>
    </row>
    <row r="983" spans="20:20" ht="12.75" customHeight="1" x14ac:dyDescent="0.2">
      <c r="T983" s="500"/>
    </row>
    <row r="984" spans="20:20" ht="12.75" customHeight="1" x14ac:dyDescent="0.2">
      <c r="T984" s="500"/>
    </row>
    <row r="985" spans="20:20" ht="12.75" customHeight="1" x14ac:dyDescent="0.2">
      <c r="T985" s="500"/>
    </row>
    <row r="986" spans="20:20" ht="12.75" customHeight="1" x14ac:dyDescent="0.2">
      <c r="T986" s="500"/>
    </row>
    <row r="987" spans="20:20" ht="12.75" customHeight="1" x14ac:dyDescent="0.2">
      <c r="T987" s="500"/>
    </row>
    <row r="988" spans="20:20" ht="12.75" customHeight="1" x14ac:dyDescent="0.2">
      <c r="T988" s="500"/>
    </row>
    <row r="989" spans="20:20" ht="12.75" customHeight="1" x14ac:dyDescent="0.2">
      <c r="T989" s="500"/>
    </row>
    <row r="990" spans="20:20" ht="12.75" customHeight="1" x14ac:dyDescent="0.2">
      <c r="T990" s="500"/>
    </row>
    <row r="991" spans="20:20" ht="12.75" customHeight="1" x14ac:dyDescent="0.2">
      <c r="T991" s="500"/>
    </row>
    <row r="992" spans="20:20" ht="12.75" customHeight="1" x14ac:dyDescent="0.2">
      <c r="T992" s="500"/>
    </row>
    <row r="993" spans="20:20" ht="12.75" customHeight="1" x14ac:dyDescent="0.2">
      <c r="T993" s="500"/>
    </row>
    <row r="994" spans="20:20" ht="12.75" customHeight="1" x14ac:dyDescent="0.2">
      <c r="T994" s="500"/>
    </row>
    <row r="995" spans="20:20" ht="12.75" customHeight="1" x14ac:dyDescent="0.2">
      <c r="T995" s="500"/>
    </row>
    <row r="996" spans="20:20" ht="12.75" customHeight="1" x14ac:dyDescent="0.2">
      <c r="T996" s="500"/>
    </row>
    <row r="997" spans="20:20" ht="12.75" customHeight="1" x14ac:dyDescent="0.2">
      <c r="T997" s="500"/>
    </row>
    <row r="998" spans="20:20" ht="12.75" customHeight="1" x14ac:dyDescent="0.2">
      <c r="T998" s="500"/>
    </row>
    <row r="999" spans="20:20" ht="12.75" customHeight="1" x14ac:dyDescent="0.2">
      <c r="T999" s="500"/>
    </row>
    <row r="1000" spans="20:20" ht="12.75" customHeight="1" x14ac:dyDescent="0.2">
      <c r="T1000" s="500"/>
    </row>
    <row r="1001" spans="20:20" ht="12.75" customHeight="1" x14ac:dyDescent="0.2">
      <c r="T1001" s="500"/>
    </row>
    <row r="1002" spans="20:20" ht="12.75" customHeight="1" x14ac:dyDescent="0.2">
      <c r="T1002" s="500"/>
    </row>
    <row r="1003" spans="20:20" ht="12.75" customHeight="1" x14ac:dyDescent="0.2">
      <c r="T1003" s="500"/>
    </row>
    <row r="1004" spans="20:20" ht="12.75" customHeight="1" x14ac:dyDescent="0.2">
      <c r="T1004" s="500"/>
    </row>
    <row r="1005" spans="20:20" ht="12.75" customHeight="1" x14ac:dyDescent="0.2">
      <c r="T1005" s="500"/>
    </row>
    <row r="1006" spans="20:20" ht="12.75" customHeight="1" x14ac:dyDescent="0.2">
      <c r="T1006" s="500"/>
    </row>
    <row r="1007" spans="20:20" ht="12.75" customHeight="1" x14ac:dyDescent="0.2">
      <c r="T1007" s="500"/>
    </row>
    <row r="1008" spans="20:20" ht="12.75" customHeight="1" x14ac:dyDescent="0.2">
      <c r="T1008" s="500"/>
    </row>
    <row r="1009" spans="20:20" ht="12.75" customHeight="1" x14ac:dyDescent="0.2">
      <c r="T1009" s="500"/>
    </row>
    <row r="1010" spans="20:20" ht="12.75" customHeight="1" x14ac:dyDescent="0.2">
      <c r="T1010" s="500"/>
    </row>
    <row r="1011" spans="20:20" ht="12.75" customHeight="1" x14ac:dyDescent="0.2">
      <c r="T1011" s="500"/>
    </row>
    <row r="1012" spans="20:20" ht="12.75" customHeight="1" x14ac:dyDescent="0.2">
      <c r="T1012" s="500"/>
    </row>
    <row r="1013" spans="20:20" ht="12.75" customHeight="1" x14ac:dyDescent="0.2">
      <c r="T1013" s="500"/>
    </row>
    <row r="1014" spans="20:20" ht="12.75" customHeight="1" x14ac:dyDescent="0.2">
      <c r="T1014" s="500"/>
    </row>
    <row r="1015" spans="20:20" ht="12.75" customHeight="1" x14ac:dyDescent="0.2">
      <c r="T1015" s="500"/>
    </row>
    <row r="1016" spans="20:20" ht="12.75" customHeight="1" x14ac:dyDescent="0.2">
      <c r="T1016" s="500"/>
    </row>
    <row r="1017" spans="20:20" ht="12.75" customHeight="1" x14ac:dyDescent="0.2">
      <c r="T1017" s="500"/>
    </row>
    <row r="1018" spans="20:20" ht="12.75" customHeight="1" x14ac:dyDescent="0.2">
      <c r="T1018" s="500"/>
    </row>
    <row r="1019" spans="20:20" ht="12.75" customHeight="1" x14ac:dyDescent="0.2">
      <c r="T1019" s="500"/>
    </row>
    <row r="1020" spans="20:20" ht="12.75" customHeight="1" x14ac:dyDescent="0.2">
      <c r="T1020" s="500"/>
    </row>
    <row r="1021" spans="20:20" ht="12.75" customHeight="1" x14ac:dyDescent="0.2">
      <c r="T1021" s="500"/>
    </row>
    <row r="1022" spans="20:20" ht="12.75" customHeight="1" x14ac:dyDescent="0.2">
      <c r="T1022" s="500"/>
    </row>
    <row r="1023" spans="20:20" ht="12.75" customHeight="1" x14ac:dyDescent="0.2">
      <c r="T1023" s="500"/>
    </row>
    <row r="1024" spans="20:20" ht="12.75" customHeight="1" x14ac:dyDescent="0.2">
      <c r="T1024" s="500"/>
    </row>
    <row r="1025" spans="20:20" ht="12.75" customHeight="1" x14ac:dyDescent="0.2">
      <c r="T1025" s="500"/>
    </row>
    <row r="1026" spans="20:20" ht="12.75" customHeight="1" x14ac:dyDescent="0.2">
      <c r="T1026" s="500"/>
    </row>
    <row r="1027" spans="20:20" ht="12.75" customHeight="1" x14ac:dyDescent="0.2">
      <c r="T1027" s="500"/>
    </row>
    <row r="1028" spans="20:20" ht="12.75" customHeight="1" x14ac:dyDescent="0.2">
      <c r="T1028" s="500"/>
    </row>
    <row r="1029" spans="20:20" ht="12.75" customHeight="1" x14ac:dyDescent="0.2">
      <c r="T1029" s="500"/>
    </row>
    <row r="1030" spans="20:20" ht="12.75" customHeight="1" x14ac:dyDescent="0.2">
      <c r="T1030" s="500"/>
    </row>
    <row r="1031" spans="20:20" ht="12.75" customHeight="1" x14ac:dyDescent="0.2">
      <c r="T1031" s="500"/>
    </row>
  </sheetData>
  <sheetProtection algorithmName="SHA-512" hashValue="MYPWaVaRQczVA0nF9rwHMBJaKt0gJKKC478dMpufufJw8vMFbEJCQhKIzJPqQ7FhCXMS6xQwUVDNCxufV+pdBw==" saltValue="SDs9rjEwk3lEqMWMIgusog==" spinCount="100000" sheet="1" objects="1" scenarios="1"/>
  <autoFilter ref="A9:X129" xr:uid="{CB328959-D9A3-44FA-85B6-DCE06A507855}">
    <filterColumn colId="9" showButton="0"/>
    <filterColumn colId="10" showButton="0"/>
    <filterColumn colId="11" showButton="0"/>
    <filterColumn colId="12" showButton="0"/>
    <filterColumn colId="20" showButton="0"/>
    <filterColumn colId="22" showButton="0"/>
  </autoFilter>
  <mergeCells count="63">
    <mergeCell ref="E77:E129"/>
    <mergeCell ref="A77:A129"/>
    <mergeCell ref="B125:B126"/>
    <mergeCell ref="B105:B108"/>
    <mergeCell ref="B109:B110"/>
    <mergeCell ref="B111:B112"/>
    <mergeCell ref="B93:B96"/>
    <mergeCell ref="B114:B116"/>
    <mergeCell ref="B78:B80"/>
    <mergeCell ref="B101:B104"/>
    <mergeCell ref="B86:B88"/>
    <mergeCell ref="F9:F10"/>
    <mergeCell ref="A7:K7"/>
    <mergeCell ref="C1:T5"/>
    <mergeCell ref="D9:D10"/>
    <mergeCell ref="I9:I10"/>
    <mergeCell ref="H9:H10"/>
    <mergeCell ref="G9:G10"/>
    <mergeCell ref="O9:O10"/>
    <mergeCell ref="S9:S10"/>
    <mergeCell ref="D132:E132"/>
    <mergeCell ref="D131:E131"/>
    <mergeCell ref="U1:X5"/>
    <mergeCell ref="A1:B5"/>
    <mergeCell ref="C9:C10"/>
    <mergeCell ref="L6:X6"/>
    <mergeCell ref="L7:X7"/>
    <mergeCell ref="U9:V9"/>
    <mergeCell ref="W9:X9"/>
    <mergeCell ref="A6:K6"/>
    <mergeCell ref="J9:N9"/>
    <mergeCell ref="B9:B10"/>
    <mergeCell ref="Q9:Q10"/>
    <mergeCell ref="R9:R10"/>
    <mergeCell ref="T9:T10"/>
    <mergeCell ref="P9:P10"/>
    <mergeCell ref="A75:A76"/>
    <mergeCell ref="B58:B59"/>
    <mergeCell ref="E9:E10"/>
    <mergeCell ref="C101:C102"/>
    <mergeCell ref="C98:C99"/>
    <mergeCell ref="D11:D12"/>
    <mergeCell ref="B13:B15"/>
    <mergeCell ref="B17:B18"/>
    <mergeCell ref="E11:E24"/>
    <mergeCell ref="B11:B12"/>
    <mergeCell ref="B22:B24"/>
    <mergeCell ref="D22:D23"/>
    <mergeCell ref="B37:B39"/>
    <mergeCell ref="B33:B36"/>
    <mergeCell ref="E75:E76"/>
    <mergeCell ref="B98:B99"/>
    <mergeCell ref="E30:E63"/>
    <mergeCell ref="E64:E74"/>
    <mergeCell ref="B40:B48"/>
    <mergeCell ref="B60:B61"/>
    <mergeCell ref="B30:B31"/>
    <mergeCell ref="A30:A63"/>
    <mergeCell ref="B64:B65"/>
    <mergeCell ref="A11:A29"/>
    <mergeCell ref="B19:B21"/>
    <mergeCell ref="A64:A74"/>
    <mergeCell ref="B66:B68"/>
  </mergeCells>
  <conditionalFormatting sqref="T11:T17 T33:T44 T24:T29 T49:T63 T66:T130">
    <cfRule type="cellIs" dxfId="1235" priority="111" operator="equal">
      <formula>"IMPACTO ALTO"</formula>
    </cfRule>
  </conditionalFormatting>
  <conditionalFormatting sqref="T11:T17 T33:T44 T24:T29 T49:T63 T66:T130">
    <cfRule type="cellIs" dxfId="1234" priority="112" operator="equal">
      <formula>"IMPACTO MEDIO"</formula>
    </cfRule>
  </conditionalFormatting>
  <conditionalFormatting sqref="T11:T17 T33:T44 T24:T29 T49:T63 T66:T130">
    <cfRule type="cellIs" dxfId="1233" priority="113" operator="equal">
      <formula>"IMPACTO BAJO"</formula>
    </cfRule>
  </conditionalFormatting>
  <conditionalFormatting sqref="T11:T17 T33:T44 T24:T29 T49:T63 T66:T130">
    <cfRule type="cellIs" dxfId="1232" priority="114" stopIfTrue="1" operator="equal">
      <formula>"IMPACTO BAJO"</formula>
    </cfRule>
  </conditionalFormatting>
  <conditionalFormatting sqref="T11:T17 T33:T44 T24:T29 T49:T63 T66:T130">
    <cfRule type="cellIs" dxfId="1231" priority="115" stopIfTrue="1" operator="equal">
      <formula>"IMPACTO MEDIO"</formula>
    </cfRule>
  </conditionalFormatting>
  <conditionalFormatting sqref="T11:T17 T33:T44 T24:T29 T49:T63 T66:T130">
    <cfRule type="cellIs" dxfId="1230" priority="116" stopIfTrue="1" operator="equal">
      <formula>"IMPACTO ALTO"</formula>
    </cfRule>
  </conditionalFormatting>
  <conditionalFormatting sqref="T52">
    <cfRule type="cellIs" dxfId="1229" priority="93" operator="equal">
      <formula>"IMPACTO ALTO"</formula>
    </cfRule>
  </conditionalFormatting>
  <conditionalFormatting sqref="T52">
    <cfRule type="cellIs" dxfId="1228" priority="94" operator="equal">
      <formula>"IMPACTO MEDIO"</formula>
    </cfRule>
  </conditionalFormatting>
  <conditionalFormatting sqref="T52">
    <cfRule type="cellIs" dxfId="1227" priority="95" operator="equal">
      <formula>"IMPACTO BAJO"</formula>
    </cfRule>
  </conditionalFormatting>
  <conditionalFormatting sqref="T52">
    <cfRule type="cellIs" dxfId="1226" priority="96" stopIfTrue="1" operator="equal">
      <formula>"IMPACTO BAJO"</formula>
    </cfRule>
  </conditionalFormatting>
  <conditionalFormatting sqref="T52">
    <cfRule type="cellIs" dxfId="1225" priority="97" stopIfTrue="1" operator="equal">
      <formula>"IMPACTO MEDIO"</formula>
    </cfRule>
  </conditionalFormatting>
  <conditionalFormatting sqref="T52">
    <cfRule type="cellIs" dxfId="1224" priority="98" stopIfTrue="1" operator="equal">
      <formula>"IMPACTO ALTO"</formula>
    </cfRule>
  </conditionalFormatting>
  <conditionalFormatting sqref="T53:T55">
    <cfRule type="cellIs" dxfId="1223" priority="105" operator="equal">
      <formula>"IMPACTO ALTO"</formula>
    </cfRule>
  </conditionalFormatting>
  <conditionalFormatting sqref="T53:T55">
    <cfRule type="cellIs" dxfId="1222" priority="106" operator="equal">
      <formula>"IMPACTO MEDIO"</formula>
    </cfRule>
  </conditionalFormatting>
  <conditionalFormatting sqref="T53:T55">
    <cfRule type="cellIs" dxfId="1221" priority="107" operator="equal">
      <formula>"IMPACTO BAJO"</formula>
    </cfRule>
  </conditionalFormatting>
  <conditionalFormatting sqref="T53:T55">
    <cfRule type="cellIs" dxfId="1220" priority="108" stopIfTrue="1" operator="equal">
      <formula>"IMPACTO BAJO"</formula>
    </cfRule>
  </conditionalFormatting>
  <conditionalFormatting sqref="T53:T55">
    <cfRule type="cellIs" dxfId="1219" priority="109" stopIfTrue="1" operator="equal">
      <formula>"IMPACTO MEDIO"</formula>
    </cfRule>
  </conditionalFormatting>
  <conditionalFormatting sqref="T53:T55">
    <cfRule type="cellIs" dxfId="1218" priority="110" stopIfTrue="1" operator="equal">
      <formula>"IMPACTO ALTO"</formula>
    </cfRule>
  </conditionalFormatting>
  <conditionalFormatting sqref="T22:T23">
    <cfRule type="cellIs" dxfId="1217" priority="75" operator="equal">
      <formula>"IMPACTO ALTO"</formula>
    </cfRule>
  </conditionalFormatting>
  <conditionalFormatting sqref="T22:T23">
    <cfRule type="cellIs" dxfId="1216" priority="76" operator="equal">
      <formula>"IMPACTO MEDIO"</formula>
    </cfRule>
  </conditionalFormatting>
  <conditionalFormatting sqref="T22:T23">
    <cfRule type="cellIs" dxfId="1215" priority="77" operator="equal">
      <formula>"IMPACTO BAJO"</formula>
    </cfRule>
  </conditionalFormatting>
  <conditionalFormatting sqref="T22:T23">
    <cfRule type="cellIs" dxfId="1214" priority="78" stopIfTrue="1" operator="equal">
      <formula>"IMPACTO BAJO"</formula>
    </cfRule>
  </conditionalFormatting>
  <conditionalFormatting sqref="T22:T23">
    <cfRule type="cellIs" dxfId="1213" priority="79" stopIfTrue="1" operator="equal">
      <formula>"IMPACTO MEDIO"</formula>
    </cfRule>
  </conditionalFormatting>
  <conditionalFormatting sqref="T22:T23">
    <cfRule type="cellIs" dxfId="1212" priority="80" stopIfTrue="1" operator="equal">
      <formula>"IMPACTO ALTO"</formula>
    </cfRule>
  </conditionalFormatting>
  <conditionalFormatting sqref="T18:T20">
    <cfRule type="cellIs" dxfId="1211" priority="68" operator="equal">
      <formula>"IMPACTO ALTO"</formula>
    </cfRule>
  </conditionalFormatting>
  <conditionalFormatting sqref="T18:T20">
    <cfRule type="cellIs" dxfId="1210" priority="69" operator="equal">
      <formula>"IMPACTO MEDIO"</formula>
    </cfRule>
  </conditionalFormatting>
  <conditionalFormatting sqref="T18:T20">
    <cfRule type="cellIs" dxfId="1209" priority="70" operator="equal">
      <formula>"IMPACTO BAJO"</formula>
    </cfRule>
  </conditionalFormatting>
  <conditionalFormatting sqref="T18:T20">
    <cfRule type="cellIs" dxfId="1208" priority="71" stopIfTrue="1" operator="equal">
      <formula>"IMPACTO BAJO"</formula>
    </cfRule>
  </conditionalFormatting>
  <conditionalFormatting sqref="T18:T20">
    <cfRule type="cellIs" dxfId="1207" priority="72" stopIfTrue="1" operator="equal">
      <formula>"IMPACTO MEDIO"</formula>
    </cfRule>
  </conditionalFormatting>
  <conditionalFormatting sqref="T18:T20">
    <cfRule type="cellIs" dxfId="1206" priority="73" stopIfTrue="1" operator="equal">
      <formula>"IMPACTO ALTO"</formula>
    </cfRule>
  </conditionalFormatting>
  <conditionalFormatting sqref="T11:T12">
    <cfRule type="colorScale" priority="74">
      <colorScale>
        <cfvo type="min"/>
        <cfvo type="percentile" val="50"/>
        <cfvo type="max"/>
        <color rgb="FF63BE7B"/>
        <color rgb="FFFFEB84"/>
        <color rgb="FFF8696B"/>
      </colorScale>
    </cfRule>
  </conditionalFormatting>
  <conditionalFormatting sqref="T30:T31">
    <cfRule type="cellIs" dxfId="1205" priority="38" operator="equal">
      <formula>"IMPACTO ALTO"</formula>
    </cfRule>
  </conditionalFormatting>
  <conditionalFormatting sqref="T30:T31">
    <cfRule type="cellIs" dxfId="1204" priority="39" operator="equal">
      <formula>"IMPACTO MEDIO"</formula>
    </cfRule>
  </conditionalFormatting>
  <conditionalFormatting sqref="T30:T31">
    <cfRule type="cellIs" dxfId="1203" priority="40" operator="equal">
      <formula>"IMPACTO BAJO"</formula>
    </cfRule>
  </conditionalFormatting>
  <conditionalFormatting sqref="T30:T31">
    <cfRule type="cellIs" dxfId="1202" priority="41" stopIfTrue="1" operator="equal">
      <formula>"IMPACTO BAJO"</formula>
    </cfRule>
  </conditionalFormatting>
  <conditionalFormatting sqref="T30:T31">
    <cfRule type="cellIs" dxfId="1201" priority="42" stopIfTrue="1" operator="equal">
      <formula>"IMPACTO MEDIO"</formula>
    </cfRule>
  </conditionalFormatting>
  <conditionalFormatting sqref="T30:T31">
    <cfRule type="cellIs" dxfId="1200" priority="43" stopIfTrue="1" operator="equal">
      <formula>"IMPACTO ALTO"</formula>
    </cfRule>
  </conditionalFormatting>
  <conditionalFormatting sqref="T32">
    <cfRule type="cellIs" dxfId="1199" priority="32" operator="equal">
      <formula>"IMPACTO ALTO"</formula>
    </cfRule>
  </conditionalFormatting>
  <conditionalFormatting sqref="T32">
    <cfRule type="cellIs" dxfId="1198" priority="33" operator="equal">
      <formula>"IMPACTO MEDIO"</formula>
    </cfRule>
  </conditionalFormatting>
  <conditionalFormatting sqref="T32">
    <cfRule type="cellIs" dxfId="1197" priority="34" operator="equal">
      <formula>"IMPACTO BAJO"</formula>
    </cfRule>
  </conditionalFormatting>
  <conditionalFormatting sqref="T32">
    <cfRule type="cellIs" dxfId="1196" priority="35" stopIfTrue="1" operator="equal">
      <formula>"IMPACTO BAJO"</formula>
    </cfRule>
  </conditionalFormatting>
  <conditionalFormatting sqref="T32">
    <cfRule type="cellIs" dxfId="1195" priority="36" stopIfTrue="1" operator="equal">
      <formula>"IMPACTO MEDIO"</formula>
    </cfRule>
  </conditionalFormatting>
  <conditionalFormatting sqref="T32">
    <cfRule type="cellIs" dxfId="1194" priority="37" stopIfTrue="1" operator="equal">
      <formula>"IMPACTO ALTO"</formula>
    </cfRule>
  </conditionalFormatting>
  <conditionalFormatting sqref="T64:T65">
    <cfRule type="cellIs" dxfId="1193" priority="19" operator="equal">
      <formula>"IMPACTO ALTO"</formula>
    </cfRule>
  </conditionalFormatting>
  <conditionalFormatting sqref="T64:T65">
    <cfRule type="cellIs" dxfId="1192" priority="20" operator="equal">
      <formula>"IMPACTO MEDIO"</formula>
    </cfRule>
  </conditionalFormatting>
  <conditionalFormatting sqref="T64:T65">
    <cfRule type="cellIs" dxfId="1191" priority="21" operator="equal">
      <formula>"IMPACTO BAJO"</formula>
    </cfRule>
  </conditionalFormatting>
  <conditionalFormatting sqref="T64:T65">
    <cfRule type="cellIs" dxfId="1190" priority="22" stopIfTrue="1" operator="equal">
      <formula>"IMPACTO BAJO"</formula>
    </cfRule>
  </conditionalFormatting>
  <conditionalFormatting sqref="T64:T65">
    <cfRule type="cellIs" dxfId="1189" priority="23" stopIfTrue="1" operator="equal">
      <formula>"IMPACTO MEDIO"</formula>
    </cfRule>
  </conditionalFormatting>
  <conditionalFormatting sqref="T64:T65">
    <cfRule type="cellIs" dxfId="1188" priority="24" stopIfTrue="1" operator="equal">
      <formula>"IMPACTO ALTO"</formula>
    </cfRule>
  </conditionalFormatting>
  <conditionalFormatting sqref="T46:T48">
    <cfRule type="cellIs" dxfId="1187" priority="13" operator="equal">
      <formula>"IMPACTO ALTO"</formula>
    </cfRule>
  </conditionalFormatting>
  <conditionalFormatting sqref="T46:T48">
    <cfRule type="cellIs" dxfId="1186" priority="14" operator="equal">
      <formula>"IMPACTO MEDIO"</formula>
    </cfRule>
  </conditionalFormatting>
  <conditionalFormatting sqref="T46:T48">
    <cfRule type="cellIs" dxfId="1185" priority="15" operator="equal">
      <formula>"IMPACTO BAJO"</formula>
    </cfRule>
  </conditionalFormatting>
  <conditionalFormatting sqref="T46:T48">
    <cfRule type="cellIs" dxfId="1184" priority="16" stopIfTrue="1" operator="equal">
      <formula>"IMPACTO BAJO"</formula>
    </cfRule>
  </conditionalFormatting>
  <conditionalFormatting sqref="T46:T48">
    <cfRule type="cellIs" dxfId="1183" priority="17" stopIfTrue="1" operator="equal">
      <formula>"IMPACTO MEDIO"</formula>
    </cfRule>
  </conditionalFormatting>
  <conditionalFormatting sqref="T46:T48">
    <cfRule type="cellIs" dxfId="1182" priority="18" stopIfTrue="1" operator="equal">
      <formula>"IMPACTO ALTO"</formula>
    </cfRule>
  </conditionalFormatting>
  <conditionalFormatting sqref="T70:T74">
    <cfRule type="colorScale" priority="174">
      <colorScale>
        <cfvo type="min"/>
        <cfvo type="percentile" val="50"/>
        <cfvo type="max"/>
        <color rgb="FF63BE7B"/>
        <color rgb="FFFFEB84"/>
        <color rgb="FFF8696B"/>
      </colorScale>
    </cfRule>
  </conditionalFormatting>
  <conditionalFormatting sqref="T45">
    <cfRule type="cellIs" dxfId="1181" priority="7" operator="equal">
      <formula>"IMPACTO ALTO"</formula>
    </cfRule>
  </conditionalFormatting>
  <conditionalFormatting sqref="T45">
    <cfRule type="cellIs" dxfId="1180" priority="8" operator="equal">
      <formula>"IMPACTO MEDIO"</formula>
    </cfRule>
  </conditionalFormatting>
  <conditionalFormatting sqref="T45">
    <cfRule type="cellIs" dxfId="1179" priority="9" operator="equal">
      <formula>"IMPACTO BAJO"</formula>
    </cfRule>
  </conditionalFormatting>
  <conditionalFormatting sqref="T45">
    <cfRule type="cellIs" dxfId="1178" priority="10" stopIfTrue="1" operator="equal">
      <formula>"IMPACTO BAJO"</formula>
    </cfRule>
  </conditionalFormatting>
  <conditionalFormatting sqref="T45">
    <cfRule type="cellIs" dxfId="1177" priority="11" stopIfTrue="1" operator="equal">
      <formula>"IMPACTO MEDIO"</formula>
    </cfRule>
  </conditionalFormatting>
  <conditionalFormatting sqref="T45">
    <cfRule type="cellIs" dxfId="1176" priority="12" stopIfTrue="1" operator="equal">
      <formula>"IMPACTO ALTO"</formula>
    </cfRule>
  </conditionalFormatting>
  <conditionalFormatting sqref="T21">
    <cfRule type="cellIs" dxfId="1175" priority="1" operator="equal">
      <formula>"IMPACTO ALTO"</formula>
    </cfRule>
  </conditionalFormatting>
  <conditionalFormatting sqref="T21">
    <cfRule type="cellIs" dxfId="1174" priority="2" operator="equal">
      <formula>"IMPACTO MEDIO"</formula>
    </cfRule>
  </conditionalFormatting>
  <conditionalFormatting sqref="T21">
    <cfRule type="cellIs" dxfId="1173" priority="3" operator="equal">
      <formula>"IMPACTO BAJO"</formula>
    </cfRule>
  </conditionalFormatting>
  <conditionalFormatting sqref="T21">
    <cfRule type="cellIs" dxfId="1172" priority="4" stopIfTrue="1" operator="equal">
      <formula>"IMPACTO BAJO"</formula>
    </cfRule>
  </conditionalFormatting>
  <conditionalFormatting sqref="T21">
    <cfRule type="cellIs" dxfId="1171" priority="5" stopIfTrue="1" operator="equal">
      <formula>"IMPACTO MEDIO"</formula>
    </cfRule>
  </conditionalFormatting>
  <conditionalFormatting sqref="T21">
    <cfRule type="cellIs" dxfId="1170" priority="6" stopIfTrue="1" operator="equal">
      <formula>"IMPACTO ALTO"</formula>
    </cfRule>
  </conditionalFormatting>
  <pageMargins left="0.70866141732283472" right="0.70866141732283472" top="0.86614173228346458" bottom="0.74803149606299213" header="0" footer="0"/>
  <pageSetup orientation="portrait" r:id="rId1"/>
  <colBreaks count="1" manualBreakCount="1">
    <brk id="17" man="1"/>
  </colBreaks>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931"/>
  <sheetViews>
    <sheetView showGridLines="0" topLeftCell="E10" zoomScale="70" zoomScaleNormal="70" workbookViewId="0">
      <selection activeCell="T14" sqref="T14"/>
    </sheetView>
  </sheetViews>
  <sheetFormatPr baseColWidth="10" defaultColWidth="14.42578125" defaultRowHeight="15" customHeight="1" x14ac:dyDescent="0.2"/>
  <cols>
    <col min="1" max="1" width="28.28515625" style="46" customWidth="1"/>
    <col min="2" max="2" width="20.85546875" style="46" customWidth="1"/>
    <col min="3" max="3" width="39.7109375" style="46" customWidth="1"/>
    <col min="4" max="4" width="39.42578125" style="46" customWidth="1"/>
    <col min="5" max="5" width="27.42578125" style="46" customWidth="1"/>
    <col min="6" max="6" width="15.5703125" style="46" customWidth="1"/>
    <col min="7" max="7" width="12.7109375" style="46" customWidth="1"/>
    <col min="8" max="8" width="11.140625" style="46" customWidth="1"/>
    <col min="9" max="9" width="13.42578125" style="46" customWidth="1"/>
    <col min="10" max="10" width="10.7109375" style="46" customWidth="1"/>
    <col min="11" max="11" width="11.85546875" style="46" customWidth="1"/>
    <col min="12" max="12" width="10.7109375" style="46" customWidth="1"/>
    <col min="13" max="13" width="13.5703125" style="46" customWidth="1"/>
    <col min="14" max="14" width="15.85546875" style="46" customWidth="1"/>
    <col min="15" max="15" width="11" style="46" customWidth="1"/>
    <col min="16" max="16" width="13.42578125" style="46" customWidth="1"/>
    <col min="17" max="17" width="15.140625" style="46" customWidth="1"/>
    <col min="18" max="18" width="22.85546875" style="46" customWidth="1"/>
    <col min="19" max="19" width="14.7109375" style="46" customWidth="1"/>
    <col min="20" max="20" width="20" style="46" customWidth="1"/>
    <col min="21" max="21" width="29.85546875" style="46" customWidth="1"/>
    <col min="22" max="22" width="25.140625" style="46" customWidth="1"/>
    <col min="23" max="24" width="7.7109375" style="46" customWidth="1"/>
    <col min="25" max="16384" width="14.42578125" style="46"/>
  </cols>
  <sheetData>
    <row r="1" spans="1:25" ht="17.25" customHeight="1" x14ac:dyDescent="0.2">
      <c r="A1" s="256"/>
      <c r="B1" s="257"/>
      <c r="C1" s="262" t="s">
        <v>0</v>
      </c>
      <c r="D1" s="263"/>
      <c r="E1" s="263"/>
      <c r="F1" s="263"/>
      <c r="G1" s="263"/>
      <c r="H1" s="263"/>
      <c r="I1" s="263"/>
      <c r="J1" s="263"/>
      <c r="K1" s="263"/>
      <c r="L1" s="263"/>
      <c r="M1" s="263"/>
      <c r="N1" s="263"/>
      <c r="O1" s="263"/>
      <c r="P1" s="263"/>
      <c r="Q1" s="263"/>
      <c r="R1" s="263"/>
      <c r="S1" s="263"/>
      <c r="T1" s="264"/>
      <c r="U1" s="268"/>
      <c r="V1" s="268"/>
      <c r="W1" s="268"/>
      <c r="X1" s="268"/>
    </row>
    <row r="2" spans="1:25" ht="24" customHeight="1" x14ac:dyDescent="0.2">
      <c r="A2" s="258"/>
      <c r="B2" s="259"/>
      <c r="C2" s="262"/>
      <c r="D2" s="263"/>
      <c r="E2" s="263"/>
      <c r="F2" s="263"/>
      <c r="G2" s="263"/>
      <c r="H2" s="263"/>
      <c r="I2" s="263"/>
      <c r="J2" s="263"/>
      <c r="K2" s="263"/>
      <c r="L2" s="263"/>
      <c r="M2" s="263"/>
      <c r="N2" s="263"/>
      <c r="O2" s="263"/>
      <c r="P2" s="263"/>
      <c r="Q2" s="263"/>
      <c r="R2" s="263"/>
      <c r="S2" s="263"/>
      <c r="T2" s="264"/>
      <c r="U2" s="268"/>
      <c r="V2" s="268"/>
      <c r="W2" s="268"/>
      <c r="X2" s="268"/>
    </row>
    <row r="3" spans="1:25" ht="21" customHeight="1" x14ac:dyDescent="0.2">
      <c r="A3" s="258"/>
      <c r="B3" s="259"/>
      <c r="C3" s="262"/>
      <c r="D3" s="263"/>
      <c r="E3" s="263"/>
      <c r="F3" s="263"/>
      <c r="G3" s="263"/>
      <c r="H3" s="263"/>
      <c r="I3" s="263"/>
      <c r="J3" s="263"/>
      <c r="K3" s="263"/>
      <c r="L3" s="263"/>
      <c r="M3" s="263"/>
      <c r="N3" s="263"/>
      <c r="O3" s="263"/>
      <c r="P3" s="263"/>
      <c r="Q3" s="263"/>
      <c r="R3" s="263"/>
      <c r="S3" s="263"/>
      <c r="T3" s="264"/>
      <c r="U3" s="268"/>
      <c r="V3" s="268"/>
      <c r="W3" s="268"/>
      <c r="X3" s="268"/>
    </row>
    <row r="4" spans="1:25" ht="25.5" customHeight="1" x14ac:dyDescent="0.2">
      <c r="A4" s="258"/>
      <c r="B4" s="259"/>
      <c r="C4" s="262"/>
      <c r="D4" s="263"/>
      <c r="E4" s="263"/>
      <c r="F4" s="263"/>
      <c r="G4" s="263"/>
      <c r="H4" s="263"/>
      <c r="I4" s="263"/>
      <c r="J4" s="263"/>
      <c r="K4" s="263"/>
      <c r="L4" s="263"/>
      <c r="M4" s="263"/>
      <c r="N4" s="263"/>
      <c r="O4" s="263"/>
      <c r="P4" s="263"/>
      <c r="Q4" s="263"/>
      <c r="R4" s="263"/>
      <c r="S4" s="263"/>
      <c r="T4" s="264"/>
      <c r="U4" s="268"/>
      <c r="V4" s="268"/>
      <c r="W4" s="268"/>
      <c r="X4" s="268"/>
    </row>
    <row r="5" spans="1:25" ht="12" hidden="1" customHeight="1" x14ac:dyDescent="0.2">
      <c r="A5" s="260"/>
      <c r="B5" s="261"/>
      <c r="C5" s="265"/>
      <c r="D5" s="266"/>
      <c r="E5" s="266"/>
      <c r="F5" s="266"/>
      <c r="G5" s="266"/>
      <c r="H5" s="266"/>
      <c r="I5" s="266"/>
      <c r="J5" s="266"/>
      <c r="K5" s="266"/>
      <c r="L5" s="266"/>
      <c r="M5" s="266"/>
      <c r="N5" s="266"/>
      <c r="O5" s="266"/>
      <c r="P5" s="266"/>
      <c r="Q5" s="266"/>
      <c r="R5" s="266"/>
      <c r="S5" s="266"/>
      <c r="T5" s="267"/>
      <c r="U5" s="268"/>
      <c r="V5" s="268"/>
      <c r="W5" s="268"/>
      <c r="X5" s="268"/>
    </row>
    <row r="6" spans="1:25" ht="28.5" customHeight="1" x14ac:dyDescent="0.2">
      <c r="A6" s="269" t="s">
        <v>243</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5" ht="25.5"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5" ht="12.75" customHeight="1" thickBot="1" x14ac:dyDescent="0.25">
      <c r="B8" s="47"/>
      <c r="C8" s="47"/>
      <c r="D8" s="47"/>
      <c r="E8" s="47"/>
      <c r="F8" s="47"/>
      <c r="G8" s="47"/>
      <c r="H8" s="47"/>
      <c r="I8" s="47"/>
      <c r="J8" s="47"/>
      <c r="K8" s="47"/>
      <c r="L8" s="47"/>
      <c r="M8" s="49"/>
      <c r="N8" s="50"/>
      <c r="O8" s="51"/>
      <c r="P8" s="51"/>
      <c r="Q8" s="51"/>
      <c r="R8" s="51"/>
      <c r="S8" s="51"/>
      <c r="T8" s="51"/>
      <c r="U8" s="51"/>
      <c r="V8" s="51"/>
      <c r="W8" s="51"/>
      <c r="X8" s="51"/>
    </row>
    <row r="9" spans="1:25"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5" ht="43.5" customHeight="1" x14ac:dyDescent="0.2">
      <c r="B10" s="247"/>
      <c r="C10" s="247"/>
      <c r="D10" s="247"/>
      <c r="E10" s="247"/>
      <c r="F10" s="247"/>
      <c r="G10" s="247"/>
      <c r="H10" s="247"/>
      <c r="I10" s="247"/>
      <c r="J10" s="52" t="s">
        <v>18</v>
      </c>
      <c r="K10" s="52" t="s">
        <v>19</v>
      </c>
      <c r="L10" s="53" t="s">
        <v>20</v>
      </c>
      <c r="M10" s="52" t="s">
        <v>21</v>
      </c>
      <c r="N10" s="53" t="s">
        <v>22</v>
      </c>
      <c r="O10" s="247"/>
      <c r="P10" s="247"/>
      <c r="Q10" s="247"/>
      <c r="R10" s="247"/>
      <c r="S10" s="247"/>
      <c r="T10" s="247"/>
      <c r="U10" s="53" t="s">
        <v>23</v>
      </c>
      <c r="V10" s="52" t="s">
        <v>24</v>
      </c>
      <c r="W10" s="52" t="s">
        <v>25</v>
      </c>
      <c r="X10" s="54" t="s">
        <v>26</v>
      </c>
    </row>
    <row r="11" spans="1:25" ht="72" customHeight="1" x14ac:dyDescent="0.2">
      <c r="A11" s="344" t="s">
        <v>296</v>
      </c>
      <c r="B11" s="120" t="s">
        <v>27</v>
      </c>
      <c r="C11" s="120" t="s">
        <v>209</v>
      </c>
      <c r="D11" s="120" t="s">
        <v>28</v>
      </c>
      <c r="E11" s="339" t="s">
        <v>297</v>
      </c>
      <c r="F11" s="56" t="s">
        <v>30</v>
      </c>
      <c r="G11" s="56" t="s">
        <v>31</v>
      </c>
      <c r="H11" s="56"/>
      <c r="I11" s="56" t="s">
        <v>32</v>
      </c>
      <c r="J11" s="56">
        <v>1</v>
      </c>
      <c r="K11" s="56">
        <v>2</v>
      </c>
      <c r="L11" s="56">
        <v>1</v>
      </c>
      <c r="M11" s="56">
        <v>1</v>
      </c>
      <c r="N11" s="56">
        <v>1</v>
      </c>
      <c r="O11" s="56">
        <f>J11+K11+L11+M11+N11</f>
        <v>6</v>
      </c>
      <c r="P11" s="56">
        <v>2</v>
      </c>
      <c r="Q11" s="56">
        <v>2</v>
      </c>
      <c r="R11" s="56">
        <v>1</v>
      </c>
      <c r="S11" s="56">
        <f>O11*P11*Q11*R11</f>
        <v>24</v>
      </c>
      <c r="T11" s="66" t="str">
        <f>IF(S11&lt;=59,"IMPACTO BAJO",(IF(AND(S11&gt;=60,S11&lt;=188),"IMPACTO MEDIO",IF(AND(S11&gt;=189,13&lt;405),"IMPACTO ALTO",0))))</f>
        <v>IMPACTO BAJO</v>
      </c>
      <c r="U11" s="56" t="s">
        <v>180</v>
      </c>
      <c r="V11" s="56" t="s">
        <v>33</v>
      </c>
      <c r="W11" s="58"/>
      <c r="X11" s="66" t="s">
        <v>31</v>
      </c>
      <c r="Y11" s="46" t="s">
        <v>256</v>
      </c>
    </row>
    <row r="12" spans="1:25" ht="68.25" customHeight="1" x14ac:dyDescent="0.2">
      <c r="A12" s="344"/>
      <c r="B12" s="339" t="s">
        <v>34</v>
      </c>
      <c r="C12" s="120" t="s">
        <v>35</v>
      </c>
      <c r="D12" s="120" t="s">
        <v>36</v>
      </c>
      <c r="E12" s="339"/>
      <c r="F12" s="56" t="s">
        <v>30</v>
      </c>
      <c r="G12" s="56" t="s">
        <v>31</v>
      </c>
      <c r="H12" s="56"/>
      <c r="I12" s="56" t="s">
        <v>37</v>
      </c>
      <c r="J12" s="56">
        <v>1</v>
      </c>
      <c r="K12" s="56">
        <v>1</v>
      </c>
      <c r="L12" s="56">
        <v>3</v>
      </c>
      <c r="M12" s="56">
        <v>1</v>
      </c>
      <c r="N12" s="56">
        <v>1</v>
      </c>
      <c r="O12" s="56">
        <f t="shared" ref="O12:O28" si="0">J12+K12+L12+M12+N12</f>
        <v>7</v>
      </c>
      <c r="P12" s="56">
        <v>2</v>
      </c>
      <c r="Q12" s="56">
        <v>2</v>
      </c>
      <c r="R12" s="56">
        <v>3</v>
      </c>
      <c r="S12" s="56">
        <f t="shared" ref="S12:S28" si="1">O12*P12*Q12*R12</f>
        <v>84</v>
      </c>
      <c r="T12" s="66" t="str">
        <f t="shared" ref="T12:T25" si="2">IF(S12&lt;=59,"IMPACTO BAJO",(IF(AND(S12&gt;=60,S12&lt;=188),"IMPACTO MEDIO",IF(AND(S12&gt;=189,13&lt;405),"IMPACTO ALTO",0))))</f>
        <v>IMPACTO MEDIO</v>
      </c>
      <c r="U12" s="56" t="s">
        <v>180</v>
      </c>
      <c r="V12" s="56" t="s">
        <v>38</v>
      </c>
      <c r="W12" s="66" t="s">
        <v>31</v>
      </c>
      <c r="X12" s="66"/>
    </row>
    <row r="13" spans="1:25" ht="110.25" customHeight="1" x14ac:dyDescent="0.2">
      <c r="A13" s="344"/>
      <c r="B13" s="339"/>
      <c r="C13" s="120" t="s">
        <v>229</v>
      </c>
      <c r="D13" s="120" t="s">
        <v>39</v>
      </c>
      <c r="E13" s="339"/>
      <c r="F13" s="56" t="s">
        <v>30</v>
      </c>
      <c r="G13" s="56" t="s">
        <v>31</v>
      </c>
      <c r="H13" s="56"/>
      <c r="I13" s="56" t="s">
        <v>37</v>
      </c>
      <c r="J13" s="56">
        <v>2</v>
      </c>
      <c r="K13" s="56">
        <v>2</v>
      </c>
      <c r="L13" s="56">
        <v>3</v>
      </c>
      <c r="M13" s="56">
        <v>1</v>
      </c>
      <c r="N13" s="56">
        <v>1</v>
      </c>
      <c r="O13" s="56">
        <f t="shared" si="0"/>
        <v>9</v>
      </c>
      <c r="P13" s="56">
        <v>3</v>
      </c>
      <c r="Q13" s="56">
        <v>2</v>
      </c>
      <c r="R13" s="56">
        <v>3</v>
      </c>
      <c r="S13" s="56">
        <f t="shared" si="1"/>
        <v>162</v>
      </c>
      <c r="T13" s="66" t="str">
        <f t="shared" si="2"/>
        <v>IMPACTO MEDIO</v>
      </c>
      <c r="U13" s="56" t="s">
        <v>180</v>
      </c>
      <c r="V13" s="56" t="s">
        <v>38</v>
      </c>
      <c r="W13" s="66" t="s">
        <v>31</v>
      </c>
      <c r="X13" s="66"/>
    </row>
    <row r="14" spans="1:25" ht="67.5" customHeight="1" x14ac:dyDescent="0.2">
      <c r="A14" s="344"/>
      <c r="B14" s="339" t="s">
        <v>379</v>
      </c>
      <c r="C14" s="120" t="s">
        <v>187</v>
      </c>
      <c r="D14" s="120" t="s">
        <v>40</v>
      </c>
      <c r="E14" s="339"/>
      <c r="F14" s="56" t="s">
        <v>30</v>
      </c>
      <c r="G14" s="56" t="s">
        <v>31</v>
      </c>
      <c r="H14" s="56"/>
      <c r="I14" s="56" t="s">
        <v>32</v>
      </c>
      <c r="J14" s="56">
        <v>1</v>
      </c>
      <c r="K14" s="56">
        <v>1</v>
      </c>
      <c r="L14" s="56">
        <v>3</v>
      </c>
      <c r="M14" s="56">
        <v>1</v>
      </c>
      <c r="N14" s="56">
        <v>1</v>
      </c>
      <c r="O14" s="56">
        <f t="shared" si="0"/>
        <v>7</v>
      </c>
      <c r="P14" s="56">
        <v>3</v>
      </c>
      <c r="Q14" s="56">
        <v>1</v>
      </c>
      <c r="R14" s="56">
        <v>1</v>
      </c>
      <c r="S14" s="56">
        <f t="shared" si="1"/>
        <v>21</v>
      </c>
      <c r="T14" s="66" t="str">
        <f t="shared" si="2"/>
        <v>IMPACTO BAJO</v>
      </c>
      <c r="U14" s="56" t="s">
        <v>181</v>
      </c>
      <c r="V14" s="56" t="s">
        <v>41</v>
      </c>
      <c r="W14" s="66"/>
      <c r="X14" s="66" t="s">
        <v>31</v>
      </c>
    </row>
    <row r="15" spans="1:25" ht="67.5" customHeight="1" x14ac:dyDescent="0.2">
      <c r="A15" s="344"/>
      <c r="B15" s="339"/>
      <c r="C15" s="120" t="s">
        <v>188</v>
      </c>
      <c r="D15" s="120" t="s">
        <v>42</v>
      </c>
      <c r="E15" s="339"/>
      <c r="F15" s="56" t="s">
        <v>30</v>
      </c>
      <c r="G15" s="56" t="s">
        <v>31</v>
      </c>
      <c r="H15" s="56"/>
      <c r="I15" s="56" t="s">
        <v>32</v>
      </c>
      <c r="J15" s="56">
        <v>1</v>
      </c>
      <c r="K15" s="56">
        <v>1</v>
      </c>
      <c r="L15" s="56">
        <v>3</v>
      </c>
      <c r="M15" s="56">
        <v>1</v>
      </c>
      <c r="N15" s="56">
        <v>1</v>
      </c>
      <c r="O15" s="56">
        <f t="shared" si="0"/>
        <v>7</v>
      </c>
      <c r="P15" s="56">
        <v>2</v>
      </c>
      <c r="Q15" s="56">
        <v>2</v>
      </c>
      <c r="R15" s="56">
        <v>1</v>
      </c>
      <c r="S15" s="56">
        <f t="shared" si="1"/>
        <v>28</v>
      </c>
      <c r="T15" s="66" t="str">
        <f t="shared" si="2"/>
        <v>IMPACTO BAJO</v>
      </c>
      <c r="U15" s="56" t="s">
        <v>180</v>
      </c>
      <c r="V15" s="56" t="s">
        <v>43</v>
      </c>
      <c r="W15" s="66"/>
      <c r="X15" s="66" t="s">
        <v>31</v>
      </c>
    </row>
    <row r="16" spans="1:25" ht="65.25" customHeight="1" x14ac:dyDescent="0.2">
      <c r="A16" s="344"/>
      <c r="B16" s="339" t="s">
        <v>44</v>
      </c>
      <c r="C16" s="120" t="s">
        <v>210</v>
      </c>
      <c r="D16" s="120" t="s">
        <v>45</v>
      </c>
      <c r="E16" s="339"/>
      <c r="F16" s="56" t="s">
        <v>30</v>
      </c>
      <c r="G16" s="56" t="s">
        <v>31</v>
      </c>
      <c r="H16" s="56"/>
      <c r="I16" s="56" t="s">
        <v>32</v>
      </c>
      <c r="J16" s="56">
        <v>3</v>
      </c>
      <c r="K16" s="56">
        <v>2</v>
      </c>
      <c r="L16" s="56">
        <v>3</v>
      </c>
      <c r="M16" s="56">
        <v>3</v>
      </c>
      <c r="N16" s="56">
        <v>1</v>
      </c>
      <c r="O16" s="56">
        <f t="shared" si="0"/>
        <v>12</v>
      </c>
      <c r="P16" s="56">
        <v>2</v>
      </c>
      <c r="Q16" s="56">
        <v>2</v>
      </c>
      <c r="R16" s="56">
        <v>1</v>
      </c>
      <c r="S16" s="56">
        <f t="shared" si="1"/>
        <v>48</v>
      </c>
      <c r="T16" s="66" t="str">
        <f t="shared" si="2"/>
        <v>IMPACTO BAJO</v>
      </c>
      <c r="U16" s="56" t="s">
        <v>183</v>
      </c>
      <c r="V16" s="56" t="s">
        <v>41</v>
      </c>
      <c r="W16" s="66" t="s">
        <v>31</v>
      </c>
      <c r="X16" s="66"/>
    </row>
    <row r="17" spans="1:24" ht="95.25" customHeight="1" x14ac:dyDescent="0.2">
      <c r="A17" s="344"/>
      <c r="B17" s="339"/>
      <c r="C17" s="120" t="s">
        <v>46</v>
      </c>
      <c r="D17" s="120" t="s">
        <v>47</v>
      </c>
      <c r="E17" s="339"/>
      <c r="F17" s="56" t="s">
        <v>30</v>
      </c>
      <c r="G17" s="56" t="s">
        <v>31</v>
      </c>
      <c r="H17" s="56"/>
      <c r="I17" s="56" t="s">
        <v>32</v>
      </c>
      <c r="J17" s="56">
        <v>3</v>
      </c>
      <c r="K17" s="56">
        <v>2</v>
      </c>
      <c r="L17" s="56">
        <v>3</v>
      </c>
      <c r="M17" s="56">
        <v>3</v>
      </c>
      <c r="N17" s="56">
        <v>1</v>
      </c>
      <c r="O17" s="56">
        <f t="shared" si="0"/>
        <v>12</v>
      </c>
      <c r="P17" s="56">
        <v>3</v>
      </c>
      <c r="Q17" s="56">
        <v>2</v>
      </c>
      <c r="R17" s="56">
        <v>1</v>
      </c>
      <c r="S17" s="56">
        <f t="shared" si="1"/>
        <v>72</v>
      </c>
      <c r="T17" s="66" t="str">
        <f t="shared" si="2"/>
        <v>IMPACTO MEDIO</v>
      </c>
      <c r="U17" s="56" t="s">
        <v>183</v>
      </c>
      <c r="V17" s="56" t="s">
        <v>41</v>
      </c>
      <c r="W17" s="66" t="s">
        <v>31</v>
      </c>
      <c r="X17" s="66"/>
    </row>
    <row r="18" spans="1:24" ht="86.25" customHeight="1" x14ac:dyDescent="0.2">
      <c r="A18" s="344"/>
      <c r="B18" s="339" t="s">
        <v>48</v>
      </c>
      <c r="C18" s="120" t="s">
        <v>211</v>
      </c>
      <c r="D18" s="120" t="s">
        <v>49</v>
      </c>
      <c r="E18" s="339"/>
      <c r="F18" s="56" t="s">
        <v>244</v>
      </c>
      <c r="G18" s="56" t="s">
        <v>31</v>
      </c>
      <c r="H18" s="56"/>
      <c r="I18" s="56" t="s">
        <v>32</v>
      </c>
      <c r="J18" s="56">
        <v>3</v>
      </c>
      <c r="K18" s="56">
        <v>2</v>
      </c>
      <c r="L18" s="56">
        <v>1</v>
      </c>
      <c r="M18" s="56">
        <v>3</v>
      </c>
      <c r="N18" s="56">
        <v>1</v>
      </c>
      <c r="O18" s="56">
        <f t="shared" si="0"/>
        <v>10</v>
      </c>
      <c r="P18" s="56">
        <v>1</v>
      </c>
      <c r="Q18" s="56">
        <v>2</v>
      </c>
      <c r="R18" s="56">
        <v>1</v>
      </c>
      <c r="S18" s="56">
        <f t="shared" si="1"/>
        <v>20</v>
      </c>
      <c r="T18" s="66" t="str">
        <f t="shared" si="2"/>
        <v>IMPACTO BAJO</v>
      </c>
      <c r="U18" s="56" t="s">
        <v>254</v>
      </c>
      <c r="V18" s="56" t="s">
        <v>253</v>
      </c>
      <c r="W18" s="66"/>
      <c r="X18" s="66" t="s">
        <v>31</v>
      </c>
    </row>
    <row r="19" spans="1:24" ht="69" customHeight="1" x14ac:dyDescent="0.2">
      <c r="A19" s="344"/>
      <c r="B19" s="339"/>
      <c r="C19" s="120" t="s">
        <v>212</v>
      </c>
      <c r="D19" s="120" t="s">
        <v>49</v>
      </c>
      <c r="E19" s="339"/>
      <c r="F19" s="56" t="s">
        <v>244</v>
      </c>
      <c r="G19" s="56" t="s">
        <v>31</v>
      </c>
      <c r="H19" s="56"/>
      <c r="I19" s="56" t="s">
        <v>32</v>
      </c>
      <c r="J19" s="56">
        <v>3</v>
      </c>
      <c r="K19" s="56">
        <v>2</v>
      </c>
      <c r="L19" s="56">
        <v>1</v>
      </c>
      <c r="M19" s="56">
        <v>3</v>
      </c>
      <c r="N19" s="56">
        <v>1</v>
      </c>
      <c r="O19" s="56">
        <f t="shared" si="0"/>
        <v>10</v>
      </c>
      <c r="P19" s="56">
        <v>1</v>
      </c>
      <c r="Q19" s="56">
        <v>3</v>
      </c>
      <c r="R19" s="56">
        <v>1</v>
      </c>
      <c r="S19" s="56">
        <f t="shared" si="1"/>
        <v>30</v>
      </c>
      <c r="T19" s="66" t="str">
        <f t="shared" si="2"/>
        <v>IMPACTO BAJO</v>
      </c>
      <c r="U19" s="56" t="s">
        <v>180</v>
      </c>
      <c r="V19" s="56" t="s">
        <v>50</v>
      </c>
      <c r="W19" s="66" t="s">
        <v>31</v>
      </c>
      <c r="X19" s="66"/>
    </row>
    <row r="20" spans="1:24" ht="56.25" customHeight="1" x14ac:dyDescent="0.2">
      <c r="A20" s="344"/>
      <c r="B20" s="120" t="s">
        <v>54</v>
      </c>
      <c r="C20" s="120" t="s">
        <v>213</v>
      </c>
      <c r="D20" s="120" t="s">
        <v>55</v>
      </c>
      <c r="E20" s="339"/>
      <c r="F20" s="56" t="s">
        <v>30</v>
      </c>
      <c r="G20" s="56" t="s">
        <v>31</v>
      </c>
      <c r="H20" s="56"/>
      <c r="I20" s="56" t="s">
        <v>32</v>
      </c>
      <c r="J20" s="56">
        <v>3</v>
      </c>
      <c r="K20" s="56">
        <v>3</v>
      </c>
      <c r="L20" s="56">
        <v>3</v>
      </c>
      <c r="M20" s="56">
        <v>3</v>
      </c>
      <c r="N20" s="56">
        <v>1</v>
      </c>
      <c r="O20" s="56">
        <f t="shared" si="0"/>
        <v>13</v>
      </c>
      <c r="P20" s="56">
        <v>3</v>
      </c>
      <c r="Q20" s="56">
        <v>2</v>
      </c>
      <c r="R20" s="56">
        <v>1</v>
      </c>
      <c r="S20" s="56">
        <f t="shared" si="1"/>
        <v>78</v>
      </c>
      <c r="T20" s="66" t="str">
        <f t="shared" si="2"/>
        <v>IMPACTO MEDIO</v>
      </c>
      <c r="U20" s="56" t="s">
        <v>182</v>
      </c>
      <c r="V20" s="56" t="s">
        <v>41</v>
      </c>
      <c r="W20" s="66" t="s">
        <v>31</v>
      </c>
      <c r="X20" s="66"/>
    </row>
    <row r="21" spans="1:24" ht="92.25" customHeight="1" x14ac:dyDescent="0.2">
      <c r="A21" s="344"/>
      <c r="B21" s="339" t="s">
        <v>261</v>
      </c>
      <c r="C21" s="120" t="s">
        <v>57</v>
      </c>
      <c r="D21" s="120" t="s">
        <v>58</v>
      </c>
      <c r="E21" s="339"/>
      <c r="F21" s="56" t="s">
        <v>30</v>
      </c>
      <c r="G21" s="56" t="s">
        <v>31</v>
      </c>
      <c r="H21" s="56"/>
      <c r="I21" s="56" t="s">
        <v>32</v>
      </c>
      <c r="J21" s="56">
        <v>2</v>
      </c>
      <c r="K21" s="56">
        <v>2</v>
      </c>
      <c r="L21" s="56">
        <v>3</v>
      </c>
      <c r="M21" s="56">
        <v>1</v>
      </c>
      <c r="N21" s="56">
        <v>1</v>
      </c>
      <c r="O21" s="56">
        <f t="shared" si="0"/>
        <v>9</v>
      </c>
      <c r="P21" s="56">
        <v>3</v>
      </c>
      <c r="Q21" s="56">
        <v>2</v>
      </c>
      <c r="R21" s="56">
        <v>1</v>
      </c>
      <c r="S21" s="56">
        <f t="shared" si="1"/>
        <v>54</v>
      </c>
      <c r="T21" s="66" t="str">
        <f t="shared" si="2"/>
        <v>IMPACTO BAJO</v>
      </c>
      <c r="U21" s="56" t="s">
        <v>184</v>
      </c>
      <c r="V21" s="56" t="s">
        <v>38</v>
      </c>
      <c r="W21" s="66" t="s">
        <v>31</v>
      </c>
      <c r="X21" s="66"/>
    </row>
    <row r="22" spans="1:24" ht="56.25" customHeight="1" x14ac:dyDescent="0.2">
      <c r="A22" s="344"/>
      <c r="B22" s="339"/>
      <c r="C22" s="120" t="s">
        <v>57</v>
      </c>
      <c r="D22" s="120" t="s">
        <v>59</v>
      </c>
      <c r="E22" s="339"/>
      <c r="F22" s="56" t="s">
        <v>30</v>
      </c>
      <c r="G22" s="56" t="s">
        <v>31</v>
      </c>
      <c r="H22" s="56"/>
      <c r="I22" s="56" t="s">
        <v>32</v>
      </c>
      <c r="J22" s="56">
        <v>2</v>
      </c>
      <c r="K22" s="56">
        <v>2</v>
      </c>
      <c r="L22" s="56">
        <v>3</v>
      </c>
      <c r="M22" s="56">
        <v>1</v>
      </c>
      <c r="N22" s="56">
        <v>1</v>
      </c>
      <c r="O22" s="56">
        <f t="shared" si="0"/>
        <v>9</v>
      </c>
      <c r="P22" s="56">
        <v>3</v>
      </c>
      <c r="Q22" s="56">
        <v>2</v>
      </c>
      <c r="R22" s="56">
        <v>1</v>
      </c>
      <c r="S22" s="56">
        <f t="shared" si="1"/>
        <v>54</v>
      </c>
      <c r="T22" s="66" t="str">
        <f t="shared" si="2"/>
        <v>IMPACTO BAJO</v>
      </c>
      <c r="U22" s="56" t="s">
        <v>180</v>
      </c>
      <c r="V22" s="56" t="s">
        <v>255</v>
      </c>
      <c r="W22" s="66"/>
      <c r="X22" s="66" t="s">
        <v>31</v>
      </c>
    </row>
    <row r="23" spans="1:24" ht="133.5" customHeight="1" x14ac:dyDescent="0.2">
      <c r="A23" s="344"/>
      <c r="B23" s="120" t="s">
        <v>281</v>
      </c>
      <c r="C23" s="120" t="s">
        <v>291</v>
      </c>
      <c r="D23" s="120" t="s">
        <v>49</v>
      </c>
      <c r="E23" s="339"/>
      <c r="F23" s="56" t="s">
        <v>30</v>
      </c>
      <c r="G23" s="56" t="s">
        <v>31</v>
      </c>
      <c r="H23" s="56"/>
      <c r="I23" s="56" t="s">
        <v>32</v>
      </c>
      <c r="J23" s="56">
        <v>3</v>
      </c>
      <c r="K23" s="56">
        <v>3</v>
      </c>
      <c r="L23" s="56">
        <v>3</v>
      </c>
      <c r="M23" s="56">
        <v>3</v>
      </c>
      <c r="N23" s="56">
        <v>1</v>
      </c>
      <c r="O23" s="56">
        <f t="shared" si="0"/>
        <v>13</v>
      </c>
      <c r="P23" s="56">
        <v>3</v>
      </c>
      <c r="Q23" s="56">
        <v>2</v>
      </c>
      <c r="R23" s="56">
        <v>1</v>
      </c>
      <c r="S23" s="56">
        <f t="shared" si="1"/>
        <v>78</v>
      </c>
      <c r="T23" s="66" t="str">
        <f t="shared" si="2"/>
        <v>IMPACTO MEDIO</v>
      </c>
      <c r="U23" s="56" t="s">
        <v>180</v>
      </c>
      <c r="V23" s="56" t="s">
        <v>62</v>
      </c>
      <c r="W23" s="66" t="s">
        <v>31</v>
      </c>
      <c r="X23" s="66"/>
    </row>
    <row r="24" spans="1:24" ht="96" customHeight="1" x14ac:dyDescent="0.2">
      <c r="A24" s="344"/>
      <c r="B24" s="120" t="s">
        <v>380</v>
      </c>
      <c r="C24" s="120" t="s">
        <v>440</v>
      </c>
      <c r="D24" s="120" t="s">
        <v>61</v>
      </c>
      <c r="E24" s="339"/>
      <c r="F24" s="56" t="s">
        <v>30</v>
      </c>
      <c r="G24" s="56" t="s">
        <v>31</v>
      </c>
      <c r="H24" s="56"/>
      <c r="I24" s="56" t="s">
        <v>32</v>
      </c>
      <c r="J24" s="56">
        <v>2</v>
      </c>
      <c r="K24" s="56">
        <v>1</v>
      </c>
      <c r="L24" s="56">
        <v>3</v>
      </c>
      <c r="M24" s="56">
        <v>3</v>
      </c>
      <c r="N24" s="56">
        <v>1</v>
      </c>
      <c r="O24" s="56">
        <f t="shared" si="0"/>
        <v>10</v>
      </c>
      <c r="P24" s="56">
        <v>2</v>
      </c>
      <c r="Q24" s="56">
        <v>2</v>
      </c>
      <c r="R24" s="56">
        <v>1</v>
      </c>
      <c r="S24" s="56">
        <f t="shared" si="1"/>
        <v>40</v>
      </c>
      <c r="T24" s="66" t="str">
        <f t="shared" si="2"/>
        <v>IMPACTO BAJO</v>
      </c>
      <c r="U24" s="56" t="s">
        <v>180</v>
      </c>
      <c r="V24" s="56" t="s">
        <v>381</v>
      </c>
      <c r="W24" s="66" t="s">
        <v>31</v>
      </c>
      <c r="X24" s="66"/>
    </row>
    <row r="25" spans="1:24" ht="55.5" customHeight="1" x14ac:dyDescent="0.2">
      <c r="A25" s="344"/>
      <c r="B25" s="120" t="s">
        <v>67</v>
      </c>
      <c r="C25" s="120" t="s">
        <v>68</v>
      </c>
      <c r="D25" s="120" t="s">
        <v>69</v>
      </c>
      <c r="E25" s="339"/>
      <c r="F25" s="56" t="s">
        <v>30</v>
      </c>
      <c r="G25" s="56" t="s">
        <v>31</v>
      </c>
      <c r="H25" s="56"/>
      <c r="I25" s="56" t="s">
        <v>32</v>
      </c>
      <c r="J25" s="56">
        <v>3</v>
      </c>
      <c r="K25" s="56">
        <v>3</v>
      </c>
      <c r="L25" s="56">
        <v>3</v>
      </c>
      <c r="M25" s="56">
        <v>3</v>
      </c>
      <c r="N25" s="56">
        <v>1</v>
      </c>
      <c r="O25" s="56">
        <f t="shared" si="0"/>
        <v>13</v>
      </c>
      <c r="P25" s="56">
        <v>3</v>
      </c>
      <c r="Q25" s="56">
        <v>2</v>
      </c>
      <c r="R25" s="56">
        <v>1</v>
      </c>
      <c r="S25" s="56">
        <f t="shared" si="1"/>
        <v>78</v>
      </c>
      <c r="T25" s="66" t="str">
        <f t="shared" si="2"/>
        <v>IMPACTO MEDIO</v>
      </c>
      <c r="U25" s="56" t="s">
        <v>70</v>
      </c>
      <c r="V25" s="56" t="s">
        <v>255</v>
      </c>
      <c r="W25" s="66"/>
      <c r="X25" s="66" t="s">
        <v>31</v>
      </c>
    </row>
    <row r="26" spans="1:24" ht="44.25" customHeight="1" x14ac:dyDescent="0.2">
      <c r="A26" s="242" t="s">
        <v>392</v>
      </c>
      <c r="B26" s="123" t="s">
        <v>393</v>
      </c>
      <c r="C26" s="123" t="s">
        <v>394</v>
      </c>
      <c r="D26" s="123" t="s">
        <v>395</v>
      </c>
      <c r="E26" s="123"/>
      <c r="F26" s="56" t="s">
        <v>60</v>
      </c>
      <c r="G26" s="56" t="s">
        <v>31</v>
      </c>
      <c r="H26" s="56"/>
      <c r="I26" s="56" t="s">
        <v>32</v>
      </c>
      <c r="J26" s="56">
        <v>3</v>
      </c>
      <c r="K26" s="56">
        <v>3</v>
      </c>
      <c r="L26" s="56">
        <v>3</v>
      </c>
      <c r="M26" s="56">
        <v>3</v>
      </c>
      <c r="N26" s="56">
        <v>1</v>
      </c>
      <c r="O26" s="56">
        <f t="shared" si="0"/>
        <v>13</v>
      </c>
      <c r="P26" s="56">
        <v>1</v>
      </c>
      <c r="Q26" s="56">
        <v>2</v>
      </c>
      <c r="R26" s="56">
        <v>1</v>
      </c>
      <c r="S26" s="56">
        <f t="shared" si="1"/>
        <v>26</v>
      </c>
      <c r="T26" s="66" t="str">
        <f t="shared" ref="T26" si="3">IF(S26&lt;=59,"IMPACTO BAJO",(IF(AND(S26&gt;=60,S26&lt;=188),"IMPACTO MEDIO",IF(AND(S26&gt;=189,S26&lt;405),"IMPACTO ALTO",0))))</f>
        <v>IMPACTO BAJO</v>
      </c>
      <c r="U26" s="56" t="s">
        <v>396</v>
      </c>
      <c r="V26" s="56" t="s">
        <v>397</v>
      </c>
      <c r="W26" s="66" t="s">
        <v>31</v>
      </c>
      <c r="X26" s="66"/>
    </row>
    <row r="27" spans="1:24" ht="44.25" customHeight="1" x14ac:dyDescent="0.2">
      <c r="A27" s="242"/>
      <c r="B27" s="123" t="s">
        <v>398</v>
      </c>
      <c r="C27" s="123" t="s">
        <v>399</v>
      </c>
      <c r="D27" s="123" t="s">
        <v>400</v>
      </c>
      <c r="E27" s="123"/>
      <c r="F27" s="56" t="s">
        <v>60</v>
      </c>
      <c r="G27" s="56" t="s">
        <v>31</v>
      </c>
      <c r="H27" s="56"/>
      <c r="I27" s="56" t="s">
        <v>32</v>
      </c>
      <c r="J27" s="56">
        <v>3</v>
      </c>
      <c r="K27" s="56">
        <v>3</v>
      </c>
      <c r="L27" s="56">
        <v>3</v>
      </c>
      <c r="M27" s="56">
        <v>3</v>
      </c>
      <c r="N27" s="56">
        <v>1</v>
      </c>
      <c r="O27" s="56">
        <f t="shared" si="0"/>
        <v>13</v>
      </c>
      <c r="P27" s="56">
        <v>1</v>
      </c>
      <c r="Q27" s="56">
        <v>2</v>
      </c>
      <c r="R27" s="56">
        <v>1</v>
      </c>
      <c r="S27" s="56">
        <f t="shared" si="1"/>
        <v>26</v>
      </c>
      <c r="T27" s="66" t="str">
        <f>IF(S27&lt;=59,"IMPACTO BAJO",(IF(AND(S27&gt;=60,S27&lt;=188),"IMPACTO MEDIO",IF(AND(S27&gt;=189,S27&lt;405),"IMPACTO ALTO",0))))</f>
        <v>IMPACTO BAJO</v>
      </c>
      <c r="U27" s="56" t="s">
        <v>396</v>
      </c>
      <c r="V27" s="56" t="s">
        <v>397</v>
      </c>
      <c r="W27" s="66" t="s">
        <v>31</v>
      </c>
      <c r="X27" s="66"/>
    </row>
    <row r="28" spans="1:24" ht="54" customHeight="1" x14ac:dyDescent="0.2">
      <c r="A28" s="242"/>
      <c r="B28" s="123" t="s">
        <v>401</v>
      </c>
      <c r="C28" s="123" t="s">
        <v>402</v>
      </c>
      <c r="D28" s="124" t="s">
        <v>403</v>
      </c>
      <c r="E28" s="141"/>
      <c r="F28" s="56" t="s">
        <v>60</v>
      </c>
      <c r="G28" s="69" t="s">
        <v>31</v>
      </c>
      <c r="H28" s="69"/>
      <c r="I28" s="56" t="s">
        <v>32</v>
      </c>
      <c r="J28" s="56">
        <v>3</v>
      </c>
      <c r="K28" s="69">
        <v>3</v>
      </c>
      <c r="L28" s="69">
        <v>3</v>
      </c>
      <c r="M28" s="69">
        <v>3</v>
      </c>
      <c r="N28" s="69">
        <v>1</v>
      </c>
      <c r="O28" s="69">
        <f t="shared" si="0"/>
        <v>13</v>
      </c>
      <c r="P28" s="69">
        <v>1</v>
      </c>
      <c r="Q28" s="69">
        <v>2</v>
      </c>
      <c r="R28" s="69">
        <v>1</v>
      </c>
      <c r="S28" s="69">
        <f t="shared" si="1"/>
        <v>26</v>
      </c>
      <c r="T28" s="66" t="str">
        <f>IF(S28&lt;=59,"IMPACTO BAJO",(IF(AND(S28&gt;=60,S28&lt;=188),"IMPACTO MEDIO",IF(AND(S28&gt;=189,S28&lt;405),"IMPACTO ALTO",0))))</f>
        <v>IMPACTO BAJO</v>
      </c>
      <c r="U28" s="56" t="s">
        <v>396</v>
      </c>
      <c r="V28" s="56" t="s">
        <v>397</v>
      </c>
      <c r="W28" s="70" t="s">
        <v>31</v>
      </c>
      <c r="X28" s="70"/>
    </row>
    <row r="29" spans="1:24" ht="52.5" customHeight="1" x14ac:dyDescent="0.2">
      <c r="A29" s="242"/>
      <c r="B29" s="123" t="s">
        <v>410</v>
      </c>
      <c r="C29" s="123" t="s">
        <v>411</v>
      </c>
      <c r="D29" s="123" t="s">
        <v>412</v>
      </c>
      <c r="E29" s="123"/>
      <c r="F29" s="56" t="s">
        <v>60</v>
      </c>
      <c r="G29" s="56" t="s">
        <v>31</v>
      </c>
      <c r="H29" s="56"/>
      <c r="I29" s="56" t="s">
        <v>32</v>
      </c>
      <c r="J29" s="56">
        <v>3</v>
      </c>
      <c r="K29" s="56">
        <v>3</v>
      </c>
      <c r="L29" s="56">
        <v>3</v>
      </c>
      <c r="M29" s="56">
        <v>3</v>
      </c>
      <c r="N29" s="56">
        <v>1</v>
      </c>
      <c r="O29" s="56">
        <f>J29+K29+L29+M29+N29</f>
        <v>13</v>
      </c>
      <c r="P29" s="56">
        <v>1</v>
      </c>
      <c r="Q29" s="56">
        <v>2</v>
      </c>
      <c r="R29" s="56">
        <v>1</v>
      </c>
      <c r="S29" s="56">
        <f>O29*P29*Q29*R29</f>
        <v>26</v>
      </c>
      <c r="T29" s="66" t="str">
        <f>IF(S29&lt;=59,"IMPACTO BAJO",(IF(AND(S29&gt;=60,S29&lt;=188),"IMPACTO MEDIO",IF(AND(S29&gt;=189,S29&lt;405),"IMPACTO ALTO",0))))</f>
        <v>IMPACTO BAJO</v>
      </c>
      <c r="U29" s="56" t="s">
        <v>396</v>
      </c>
      <c r="V29" s="56" t="s">
        <v>397</v>
      </c>
      <c r="W29" s="66" t="s">
        <v>31</v>
      </c>
      <c r="X29" s="66"/>
    </row>
    <row r="30" spans="1:24" ht="36.75" customHeight="1" x14ac:dyDescent="0.2">
      <c r="T30" s="72"/>
    </row>
    <row r="31" spans="1:24" ht="27" customHeight="1" x14ac:dyDescent="0.2">
      <c r="A31" s="72"/>
      <c r="B31" s="72"/>
      <c r="C31" s="77" t="s">
        <v>404</v>
      </c>
      <c r="D31" s="276" t="s">
        <v>228</v>
      </c>
      <c r="E31" s="252"/>
      <c r="F31" s="72"/>
      <c r="G31" s="72"/>
      <c r="H31" s="72"/>
      <c r="I31" s="74"/>
      <c r="J31" s="74"/>
      <c r="K31" s="75"/>
      <c r="L31" s="75"/>
      <c r="M31" s="75"/>
      <c r="N31" s="75"/>
      <c r="O31" s="72"/>
      <c r="P31" s="72"/>
      <c r="Q31" s="72"/>
      <c r="R31" s="72"/>
      <c r="S31" s="72"/>
      <c r="T31" s="72"/>
    </row>
    <row r="32" spans="1:24" ht="12.75" x14ac:dyDescent="0.2">
      <c r="A32" s="72"/>
      <c r="B32" s="72"/>
      <c r="C32" s="77" t="s">
        <v>178</v>
      </c>
      <c r="D32" s="277" t="s">
        <v>251</v>
      </c>
      <c r="E32" s="252"/>
      <c r="F32" s="72"/>
      <c r="G32" s="72"/>
      <c r="H32" s="72"/>
      <c r="I32" s="74"/>
      <c r="J32" s="74"/>
      <c r="K32" s="74"/>
      <c r="L32" s="74"/>
      <c r="M32" s="74"/>
      <c r="N32" s="75"/>
      <c r="O32" s="72"/>
      <c r="P32" s="72"/>
      <c r="Q32" s="72"/>
      <c r="R32" s="72"/>
      <c r="S32" s="72"/>
      <c r="T32" s="72"/>
    </row>
    <row r="33" spans="20:20" ht="12.75" customHeight="1" x14ac:dyDescent="0.2">
      <c r="T33" s="72"/>
    </row>
    <row r="34" spans="20:20" ht="12.75" customHeight="1" x14ac:dyDescent="0.2">
      <c r="T34" s="72"/>
    </row>
    <row r="35" spans="20:20" ht="12.75" customHeight="1" x14ac:dyDescent="0.2">
      <c r="T35" s="72"/>
    </row>
    <row r="36" spans="20:20" ht="12.75" customHeight="1" x14ac:dyDescent="0.2">
      <c r="T36" s="72"/>
    </row>
    <row r="37" spans="20:20" ht="12.75" customHeight="1" x14ac:dyDescent="0.2">
      <c r="T37" s="72"/>
    </row>
    <row r="38" spans="20:20" ht="12.75" customHeight="1" x14ac:dyDescent="0.2">
      <c r="T38" s="72"/>
    </row>
    <row r="39" spans="20:20" ht="12.75" customHeight="1" x14ac:dyDescent="0.2">
      <c r="T39" s="72"/>
    </row>
    <row r="40" spans="20:20" ht="12.75" customHeight="1" x14ac:dyDescent="0.2">
      <c r="T40" s="72"/>
    </row>
    <row r="41" spans="20:20" ht="12.75" customHeight="1" x14ac:dyDescent="0.2">
      <c r="T41" s="72"/>
    </row>
    <row r="42" spans="20:20" ht="12.75" customHeight="1" x14ac:dyDescent="0.2">
      <c r="T42" s="72"/>
    </row>
    <row r="43" spans="20:20" ht="12.75" customHeight="1" x14ac:dyDescent="0.2">
      <c r="T43" s="72"/>
    </row>
    <row r="44" spans="20:20" ht="12.75" customHeight="1" x14ac:dyDescent="0.2">
      <c r="T44" s="72"/>
    </row>
    <row r="45" spans="20:20" ht="12.75" customHeight="1" x14ac:dyDescent="0.2">
      <c r="T45" s="72"/>
    </row>
    <row r="46" spans="20:20" ht="12.75" customHeight="1" x14ac:dyDescent="0.2">
      <c r="T46" s="72"/>
    </row>
    <row r="47" spans="20:20" ht="12.75" customHeight="1" x14ac:dyDescent="0.2">
      <c r="T47" s="72"/>
    </row>
    <row r="48" spans="20:20"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row r="925" spans="20:20" ht="12.75" customHeight="1" x14ac:dyDescent="0.2">
      <c r="T925" s="72"/>
    </row>
    <row r="926" spans="20:20" ht="12.75" customHeight="1" x14ac:dyDescent="0.2">
      <c r="T926" s="72"/>
    </row>
    <row r="927" spans="20:20" ht="12.75" customHeight="1" x14ac:dyDescent="0.2">
      <c r="T927" s="72"/>
    </row>
    <row r="928" spans="20:20" ht="12.75" customHeight="1" x14ac:dyDescent="0.2">
      <c r="T928" s="72"/>
    </row>
    <row r="929" spans="20:20" ht="12.75" customHeight="1" x14ac:dyDescent="0.2">
      <c r="T929" s="72"/>
    </row>
    <row r="930" spans="20:20" ht="12.75" customHeight="1" x14ac:dyDescent="0.2">
      <c r="T930" s="72"/>
    </row>
    <row r="931" spans="20:20" ht="12.75" customHeight="1" x14ac:dyDescent="0.2">
      <c r="T931" s="72"/>
    </row>
  </sheetData>
  <sheetProtection algorithmName="SHA-512" hashValue="OuSA8rpa9dMoRNRGxanhjH0lCNx0jMqQDdwWdvpzS+eO1LBtA+Tc+vAfgrs2uP3gOqMKcvC71FT5gWknoSa63g==" saltValue="RVFPzfcURQMZdC9fS/Y09A==" spinCount="100000" sheet="1" objects="1" scenarios="1"/>
  <autoFilter ref="S1:S938" xr:uid="{00000000-0009-0000-0000-000009000000}"/>
  <mergeCells count="34">
    <mergeCell ref="D31:E31"/>
    <mergeCell ref="D32:E32"/>
    <mergeCell ref="B16:B17"/>
    <mergeCell ref="A11:A25"/>
    <mergeCell ref="A26:A29"/>
    <mergeCell ref="E9:E10"/>
    <mergeCell ref="F9:F10"/>
    <mergeCell ref="G9:G10"/>
    <mergeCell ref="E11:E25"/>
    <mergeCell ref="B18:B19"/>
    <mergeCell ref="B21:B22"/>
    <mergeCell ref="T9:T10"/>
    <mergeCell ref="U9:V9"/>
    <mergeCell ref="W9:X9"/>
    <mergeCell ref="B12:B13"/>
    <mergeCell ref="B14:B15"/>
    <mergeCell ref="H9:H10"/>
    <mergeCell ref="I9:I10"/>
    <mergeCell ref="J9:N9"/>
    <mergeCell ref="O9:O10"/>
    <mergeCell ref="P9:P10"/>
    <mergeCell ref="Q9:Q10"/>
    <mergeCell ref="B9:B10"/>
    <mergeCell ref="C9:C10"/>
    <mergeCell ref="R9:R10"/>
    <mergeCell ref="S9:S10"/>
    <mergeCell ref="D9:D10"/>
    <mergeCell ref="A7:K7"/>
    <mergeCell ref="L7:X7"/>
    <mergeCell ref="A1:B5"/>
    <mergeCell ref="C1:T5"/>
    <mergeCell ref="U1:X5"/>
    <mergeCell ref="A6:K6"/>
    <mergeCell ref="L6:X6"/>
  </mergeCells>
  <conditionalFormatting sqref="T27:T28">
    <cfRule type="cellIs" dxfId="533" priority="1" operator="equal">
      <formula>"IMPACTO ALTO"</formula>
    </cfRule>
  </conditionalFormatting>
  <conditionalFormatting sqref="T27:T28">
    <cfRule type="cellIs" dxfId="532" priority="2" operator="equal">
      <formula>"IMPACTO MEDIO"</formula>
    </cfRule>
  </conditionalFormatting>
  <conditionalFormatting sqref="T27:T28">
    <cfRule type="cellIs" dxfId="531" priority="3" operator="equal">
      <formula>"IMPACTO BAJO"</formula>
    </cfRule>
  </conditionalFormatting>
  <conditionalFormatting sqref="T27:T28">
    <cfRule type="cellIs" dxfId="530" priority="4" stopIfTrue="1" operator="equal">
      <formula>"IMPACTO BAJO"</formula>
    </cfRule>
  </conditionalFormatting>
  <conditionalFormatting sqref="T27:T28">
    <cfRule type="cellIs" dxfId="529" priority="5" stopIfTrue="1" operator="equal">
      <formula>"IMPACTO MEDIO"</formula>
    </cfRule>
  </conditionalFormatting>
  <conditionalFormatting sqref="T27:T28">
    <cfRule type="cellIs" dxfId="528" priority="6" stopIfTrue="1" operator="equal">
      <formula>"IMPACTO ALTO"</formula>
    </cfRule>
  </conditionalFormatting>
  <conditionalFormatting sqref="T11:T16 T20:T25">
    <cfRule type="cellIs" dxfId="527" priority="28" operator="equal">
      <formula>"IMPACTO ALTO"</formula>
    </cfRule>
  </conditionalFormatting>
  <conditionalFormatting sqref="T11:T16 T20:T25">
    <cfRule type="cellIs" dxfId="526" priority="29" operator="equal">
      <formula>"IMPACTO MEDIO"</formula>
    </cfRule>
  </conditionalFormatting>
  <conditionalFormatting sqref="T11:T16 T20:T25">
    <cfRule type="cellIs" dxfId="525" priority="30" operator="equal">
      <formula>"IMPACTO BAJO"</formula>
    </cfRule>
  </conditionalFormatting>
  <conditionalFormatting sqref="T11:T16 T20:T25">
    <cfRule type="cellIs" dxfId="524" priority="31" stopIfTrue="1" operator="equal">
      <formula>"IMPACTO BAJO"</formula>
    </cfRule>
  </conditionalFormatting>
  <conditionalFormatting sqref="T11:T16 T20:T25">
    <cfRule type="cellIs" dxfId="523" priority="32" stopIfTrue="1" operator="equal">
      <formula>"IMPACTO MEDIO"</formula>
    </cfRule>
  </conditionalFormatting>
  <conditionalFormatting sqref="T11:T16 T20:T25">
    <cfRule type="cellIs" dxfId="522" priority="33" stopIfTrue="1" operator="equal">
      <formula>"IMPACTO ALTO"</formula>
    </cfRule>
  </conditionalFormatting>
  <conditionalFormatting sqref="T19">
    <cfRule type="cellIs" dxfId="521" priority="22" operator="equal">
      <formula>"IMPACTO ALTO"</formula>
    </cfRule>
  </conditionalFormatting>
  <conditionalFormatting sqref="T19">
    <cfRule type="cellIs" dxfId="520" priority="23" operator="equal">
      <formula>"IMPACTO MEDIO"</formula>
    </cfRule>
  </conditionalFormatting>
  <conditionalFormatting sqref="T19">
    <cfRule type="cellIs" dxfId="519" priority="24" operator="equal">
      <formula>"IMPACTO BAJO"</formula>
    </cfRule>
  </conditionalFormatting>
  <conditionalFormatting sqref="T19">
    <cfRule type="cellIs" dxfId="518" priority="25" stopIfTrue="1" operator="equal">
      <formula>"IMPACTO BAJO"</formula>
    </cfRule>
  </conditionalFormatting>
  <conditionalFormatting sqref="T19">
    <cfRule type="cellIs" dxfId="517" priority="26" stopIfTrue="1" operator="equal">
      <formula>"IMPACTO MEDIO"</formula>
    </cfRule>
  </conditionalFormatting>
  <conditionalFormatting sqref="T19">
    <cfRule type="cellIs" dxfId="516" priority="27" stopIfTrue="1" operator="equal">
      <formula>"IMPACTO ALTO"</formula>
    </cfRule>
  </conditionalFormatting>
  <conditionalFormatting sqref="T17:T18">
    <cfRule type="cellIs" dxfId="515" priority="15" operator="equal">
      <formula>"IMPACTO ALTO"</formula>
    </cfRule>
  </conditionalFormatting>
  <conditionalFormatting sqref="T17:T18">
    <cfRule type="cellIs" dxfId="514" priority="16" operator="equal">
      <formula>"IMPACTO MEDIO"</formula>
    </cfRule>
  </conditionalFormatting>
  <conditionalFormatting sqref="T17:T18">
    <cfRule type="cellIs" dxfId="513" priority="17" operator="equal">
      <formula>"IMPACTO BAJO"</formula>
    </cfRule>
  </conditionalFormatting>
  <conditionalFormatting sqref="T17:T18">
    <cfRule type="cellIs" dxfId="512" priority="18" stopIfTrue="1" operator="equal">
      <formula>"IMPACTO BAJO"</formula>
    </cfRule>
  </conditionalFormatting>
  <conditionalFormatting sqref="T17:T18">
    <cfRule type="cellIs" dxfId="511" priority="19" stopIfTrue="1" operator="equal">
      <formula>"IMPACTO MEDIO"</formula>
    </cfRule>
  </conditionalFormatting>
  <conditionalFormatting sqref="T17:T18">
    <cfRule type="cellIs" dxfId="510" priority="20" stopIfTrue="1" operator="equal">
      <formula>"IMPACTO ALTO"</formula>
    </cfRule>
  </conditionalFormatting>
  <conditionalFormatting sqref="T11">
    <cfRule type="colorScale" priority="21">
      <colorScale>
        <cfvo type="min"/>
        <cfvo type="percentile" val="50"/>
        <cfvo type="max"/>
        <color rgb="FF63BE7B"/>
        <color rgb="FFFFEB84"/>
        <color rgb="FFF8696B"/>
      </colorScale>
    </cfRule>
  </conditionalFormatting>
  <conditionalFormatting sqref="T26 T29">
    <cfRule type="cellIs" dxfId="509" priority="8" operator="equal">
      <formula>"IMPACTO ALTO"</formula>
    </cfRule>
  </conditionalFormatting>
  <conditionalFormatting sqref="T26 T29">
    <cfRule type="cellIs" dxfId="508" priority="9" operator="equal">
      <formula>"IMPACTO MEDIO"</formula>
    </cfRule>
  </conditionalFormatting>
  <conditionalFormatting sqref="T26 T29">
    <cfRule type="cellIs" dxfId="507" priority="10" operator="equal">
      <formula>"IMPACTO BAJO"</formula>
    </cfRule>
  </conditionalFormatting>
  <conditionalFormatting sqref="T26 T29">
    <cfRule type="cellIs" dxfId="506" priority="11" stopIfTrue="1" operator="equal">
      <formula>"IMPACTO BAJO"</formula>
    </cfRule>
  </conditionalFormatting>
  <conditionalFormatting sqref="T26 T29">
    <cfRule type="cellIs" dxfId="505" priority="12" stopIfTrue="1" operator="equal">
      <formula>"IMPACTO MEDIO"</formula>
    </cfRule>
  </conditionalFormatting>
  <conditionalFormatting sqref="T26 T29">
    <cfRule type="cellIs" dxfId="504" priority="13" stopIfTrue="1" operator="equal">
      <formula>"IMPACTO ALTO"</formula>
    </cfRule>
  </conditionalFormatting>
  <conditionalFormatting sqref="T27:T28">
    <cfRule type="colorScale" priority="7">
      <colorScale>
        <cfvo type="min"/>
        <cfvo type="percentile" val="50"/>
        <cfvo type="max"/>
        <color rgb="FF63BE7B"/>
        <color rgb="FFFFEB84"/>
        <color rgb="FFF8696B"/>
      </colorScale>
    </cfRule>
  </conditionalFormatting>
  <conditionalFormatting sqref="T26 T29">
    <cfRule type="colorScale" priority="14">
      <colorScale>
        <cfvo type="min"/>
        <cfvo type="percentile" val="50"/>
        <cfvo type="max"/>
        <color rgb="FF63BE7B"/>
        <color rgb="FFFFEB84"/>
        <color rgb="FFF8696B"/>
      </colorScale>
    </cfRule>
  </conditionalFormatting>
  <pageMargins left="0.70866141732283472" right="0.70866141732283472" top="0.86614173228346458" bottom="0.74803149606299213" header="0" footer="0"/>
  <pageSetup orientation="portrait" r:id="rId1"/>
  <colBreaks count="1" manualBreakCount="1">
    <brk id="17" man="1"/>
  </colBreaks>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X931"/>
  <sheetViews>
    <sheetView showGridLines="0" topLeftCell="E1" zoomScale="70" zoomScaleNormal="70" workbookViewId="0">
      <selection activeCell="T11" sqref="T11"/>
    </sheetView>
  </sheetViews>
  <sheetFormatPr baseColWidth="10" defaultColWidth="14.42578125" defaultRowHeight="15" customHeight="1" x14ac:dyDescent="0.2"/>
  <cols>
    <col min="1" max="1" width="24" style="46" customWidth="1"/>
    <col min="2" max="2" width="17.7109375" style="46" customWidth="1"/>
    <col min="3" max="3" width="39.7109375" style="46" customWidth="1"/>
    <col min="4" max="4" width="36.28515625" style="46" customWidth="1"/>
    <col min="5" max="5" width="21.42578125" style="46" customWidth="1"/>
    <col min="6" max="6" width="15.5703125" style="46" customWidth="1"/>
    <col min="7" max="7" width="12" style="46" customWidth="1"/>
    <col min="8" max="8" width="13.85546875" style="46" customWidth="1"/>
    <col min="9" max="10" width="10.7109375" style="46" customWidth="1"/>
    <col min="11" max="11" width="11.85546875" style="46" customWidth="1"/>
    <col min="12" max="12" width="10.7109375" style="46" customWidth="1"/>
    <col min="13" max="13" width="13.5703125" style="46" customWidth="1"/>
    <col min="14" max="14" width="15.85546875" style="46" customWidth="1"/>
    <col min="15" max="15" width="13" style="46" customWidth="1"/>
    <col min="16" max="16" width="15.28515625" style="46" customWidth="1"/>
    <col min="17" max="17" width="15.140625" style="46" customWidth="1"/>
    <col min="18" max="18" width="22.85546875" style="46" customWidth="1"/>
    <col min="19" max="19" width="15.85546875" style="46" customWidth="1"/>
    <col min="20" max="20" width="20" style="46" customWidth="1"/>
    <col min="21" max="21" width="29.85546875" style="46" customWidth="1"/>
    <col min="22" max="22" width="25.140625" style="46" customWidth="1"/>
    <col min="23" max="24" width="8.140625" style="46" customWidth="1"/>
    <col min="25" max="16384" width="14.42578125" style="46"/>
  </cols>
  <sheetData>
    <row r="1" spans="1:24" ht="17.25" customHeight="1" x14ac:dyDescent="0.2">
      <c r="A1" s="256"/>
      <c r="B1" s="257"/>
      <c r="C1" s="278" t="s">
        <v>0</v>
      </c>
      <c r="D1" s="279"/>
      <c r="E1" s="279"/>
      <c r="F1" s="279"/>
      <c r="G1" s="279"/>
      <c r="H1" s="279"/>
      <c r="I1" s="279"/>
      <c r="J1" s="279"/>
      <c r="K1" s="279"/>
      <c r="L1" s="279"/>
      <c r="M1" s="279"/>
      <c r="N1" s="279"/>
      <c r="O1" s="279"/>
      <c r="P1" s="279"/>
      <c r="Q1" s="279"/>
      <c r="R1" s="279"/>
      <c r="S1" s="279"/>
      <c r="T1" s="280"/>
      <c r="U1" s="268"/>
      <c r="V1" s="268"/>
      <c r="W1" s="268"/>
      <c r="X1" s="268"/>
    </row>
    <row r="2" spans="1:24" ht="24" customHeight="1" x14ac:dyDescent="0.2">
      <c r="A2" s="258"/>
      <c r="B2" s="259"/>
      <c r="C2" s="278"/>
      <c r="D2" s="279"/>
      <c r="E2" s="279"/>
      <c r="F2" s="279"/>
      <c r="G2" s="279"/>
      <c r="H2" s="279"/>
      <c r="I2" s="279"/>
      <c r="J2" s="279"/>
      <c r="K2" s="279"/>
      <c r="L2" s="279"/>
      <c r="M2" s="279"/>
      <c r="N2" s="279"/>
      <c r="O2" s="279"/>
      <c r="P2" s="279"/>
      <c r="Q2" s="279"/>
      <c r="R2" s="279"/>
      <c r="S2" s="279"/>
      <c r="T2" s="280"/>
      <c r="U2" s="268"/>
      <c r="V2" s="268"/>
      <c r="W2" s="268"/>
      <c r="X2" s="268"/>
    </row>
    <row r="3" spans="1:24" ht="21" customHeight="1" x14ac:dyDescent="0.2">
      <c r="A3" s="258"/>
      <c r="B3" s="259"/>
      <c r="C3" s="278"/>
      <c r="D3" s="279"/>
      <c r="E3" s="279"/>
      <c r="F3" s="279"/>
      <c r="G3" s="279"/>
      <c r="H3" s="279"/>
      <c r="I3" s="279"/>
      <c r="J3" s="279"/>
      <c r="K3" s="279"/>
      <c r="L3" s="279"/>
      <c r="M3" s="279"/>
      <c r="N3" s="279"/>
      <c r="O3" s="279"/>
      <c r="P3" s="279"/>
      <c r="Q3" s="279"/>
      <c r="R3" s="279"/>
      <c r="S3" s="279"/>
      <c r="T3" s="280"/>
      <c r="U3" s="268"/>
      <c r="V3" s="268"/>
      <c r="W3" s="268"/>
      <c r="X3" s="268"/>
    </row>
    <row r="4" spans="1:24" ht="21" customHeight="1" x14ac:dyDescent="0.2">
      <c r="A4" s="258"/>
      <c r="B4" s="259"/>
      <c r="C4" s="278"/>
      <c r="D4" s="279"/>
      <c r="E4" s="279"/>
      <c r="F4" s="279"/>
      <c r="G4" s="279"/>
      <c r="H4" s="279"/>
      <c r="I4" s="279"/>
      <c r="J4" s="279"/>
      <c r="K4" s="279"/>
      <c r="L4" s="279"/>
      <c r="M4" s="279"/>
      <c r="N4" s="279"/>
      <c r="O4" s="279"/>
      <c r="P4" s="279"/>
      <c r="Q4" s="279"/>
      <c r="R4" s="279"/>
      <c r="S4" s="279"/>
      <c r="T4" s="280"/>
      <c r="U4" s="268"/>
      <c r="V4" s="268"/>
      <c r="W4" s="268"/>
      <c r="X4" s="268"/>
    </row>
    <row r="5" spans="1:24" ht="2.25" hidden="1" customHeight="1" x14ac:dyDescent="0.2">
      <c r="A5" s="260"/>
      <c r="B5" s="261"/>
      <c r="C5" s="281"/>
      <c r="D5" s="282"/>
      <c r="E5" s="282"/>
      <c r="F5" s="282"/>
      <c r="G5" s="282"/>
      <c r="H5" s="282"/>
      <c r="I5" s="282"/>
      <c r="J5" s="282"/>
      <c r="K5" s="282"/>
      <c r="L5" s="282"/>
      <c r="M5" s="282"/>
      <c r="N5" s="282"/>
      <c r="O5" s="282"/>
      <c r="P5" s="282"/>
      <c r="Q5" s="282"/>
      <c r="R5" s="282"/>
      <c r="S5" s="282"/>
      <c r="T5" s="283"/>
      <c r="U5" s="268"/>
      <c r="V5" s="268"/>
      <c r="W5" s="268"/>
      <c r="X5" s="268"/>
    </row>
    <row r="6" spans="1:24" ht="21" customHeight="1" x14ac:dyDescent="0.2">
      <c r="A6" s="269" t="s">
        <v>243</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4" ht="25.5"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4" ht="12.75" customHeight="1" thickBot="1" x14ac:dyDescent="0.25">
      <c r="B8" s="47"/>
      <c r="C8" s="47"/>
      <c r="D8" s="47"/>
      <c r="E8" s="47"/>
      <c r="F8" s="47"/>
      <c r="G8" s="47"/>
      <c r="H8" s="47"/>
      <c r="I8" s="47"/>
      <c r="J8" s="47"/>
      <c r="K8" s="47"/>
      <c r="L8" s="47"/>
      <c r="M8" s="49"/>
      <c r="N8" s="50"/>
      <c r="O8" s="51"/>
      <c r="P8" s="51"/>
      <c r="Q8" s="51"/>
      <c r="R8" s="51"/>
      <c r="S8" s="51"/>
      <c r="T8" s="51"/>
      <c r="U8" s="51"/>
      <c r="V8" s="51"/>
      <c r="W8" s="51"/>
      <c r="X8" s="51"/>
    </row>
    <row r="9" spans="1:24"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4" ht="43.5" customHeight="1" x14ac:dyDescent="0.2">
      <c r="B10" s="247"/>
      <c r="C10" s="247"/>
      <c r="D10" s="247"/>
      <c r="E10" s="247"/>
      <c r="F10" s="247"/>
      <c r="G10" s="247"/>
      <c r="H10" s="247"/>
      <c r="I10" s="247"/>
      <c r="J10" s="175" t="s">
        <v>18</v>
      </c>
      <c r="K10" s="175" t="s">
        <v>19</v>
      </c>
      <c r="L10" s="53" t="s">
        <v>20</v>
      </c>
      <c r="M10" s="175" t="s">
        <v>21</v>
      </c>
      <c r="N10" s="53" t="s">
        <v>22</v>
      </c>
      <c r="O10" s="247"/>
      <c r="P10" s="247"/>
      <c r="Q10" s="247"/>
      <c r="R10" s="247"/>
      <c r="S10" s="247"/>
      <c r="T10" s="247"/>
      <c r="U10" s="53" t="s">
        <v>23</v>
      </c>
      <c r="V10" s="175" t="s">
        <v>24</v>
      </c>
      <c r="W10" s="175" t="s">
        <v>25</v>
      </c>
      <c r="X10" s="54" t="s">
        <v>26</v>
      </c>
    </row>
    <row r="11" spans="1:24" ht="72" customHeight="1" x14ac:dyDescent="0.2">
      <c r="A11" s="334" t="s">
        <v>284</v>
      </c>
      <c r="B11" s="174" t="s">
        <v>27</v>
      </c>
      <c r="C11" s="174" t="s">
        <v>209</v>
      </c>
      <c r="D11" s="174" t="s">
        <v>28</v>
      </c>
      <c r="E11" s="337" t="s">
        <v>285</v>
      </c>
      <c r="F11" s="56" t="s">
        <v>30</v>
      </c>
      <c r="G11" s="56" t="s">
        <v>31</v>
      </c>
      <c r="H11" s="56"/>
      <c r="I11" s="56" t="s">
        <v>32</v>
      </c>
      <c r="J11" s="56">
        <v>1</v>
      </c>
      <c r="K11" s="56">
        <v>2</v>
      </c>
      <c r="L11" s="56">
        <v>1</v>
      </c>
      <c r="M11" s="56">
        <v>1</v>
      </c>
      <c r="N11" s="56">
        <v>1</v>
      </c>
      <c r="O11" s="56">
        <f>J11+K11+L11+M11+N11</f>
        <v>6</v>
      </c>
      <c r="P11" s="56">
        <v>2</v>
      </c>
      <c r="Q11" s="56">
        <v>2</v>
      </c>
      <c r="R11" s="56">
        <v>1</v>
      </c>
      <c r="S11" s="56">
        <f>O11*P11*Q11*R11</f>
        <v>24</v>
      </c>
      <c r="T11" s="173" t="str">
        <f>IF(S11&lt;=59,"IMPACTO BAJO",(IF(AND(S11&gt;=60,S11&lt;=188),"IMPACTO MEDIO",IF(AND(S11&gt;=189,13&lt;405),"IMPACTO ALTO",0))))</f>
        <v>IMPACTO BAJO</v>
      </c>
      <c r="U11" s="56" t="s">
        <v>180</v>
      </c>
      <c r="V11" s="56" t="s">
        <v>33</v>
      </c>
      <c r="W11" s="58"/>
      <c r="X11" s="173" t="s">
        <v>31</v>
      </c>
    </row>
    <row r="12" spans="1:24" ht="77.25" customHeight="1" x14ac:dyDescent="0.2">
      <c r="A12" s="335"/>
      <c r="B12" s="245" t="s">
        <v>34</v>
      </c>
      <c r="C12" s="174" t="s">
        <v>35</v>
      </c>
      <c r="D12" s="174" t="s">
        <v>36</v>
      </c>
      <c r="E12" s="285"/>
      <c r="F12" s="56" t="s">
        <v>30</v>
      </c>
      <c r="G12" s="56" t="s">
        <v>31</v>
      </c>
      <c r="H12" s="56"/>
      <c r="I12" s="56" t="s">
        <v>37</v>
      </c>
      <c r="J12" s="56">
        <v>1</v>
      </c>
      <c r="K12" s="56">
        <v>1</v>
      </c>
      <c r="L12" s="56">
        <v>3</v>
      </c>
      <c r="M12" s="56">
        <v>1</v>
      </c>
      <c r="N12" s="56">
        <v>1</v>
      </c>
      <c r="O12" s="56">
        <f t="shared" ref="O12:O27" si="0">J12+K12+L12+M12+N12</f>
        <v>7</v>
      </c>
      <c r="P12" s="56">
        <v>2</v>
      </c>
      <c r="Q12" s="56">
        <v>2</v>
      </c>
      <c r="R12" s="56">
        <v>3</v>
      </c>
      <c r="S12" s="56">
        <f t="shared" ref="S12:S27" si="1">O12*P12*Q12*R12</f>
        <v>84</v>
      </c>
      <c r="T12" s="173" t="str">
        <f t="shared" ref="T12:T24" si="2">IF(S12&lt;=59,"IMPACTO BAJO",(IF(AND(S12&gt;=60,S12&lt;=188),"IMPACTO MEDIO",IF(AND(S12&gt;=189,13&lt;405),"IMPACTO ALTO",0))))</f>
        <v>IMPACTO MEDIO</v>
      </c>
      <c r="U12" s="56" t="s">
        <v>180</v>
      </c>
      <c r="V12" s="56" t="s">
        <v>38</v>
      </c>
      <c r="W12" s="173" t="s">
        <v>31</v>
      </c>
      <c r="X12" s="173"/>
    </row>
    <row r="13" spans="1:24" ht="109.5" customHeight="1" x14ac:dyDescent="0.2">
      <c r="A13" s="335"/>
      <c r="B13" s="245"/>
      <c r="C13" s="174" t="s">
        <v>229</v>
      </c>
      <c r="D13" s="174" t="s">
        <v>39</v>
      </c>
      <c r="E13" s="285"/>
      <c r="F13" s="56" t="s">
        <v>30</v>
      </c>
      <c r="G13" s="56" t="s">
        <v>31</v>
      </c>
      <c r="H13" s="56"/>
      <c r="I13" s="56" t="s">
        <v>37</v>
      </c>
      <c r="J13" s="56">
        <v>2</v>
      </c>
      <c r="K13" s="56">
        <v>1</v>
      </c>
      <c r="L13" s="56">
        <v>3</v>
      </c>
      <c r="M13" s="56">
        <v>1</v>
      </c>
      <c r="N13" s="56">
        <v>1</v>
      </c>
      <c r="O13" s="56">
        <f t="shared" si="0"/>
        <v>8</v>
      </c>
      <c r="P13" s="56">
        <v>3</v>
      </c>
      <c r="Q13" s="56">
        <v>2</v>
      </c>
      <c r="R13" s="56">
        <v>3</v>
      </c>
      <c r="S13" s="56">
        <f t="shared" si="1"/>
        <v>144</v>
      </c>
      <c r="T13" s="173" t="str">
        <f t="shared" si="2"/>
        <v>IMPACTO MEDIO</v>
      </c>
      <c r="U13" s="56" t="s">
        <v>180</v>
      </c>
      <c r="V13" s="56" t="s">
        <v>38</v>
      </c>
      <c r="W13" s="173" t="s">
        <v>31</v>
      </c>
      <c r="X13" s="173"/>
    </row>
    <row r="14" spans="1:24" ht="67.5" customHeight="1" x14ac:dyDescent="0.2">
      <c r="A14" s="335"/>
      <c r="B14" s="245" t="s">
        <v>379</v>
      </c>
      <c r="C14" s="174" t="s">
        <v>187</v>
      </c>
      <c r="D14" s="174" t="s">
        <v>40</v>
      </c>
      <c r="E14" s="285"/>
      <c r="F14" s="56" t="s">
        <v>30</v>
      </c>
      <c r="G14" s="56" t="s">
        <v>31</v>
      </c>
      <c r="H14" s="56"/>
      <c r="I14" s="56" t="s">
        <v>32</v>
      </c>
      <c r="J14" s="56">
        <v>1</v>
      </c>
      <c r="K14" s="56">
        <v>1</v>
      </c>
      <c r="L14" s="56">
        <v>3</v>
      </c>
      <c r="M14" s="56">
        <v>3</v>
      </c>
      <c r="N14" s="56">
        <v>1</v>
      </c>
      <c r="O14" s="56">
        <f t="shared" si="0"/>
        <v>9</v>
      </c>
      <c r="P14" s="56">
        <v>3</v>
      </c>
      <c r="Q14" s="56">
        <v>2</v>
      </c>
      <c r="R14" s="56">
        <v>1</v>
      </c>
      <c r="S14" s="56">
        <f t="shared" si="1"/>
        <v>54</v>
      </c>
      <c r="T14" s="173" t="str">
        <f t="shared" si="2"/>
        <v>IMPACTO BAJO</v>
      </c>
      <c r="U14" s="56" t="s">
        <v>181</v>
      </c>
      <c r="V14" s="56" t="s">
        <v>41</v>
      </c>
      <c r="W14" s="173"/>
      <c r="X14" s="173" t="s">
        <v>31</v>
      </c>
    </row>
    <row r="15" spans="1:24" ht="67.5" customHeight="1" x14ac:dyDescent="0.2">
      <c r="A15" s="335"/>
      <c r="B15" s="245"/>
      <c r="C15" s="174" t="s">
        <v>188</v>
      </c>
      <c r="D15" s="174" t="s">
        <v>42</v>
      </c>
      <c r="E15" s="285"/>
      <c r="F15" s="56" t="s">
        <v>30</v>
      </c>
      <c r="G15" s="56" t="s">
        <v>31</v>
      </c>
      <c r="H15" s="56"/>
      <c r="I15" s="56" t="s">
        <v>32</v>
      </c>
      <c r="J15" s="56">
        <v>1</v>
      </c>
      <c r="K15" s="56">
        <v>1</v>
      </c>
      <c r="L15" s="56">
        <v>3</v>
      </c>
      <c r="M15" s="56">
        <v>3</v>
      </c>
      <c r="N15" s="56">
        <v>1</v>
      </c>
      <c r="O15" s="56">
        <f t="shared" si="0"/>
        <v>9</v>
      </c>
      <c r="P15" s="56">
        <v>2</v>
      </c>
      <c r="Q15" s="56">
        <v>2</v>
      </c>
      <c r="R15" s="56">
        <v>1</v>
      </c>
      <c r="S15" s="56">
        <f t="shared" si="1"/>
        <v>36</v>
      </c>
      <c r="T15" s="173" t="str">
        <f t="shared" si="2"/>
        <v>IMPACTO BAJO</v>
      </c>
      <c r="U15" s="56" t="s">
        <v>180</v>
      </c>
      <c r="V15" s="56" t="s">
        <v>43</v>
      </c>
      <c r="W15" s="173"/>
      <c r="X15" s="173" t="s">
        <v>31</v>
      </c>
    </row>
    <row r="16" spans="1:24" ht="65.25" customHeight="1" x14ac:dyDescent="0.2">
      <c r="A16" s="335"/>
      <c r="B16" s="245" t="s">
        <v>44</v>
      </c>
      <c r="C16" s="174" t="s">
        <v>210</v>
      </c>
      <c r="D16" s="174" t="s">
        <v>45</v>
      </c>
      <c r="E16" s="285"/>
      <c r="F16" s="56" t="s">
        <v>30</v>
      </c>
      <c r="G16" s="56" t="s">
        <v>31</v>
      </c>
      <c r="H16" s="56"/>
      <c r="I16" s="56" t="s">
        <v>32</v>
      </c>
      <c r="J16" s="56">
        <v>3</v>
      </c>
      <c r="K16" s="56">
        <v>2</v>
      </c>
      <c r="L16" s="56">
        <v>3</v>
      </c>
      <c r="M16" s="56">
        <v>3</v>
      </c>
      <c r="N16" s="56">
        <v>1</v>
      </c>
      <c r="O16" s="56">
        <f t="shared" si="0"/>
        <v>12</v>
      </c>
      <c r="P16" s="56">
        <v>2</v>
      </c>
      <c r="Q16" s="56">
        <v>2</v>
      </c>
      <c r="R16" s="56">
        <v>1</v>
      </c>
      <c r="S16" s="56">
        <f t="shared" si="1"/>
        <v>48</v>
      </c>
      <c r="T16" s="173" t="str">
        <f t="shared" si="2"/>
        <v>IMPACTO BAJO</v>
      </c>
      <c r="U16" s="56" t="s">
        <v>183</v>
      </c>
      <c r="V16" s="56" t="s">
        <v>41</v>
      </c>
      <c r="W16" s="173" t="s">
        <v>31</v>
      </c>
      <c r="X16" s="173"/>
    </row>
    <row r="17" spans="1:24" ht="95.25" customHeight="1" x14ac:dyDescent="0.2">
      <c r="A17" s="335"/>
      <c r="B17" s="245"/>
      <c r="C17" s="174" t="s">
        <v>46</v>
      </c>
      <c r="D17" s="174" t="s">
        <v>47</v>
      </c>
      <c r="E17" s="285"/>
      <c r="F17" s="56" t="s">
        <v>30</v>
      </c>
      <c r="G17" s="56" t="s">
        <v>31</v>
      </c>
      <c r="H17" s="56"/>
      <c r="I17" s="56" t="s">
        <v>32</v>
      </c>
      <c r="J17" s="56">
        <v>3</v>
      </c>
      <c r="K17" s="56">
        <v>2</v>
      </c>
      <c r="L17" s="56">
        <v>3</v>
      </c>
      <c r="M17" s="56">
        <v>3</v>
      </c>
      <c r="N17" s="56">
        <v>1</v>
      </c>
      <c r="O17" s="56">
        <f t="shared" si="0"/>
        <v>12</v>
      </c>
      <c r="P17" s="56">
        <v>2</v>
      </c>
      <c r="Q17" s="56">
        <v>2</v>
      </c>
      <c r="R17" s="56">
        <v>1</v>
      </c>
      <c r="S17" s="56">
        <f t="shared" si="1"/>
        <v>48</v>
      </c>
      <c r="T17" s="173" t="str">
        <f t="shared" si="2"/>
        <v>IMPACTO BAJO</v>
      </c>
      <c r="U17" s="56" t="s">
        <v>183</v>
      </c>
      <c r="V17" s="56" t="s">
        <v>41</v>
      </c>
      <c r="W17" s="173" t="s">
        <v>31</v>
      </c>
      <c r="X17" s="173"/>
    </row>
    <row r="18" spans="1:24" ht="86.25" customHeight="1" x14ac:dyDescent="0.2">
      <c r="A18" s="335"/>
      <c r="B18" s="245" t="s">
        <v>48</v>
      </c>
      <c r="C18" s="174" t="s">
        <v>211</v>
      </c>
      <c r="D18" s="174" t="s">
        <v>49</v>
      </c>
      <c r="E18" s="285"/>
      <c r="F18" s="56" t="s">
        <v>244</v>
      </c>
      <c r="G18" s="56" t="s">
        <v>31</v>
      </c>
      <c r="H18" s="56"/>
      <c r="I18" s="56" t="s">
        <v>32</v>
      </c>
      <c r="J18" s="56">
        <v>2</v>
      </c>
      <c r="K18" s="56">
        <v>2</v>
      </c>
      <c r="L18" s="56">
        <v>3</v>
      </c>
      <c r="M18" s="56">
        <v>3</v>
      </c>
      <c r="N18" s="56">
        <v>1</v>
      </c>
      <c r="O18" s="56">
        <f t="shared" si="0"/>
        <v>11</v>
      </c>
      <c r="P18" s="56">
        <v>2</v>
      </c>
      <c r="Q18" s="56">
        <v>2</v>
      </c>
      <c r="R18" s="56">
        <v>1</v>
      </c>
      <c r="S18" s="56">
        <f t="shared" si="1"/>
        <v>44</v>
      </c>
      <c r="T18" s="173" t="str">
        <f t="shared" si="2"/>
        <v>IMPACTO BAJO</v>
      </c>
      <c r="U18" s="56" t="s">
        <v>254</v>
      </c>
      <c r="V18" s="56" t="s">
        <v>253</v>
      </c>
      <c r="W18" s="173"/>
      <c r="X18" s="173" t="s">
        <v>31</v>
      </c>
    </row>
    <row r="19" spans="1:24" ht="63.75" customHeight="1" x14ac:dyDescent="0.2">
      <c r="A19" s="335"/>
      <c r="B19" s="245"/>
      <c r="C19" s="174" t="s">
        <v>212</v>
      </c>
      <c r="D19" s="174" t="s">
        <v>49</v>
      </c>
      <c r="E19" s="285"/>
      <c r="F19" s="56" t="s">
        <v>244</v>
      </c>
      <c r="G19" s="56" t="s">
        <v>31</v>
      </c>
      <c r="H19" s="56"/>
      <c r="I19" s="56" t="s">
        <v>32</v>
      </c>
      <c r="J19" s="56">
        <v>2</v>
      </c>
      <c r="K19" s="56">
        <v>2</v>
      </c>
      <c r="L19" s="56">
        <v>3</v>
      </c>
      <c r="M19" s="56">
        <v>3</v>
      </c>
      <c r="N19" s="56">
        <v>1</v>
      </c>
      <c r="O19" s="56">
        <f t="shared" si="0"/>
        <v>11</v>
      </c>
      <c r="P19" s="56">
        <v>1</v>
      </c>
      <c r="Q19" s="56">
        <v>2</v>
      </c>
      <c r="R19" s="56">
        <v>1</v>
      </c>
      <c r="S19" s="56">
        <f t="shared" si="1"/>
        <v>22</v>
      </c>
      <c r="T19" s="173" t="str">
        <f t="shared" si="2"/>
        <v>IMPACTO BAJO</v>
      </c>
      <c r="U19" s="56" t="s">
        <v>180</v>
      </c>
      <c r="V19" s="56" t="s">
        <v>50</v>
      </c>
      <c r="W19" s="173" t="s">
        <v>31</v>
      </c>
      <c r="X19" s="173"/>
    </row>
    <row r="20" spans="1:24" ht="64.5" customHeight="1" x14ac:dyDescent="0.2">
      <c r="A20" s="335"/>
      <c r="B20" s="174" t="s">
        <v>54</v>
      </c>
      <c r="C20" s="174" t="s">
        <v>213</v>
      </c>
      <c r="D20" s="174" t="s">
        <v>55</v>
      </c>
      <c r="E20" s="285"/>
      <c r="F20" s="56" t="s">
        <v>30</v>
      </c>
      <c r="G20" s="56" t="s">
        <v>31</v>
      </c>
      <c r="H20" s="56"/>
      <c r="I20" s="56" t="s">
        <v>32</v>
      </c>
      <c r="J20" s="56">
        <v>3</v>
      </c>
      <c r="K20" s="56">
        <v>2</v>
      </c>
      <c r="L20" s="56">
        <v>3</v>
      </c>
      <c r="M20" s="56">
        <v>1</v>
      </c>
      <c r="N20" s="56">
        <v>1</v>
      </c>
      <c r="O20" s="56">
        <f t="shared" si="0"/>
        <v>10</v>
      </c>
      <c r="P20" s="56">
        <v>2</v>
      </c>
      <c r="Q20" s="56">
        <v>2</v>
      </c>
      <c r="R20" s="56">
        <v>1</v>
      </c>
      <c r="S20" s="56">
        <f t="shared" si="1"/>
        <v>40</v>
      </c>
      <c r="T20" s="173" t="str">
        <f t="shared" si="2"/>
        <v>IMPACTO BAJO</v>
      </c>
      <c r="U20" s="56" t="s">
        <v>182</v>
      </c>
      <c r="V20" s="56" t="s">
        <v>41</v>
      </c>
      <c r="W20" s="173" t="s">
        <v>31</v>
      </c>
      <c r="X20" s="173"/>
    </row>
    <row r="21" spans="1:24" ht="133.5" customHeight="1" x14ac:dyDescent="0.2">
      <c r="A21" s="335"/>
      <c r="B21" s="174" t="s">
        <v>281</v>
      </c>
      <c r="C21" s="174" t="s">
        <v>292</v>
      </c>
      <c r="D21" s="174" t="s">
        <v>49</v>
      </c>
      <c r="E21" s="285"/>
      <c r="F21" s="56" t="s">
        <v>30</v>
      </c>
      <c r="G21" s="56" t="s">
        <v>31</v>
      </c>
      <c r="H21" s="56"/>
      <c r="I21" s="56" t="s">
        <v>32</v>
      </c>
      <c r="J21" s="56">
        <v>3</v>
      </c>
      <c r="K21" s="56">
        <v>3</v>
      </c>
      <c r="L21" s="56">
        <v>3</v>
      </c>
      <c r="M21" s="56">
        <v>3</v>
      </c>
      <c r="N21" s="56">
        <v>3</v>
      </c>
      <c r="O21" s="56">
        <f t="shared" si="0"/>
        <v>15</v>
      </c>
      <c r="P21" s="56">
        <v>3</v>
      </c>
      <c r="Q21" s="56">
        <v>2</v>
      </c>
      <c r="R21" s="56">
        <v>1</v>
      </c>
      <c r="S21" s="56">
        <f t="shared" si="1"/>
        <v>90</v>
      </c>
      <c r="T21" s="173" t="str">
        <f t="shared" si="2"/>
        <v>IMPACTO MEDIO</v>
      </c>
      <c r="U21" s="56" t="s">
        <v>180</v>
      </c>
      <c r="V21" s="56" t="s">
        <v>62</v>
      </c>
      <c r="W21" s="173" t="s">
        <v>31</v>
      </c>
      <c r="X21" s="173"/>
    </row>
    <row r="22" spans="1:24" ht="168.75" customHeight="1" x14ac:dyDescent="0.2">
      <c r="A22" s="335"/>
      <c r="B22" s="170" t="s">
        <v>283</v>
      </c>
      <c r="C22" s="174" t="s">
        <v>232</v>
      </c>
      <c r="D22" s="174" t="s">
        <v>49</v>
      </c>
      <c r="E22" s="285"/>
      <c r="F22" s="56" t="s">
        <v>30</v>
      </c>
      <c r="G22" s="56" t="s">
        <v>31</v>
      </c>
      <c r="H22" s="56"/>
      <c r="I22" s="56" t="s">
        <v>32</v>
      </c>
      <c r="J22" s="56">
        <v>3</v>
      </c>
      <c r="K22" s="56">
        <v>3</v>
      </c>
      <c r="L22" s="56">
        <v>3</v>
      </c>
      <c r="M22" s="56">
        <v>3</v>
      </c>
      <c r="N22" s="56">
        <v>3</v>
      </c>
      <c r="O22" s="56">
        <f t="shared" si="0"/>
        <v>15</v>
      </c>
      <c r="P22" s="56">
        <v>3</v>
      </c>
      <c r="Q22" s="56">
        <v>2</v>
      </c>
      <c r="R22" s="56">
        <v>1</v>
      </c>
      <c r="S22" s="56">
        <f t="shared" si="1"/>
        <v>90</v>
      </c>
      <c r="T22" s="173" t="str">
        <f t="shared" si="2"/>
        <v>IMPACTO MEDIO</v>
      </c>
      <c r="U22" s="56" t="s">
        <v>180</v>
      </c>
      <c r="V22" s="56" t="s">
        <v>62</v>
      </c>
      <c r="W22" s="173" t="s">
        <v>31</v>
      </c>
      <c r="X22" s="173"/>
    </row>
    <row r="23" spans="1:24" ht="75.75" customHeight="1" x14ac:dyDescent="0.2">
      <c r="A23" s="335"/>
      <c r="B23" s="174" t="s">
        <v>380</v>
      </c>
      <c r="C23" s="174" t="s">
        <v>461</v>
      </c>
      <c r="D23" s="174" t="s">
        <v>61</v>
      </c>
      <c r="E23" s="285"/>
      <c r="F23" s="56" t="s">
        <v>30</v>
      </c>
      <c r="G23" s="56" t="s">
        <v>31</v>
      </c>
      <c r="H23" s="56"/>
      <c r="I23" s="56" t="s">
        <v>32</v>
      </c>
      <c r="J23" s="56">
        <v>2</v>
      </c>
      <c r="K23" s="56">
        <v>1</v>
      </c>
      <c r="L23" s="56">
        <v>3</v>
      </c>
      <c r="M23" s="56">
        <v>3</v>
      </c>
      <c r="N23" s="56">
        <v>1</v>
      </c>
      <c r="O23" s="56">
        <f t="shared" si="0"/>
        <v>10</v>
      </c>
      <c r="P23" s="56">
        <v>2</v>
      </c>
      <c r="Q23" s="56">
        <v>2</v>
      </c>
      <c r="R23" s="56">
        <v>1</v>
      </c>
      <c r="S23" s="56">
        <f t="shared" si="1"/>
        <v>40</v>
      </c>
      <c r="T23" s="173" t="str">
        <f t="shared" si="2"/>
        <v>IMPACTO BAJO</v>
      </c>
      <c r="U23" s="56" t="s">
        <v>180</v>
      </c>
      <c r="V23" s="56" t="s">
        <v>381</v>
      </c>
      <c r="W23" s="173" t="s">
        <v>31</v>
      </c>
      <c r="X23" s="173"/>
    </row>
    <row r="24" spans="1:24" ht="74.25" customHeight="1" x14ac:dyDescent="0.2">
      <c r="A24" s="336"/>
      <c r="B24" s="174" t="s">
        <v>67</v>
      </c>
      <c r="C24" s="174" t="s">
        <v>68</v>
      </c>
      <c r="D24" s="174" t="s">
        <v>69</v>
      </c>
      <c r="E24" s="338"/>
      <c r="F24" s="56" t="s">
        <v>30</v>
      </c>
      <c r="G24" s="56" t="s">
        <v>31</v>
      </c>
      <c r="H24" s="56"/>
      <c r="I24" s="56" t="s">
        <v>32</v>
      </c>
      <c r="J24" s="56">
        <v>3</v>
      </c>
      <c r="K24" s="56">
        <v>3</v>
      </c>
      <c r="L24" s="56">
        <v>3</v>
      </c>
      <c r="M24" s="56">
        <v>2</v>
      </c>
      <c r="N24" s="56">
        <v>1</v>
      </c>
      <c r="O24" s="56">
        <f t="shared" si="0"/>
        <v>12</v>
      </c>
      <c r="P24" s="56">
        <v>3</v>
      </c>
      <c r="Q24" s="56">
        <v>2</v>
      </c>
      <c r="R24" s="56">
        <v>1</v>
      </c>
      <c r="S24" s="56">
        <f t="shared" si="1"/>
        <v>72</v>
      </c>
      <c r="T24" s="173" t="str">
        <f t="shared" si="2"/>
        <v>IMPACTO MEDIO</v>
      </c>
      <c r="U24" s="56" t="s">
        <v>70</v>
      </c>
      <c r="V24" s="56" t="s">
        <v>255</v>
      </c>
      <c r="W24" s="173"/>
      <c r="X24" s="173" t="s">
        <v>31</v>
      </c>
    </row>
    <row r="25" spans="1:24" ht="46.5" customHeight="1" x14ac:dyDescent="0.2">
      <c r="A25" s="242" t="s">
        <v>392</v>
      </c>
      <c r="B25" s="67" t="s">
        <v>393</v>
      </c>
      <c r="C25" s="67" t="s">
        <v>394</v>
      </c>
      <c r="D25" s="67" t="s">
        <v>395</v>
      </c>
      <c r="E25" s="56"/>
      <c r="F25" s="56" t="s">
        <v>60</v>
      </c>
      <c r="G25" s="56" t="s">
        <v>31</v>
      </c>
      <c r="H25" s="56"/>
      <c r="I25" s="56" t="s">
        <v>32</v>
      </c>
      <c r="J25" s="56">
        <v>3</v>
      </c>
      <c r="K25" s="56">
        <v>3</v>
      </c>
      <c r="L25" s="56">
        <v>3</v>
      </c>
      <c r="M25" s="56">
        <v>3</v>
      </c>
      <c r="N25" s="56">
        <v>1</v>
      </c>
      <c r="O25" s="56">
        <f t="shared" si="0"/>
        <v>13</v>
      </c>
      <c r="P25" s="56">
        <v>1</v>
      </c>
      <c r="Q25" s="56">
        <v>2</v>
      </c>
      <c r="R25" s="56">
        <v>1</v>
      </c>
      <c r="S25" s="56">
        <f t="shared" si="1"/>
        <v>26</v>
      </c>
      <c r="T25" s="173" t="str">
        <f t="shared" ref="T25" si="3">IF(S25&lt;=59,"IMPACTO BAJO",(IF(AND(S25&gt;=60,S25&lt;=188),"IMPACTO MEDIO",IF(AND(S25&gt;=189,S25&lt;405),"IMPACTO ALTO",0))))</f>
        <v>IMPACTO BAJO</v>
      </c>
      <c r="U25" s="56" t="s">
        <v>396</v>
      </c>
      <c r="V25" s="56" t="s">
        <v>397</v>
      </c>
      <c r="W25" s="173" t="s">
        <v>31</v>
      </c>
      <c r="X25" s="173"/>
    </row>
    <row r="26" spans="1:24" ht="48" customHeight="1" x14ac:dyDescent="0.2">
      <c r="A26" s="242"/>
      <c r="B26" s="67" t="s">
        <v>398</v>
      </c>
      <c r="C26" s="67" t="s">
        <v>399</v>
      </c>
      <c r="D26" s="67" t="s">
        <v>462</v>
      </c>
      <c r="E26" s="56"/>
      <c r="F26" s="56" t="s">
        <v>60</v>
      </c>
      <c r="G26" s="56" t="s">
        <v>31</v>
      </c>
      <c r="H26" s="56"/>
      <c r="I26" s="56" t="s">
        <v>32</v>
      </c>
      <c r="J26" s="56">
        <v>3</v>
      </c>
      <c r="K26" s="56">
        <v>3</v>
      </c>
      <c r="L26" s="56">
        <v>3</v>
      </c>
      <c r="M26" s="56">
        <v>3</v>
      </c>
      <c r="N26" s="56">
        <v>1</v>
      </c>
      <c r="O26" s="56">
        <f t="shared" si="0"/>
        <v>13</v>
      </c>
      <c r="P26" s="56">
        <v>1</v>
      </c>
      <c r="Q26" s="56">
        <v>2</v>
      </c>
      <c r="R26" s="56">
        <v>1</v>
      </c>
      <c r="S26" s="56">
        <f t="shared" si="1"/>
        <v>26</v>
      </c>
      <c r="T26" s="173" t="str">
        <f>IF(S26&lt;=59,"IMPACTO BAJO",(IF(AND(S26&gt;=60,S26&lt;=188),"IMPACTO MEDIO",IF(AND(S26&gt;=189,S26&lt;405),"IMPACTO ALTO",0))))</f>
        <v>IMPACTO BAJO</v>
      </c>
      <c r="U26" s="56" t="s">
        <v>396</v>
      </c>
      <c r="V26" s="56" t="s">
        <v>397</v>
      </c>
      <c r="W26" s="173" t="s">
        <v>31</v>
      </c>
      <c r="X26" s="173"/>
    </row>
    <row r="27" spans="1:24" ht="66.75" customHeight="1" x14ac:dyDescent="0.2">
      <c r="A27" s="242"/>
      <c r="B27" s="67" t="s">
        <v>401</v>
      </c>
      <c r="C27" s="67" t="s">
        <v>402</v>
      </c>
      <c r="D27" s="133" t="s">
        <v>403</v>
      </c>
      <c r="E27" s="65"/>
      <c r="F27" s="56" t="s">
        <v>60</v>
      </c>
      <c r="G27" s="69" t="s">
        <v>31</v>
      </c>
      <c r="H27" s="69"/>
      <c r="I27" s="56" t="s">
        <v>32</v>
      </c>
      <c r="J27" s="56">
        <v>3</v>
      </c>
      <c r="K27" s="69">
        <v>3</v>
      </c>
      <c r="L27" s="69">
        <v>3</v>
      </c>
      <c r="M27" s="69">
        <v>3</v>
      </c>
      <c r="N27" s="69">
        <v>1</v>
      </c>
      <c r="O27" s="69">
        <f t="shared" si="0"/>
        <v>13</v>
      </c>
      <c r="P27" s="69">
        <v>1</v>
      </c>
      <c r="Q27" s="69">
        <v>2</v>
      </c>
      <c r="R27" s="69">
        <v>1</v>
      </c>
      <c r="S27" s="69">
        <f t="shared" si="1"/>
        <v>26</v>
      </c>
      <c r="T27" s="173" t="str">
        <f>IF(S27&lt;=59,"IMPACTO BAJO",(IF(AND(S27&gt;=60,S27&lt;=188),"IMPACTO MEDIO",IF(AND(S27&gt;=189,S27&lt;405),"IMPACTO ALTO",0))))</f>
        <v>IMPACTO BAJO</v>
      </c>
      <c r="U27" s="56" t="s">
        <v>396</v>
      </c>
      <c r="V27" s="56" t="s">
        <v>397</v>
      </c>
      <c r="W27" s="70" t="s">
        <v>31</v>
      </c>
      <c r="X27" s="70"/>
    </row>
    <row r="28" spans="1:24" ht="45.75" customHeight="1" x14ac:dyDescent="0.2">
      <c r="A28" s="242"/>
      <c r="B28" s="67" t="s">
        <v>410</v>
      </c>
      <c r="C28" s="67" t="s">
        <v>411</v>
      </c>
      <c r="D28" s="67" t="s">
        <v>412</v>
      </c>
      <c r="E28" s="56"/>
      <c r="F28" s="56" t="s">
        <v>60</v>
      </c>
      <c r="G28" s="56" t="s">
        <v>31</v>
      </c>
      <c r="H28" s="56"/>
      <c r="I28" s="56" t="s">
        <v>32</v>
      </c>
      <c r="J28" s="56">
        <v>3</v>
      </c>
      <c r="K28" s="56">
        <v>3</v>
      </c>
      <c r="L28" s="56">
        <v>3</v>
      </c>
      <c r="M28" s="56">
        <v>3</v>
      </c>
      <c r="N28" s="56">
        <v>1</v>
      </c>
      <c r="O28" s="56">
        <f>J28+K28+L28+M28+N28</f>
        <v>13</v>
      </c>
      <c r="P28" s="56">
        <v>1</v>
      </c>
      <c r="Q28" s="56">
        <v>2</v>
      </c>
      <c r="R28" s="56">
        <v>1</v>
      </c>
      <c r="S28" s="56">
        <f>O28*P28*Q28*R28</f>
        <v>26</v>
      </c>
      <c r="T28" s="173" t="str">
        <f>IF(S28&lt;=59,"IMPACTO BAJO",(IF(AND(S28&gt;=60,S28&lt;=188),"IMPACTO MEDIO",IF(AND(S28&gt;=189,S28&lt;405),"IMPACTO ALTO",0))))</f>
        <v>IMPACTO BAJO</v>
      </c>
      <c r="U28" s="56" t="s">
        <v>396</v>
      </c>
      <c r="V28" s="56" t="s">
        <v>397</v>
      </c>
      <c r="W28" s="173" t="s">
        <v>31</v>
      </c>
      <c r="X28" s="173"/>
    </row>
    <row r="29" spans="1:24" ht="12.75" x14ac:dyDescent="0.2">
      <c r="A29" s="113"/>
      <c r="B29" s="112"/>
      <c r="C29" s="112"/>
      <c r="D29" s="112"/>
      <c r="E29" s="112"/>
      <c r="F29" s="112"/>
      <c r="G29" s="112"/>
      <c r="H29" s="112"/>
      <c r="I29" s="112"/>
      <c r="J29" s="112"/>
      <c r="K29" s="112"/>
      <c r="L29" s="112"/>
      <c r="M29" s="112"/>
      <c r="N29" s="112"/>
      <c r="O29" s="112"/>
      <c r="P29" s="112"/>
      <c r="Q29" s="112"/>
      <c r="R29" s="112"/>
      <c r="S29" s="112"/>
      <c r="T29" s="113"/>
      <c r="U29" s="112"/>
      <c r="V29" s="112"/>
      <c r="W29" s="113"/>
      <c r="X29" s="113"/>
    </row>
    <row r="30" spans="1:24" ht="12.75" customHeight="1" x14ac:dyDescent="0.2">
      <c r="T30" s="72"/>
    </row>
    <row r="31" spans="1:24" ht="27" customHeight="1" x14ac:dyDescent="0.2">
      <c r="A31" s="72"/>
      <c r="B31" s="72"/>
      <c r="C31" s="77" t="s">
        <v>404</v>
      </c>
      <c r="D31" s="276" t="s">
        <v>228</v>
      </c>
      <c r="E31" s="252"/>
      <c r="F31" s="72"/>
      <c r="G31" s="72"/>
      <c r="H31" s="72"/>
      <c r="I31" s="74"/>
      <c r="J31" s="74"/>
      <c r="K31" s="75"/>
      <c r="L31" s="75"/>
      <c r="M31" s="75"/>
      <c r="N31" s="75"/>
      <c r="O31" s="72"/>
      <c r="P31" s="72"/>
      <c r="Q31" s="72"/>
      <c r="R31" s="72"/>
      <c r="S31" s="72"/>
      <c r="T31" s="72"/>
    </row>
    <row r="32" spans="1:24" ht="12.75" x14ac:dyDescent="0.2">
      <c r="A32" s="72"/>
      <c r="B32" s="72"/>
      <c r="C32" s="77" t="s">
        <v>178</v>
      </c>
      <c r="D32" s="277" t="s">
        <v>251</v>
      </c>
      <c r="E32" s="252"/>
      <c r="F32" s="72"/>
      <c r="G32" s="72"/>
      <c r="H32" s="72"/>
      <c r="I32" s="74"/>
      <c r="J32" s="74"/>
      <c r="K32" s="74"/>
      <c r="L32" s="74"/>
      <c r="M32" s="74"/>
      <c r="N32" s="75"/>
      <c r="O32" s="72"/>
      <c r="P32" s="72"/>
      <c r="Q32" s="72"/>
      <c r="R32" s="72"/>
      <c r="S32" s="72"/>
      <c r="T32" s="72"/>
    </row>
    <row r="33" spans="20:20" ht="12.75" customHeight="1" x14ac:dyDescent="0.2">
      <c r="T33" s="72"/>
    </row>
    <row r="34" spans="20:20" ht="12.75" customHeight="1" x14ac:dyDescent="0.2">
      <c r="T34" s="72"/>
    </row>
    <row r="35" spans="20:20" ht="12.75" customHeight="1" x14ac:dyDescent="0.2">
      <c r="T35" s="72"/>
    </row>
    <row r="36" spans="20:20" ht="12.75" customHeight="1" x14ac:dyDescent="0.2">
      <c r="T36" s="72"/>
    </row>
    <row r="37" spans="20:20" ht="12.75" customHeight="1" x14ac:dyDescent="0.2">
      <c r="T37" s="72"/>
    </row>
    <row r="38" spans="20:20" ht="12.75" customHeight="1" x14ac:dyDescent="0.2">
      <c r="T38" s="72"/>
    </row>
    <row r="39" spans="20:20" ht="12.75" customHeight="1" x14ac:dyDescent="0.2">
      <c r="T39" s="72"/>
    </row>
    <row r="40" spans="20:20" ht="12.75" customHeight="1" x14ac:dyDescent="0.2">
      <c r="T40" s="72"/>
    </row>
    <row r="41" spans="20:20" ht="12.75" customHeight="1" x14ac:dyDescent="0.2">
      <c r="T41" s="72"/>
    </row>
    <row r="42" spans="20:20" ht="12.75" customHeight="1" x14ac:dyDescent="0.2">
      <c r="T42" s="72"/>
    </row>
    <row r="43" spans="20:20" ht="12.75" customHeight="1" x14ac:dyDescent="0.2">
      <c r="T43" s="72"/>
    </row>
    <row r="44" spans="20:20" ht="12.75" customHeight="1" x14ac:dyDescent="0.2">
      <c r="T44" s="72"/>
    </row>
    <row r="45" spans="20:20" ht="12.75" customHeight="1" x14ac:dyDescent="0.2">
      <c r="T45" s="72"/>
    </row>
    <row r="46" spans="20:20" ht="12.75" customHeight="1" x14ac:dyDescent="0.2">
      <c r="T46" s="72"/>
    </row>
    <row r="47" spans="20:20" ht="12.75" customHeight="1" x14ac:dyDescent="0.2">
      <c r="T47" s="72"/>
    </row>
    <row r="48" spans="20:20"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row r="925" spans="20:20" ht="12.75" customHeight="1" x14ac:dyDescent="0.2">
      <c r="T925" s="72"/>
    </row>
    <row r="926" spans="20:20" ht="12.75" customHeight="1" x14ac:dyDescent="0.2">
      <c r="T926" s="72"/>
    </row>
    <row r="927" spans="20:20" ht="12.75" customHeight="1" x14ac:dyDescent="0.2">
      <c r="T927" s="72"/>
    </row>
    <row r="928" spans="20:20" ht="12.75" customHeight="1" x14ac:dyDescent="0.2">
      <c r="T928" s="72"/>
    </row>
    <row r="929" spans="20:20" ht="12.75" customHeight="1" x14ac:dyDescent="0.2">
      <c r="T929" s="72"/>
    </row>
    <row r="930" spans="20:20" ht="12.75" customHeight="1" x14ac:dyDescent="0.2">
      <c r="T930" s="72"/>
    </row>
    <row r="931" spans="20:20" ht="12.75" customHeight="1" x14ac:dyDescent="0.2">
      <c r="T931" s="72"/>
    </row>
  </sheetData>
  <sheetProtection algorithmName="SHA-512" hashValue="xyEaHn+jQfbzZiAjOtCX2YMnN5CkAN9Kc22jiBL1zFXS2Fibsxg9i1AuRpxchtJ2PqqJBND+kxI+j1prxBu5dQ==" saltValue="wBA3lUtMtZAV9dXerlRKLw==" spinCount="100000" sheet="1" objects="1" scenarios="1"/>
  <autoFilter ref="S1:S938" xr:uid="{00000000-0009-0000-0000-00000B000000}"/>
  <mergeCells count="33">
    <mergeCell ref="W9:X9"/>
    <mergeCell ref="U9:V9"/>
    <mergeCell ref="U1:X5"/>
    <mergeCell ref="A6:K6"/>
    <mergeCell ref="L6:X6"/>
    <mergeCell ref="A7:K7"/>
    <mergeCell ref="L7:X7"/>
    <mergeCell ref="S9:S10"/>
    <mergeCell ref="T9:T10"/>
    <mergeCell ref="P9:P10"/>
    <mergeCell ref="A1:B5"/>
    <mergeCell ref="C1:T5"/>
    <mergeCell ref="Q9:Q10"/>
    <mergeCell ref="B9:B10"/>
    <mergeCell ref="C9:C10"/>
    <mergeCell ref="D9:D10"/>
    <mergeCell ref="E9:E10"/>
    <mergeCell ref="F9:F10"/>
    <mergeCell ref="G9:G10"/>
    <mergeCell ref="H9:H10"/>
    <mergeCell ref="I9:I10"/>
    <mergeCell ref="J9:N9"/>
    <mergeCell ref="O9:O10"/>
    <mergeCell ref="E11:E24"/>
    <mergeCell ref="A25:A28"/>
    <mergeCell ref="D31:E31"/>
    <mergeCell ref="D32:E32"/>
    <mergeCell ref="R9:R10"/>
    <mergeCell ref="B18:B19"/>
    <mergeCell ref="B12:B13"/>
    <mergeCell ref="B14:B15"/>
    <mergeCell ref="B16:B17"/>
    <mergeCell ref="A11:A24"/>
  </mergeCells>
  <conditionalFormatting sqref="T11:T16 T19:T21 T23:T24">
    <cfRule type="cellIs" dxfId="503" priority="28" operator="equal">
      <formula>"IMPACTO ALTO"</formula>
    </cfRule>
  </conditionalFormatting>
  <conditionalFormatting sqref="T11:T16 T19:T21 T23:T24">
    <cfRule type="cellIs" dxfId="502" priority="29" operator="equal">
      <formula>"IMPACTO MEDIO"</formula>
    </cfRule>
  </conditionalFormatting>
  <conditionalFormatting sqref="T11:T16 T19:T21 T23:T24">
    <cfRule type="cellIs" dxfId="501" priority="30" operator="equal">
      <formula>"IMPACTO BAJO"</formula>
    </cfRule>
  </conditionalFormatting>
  <conditionalFormatting sqref="T11:T16 T19:T21 T23:T24">
    <cfRule type="cellIs" dxfId="500" priority="31" stopIfTrue="1" operator="equal">
      <formula>"IMPACTO BAJO"</formula>
    </cfRule>
  </conditionalFormatting>
  <conditionalFormatting sqref="T11:T16 T19:T21 T23:T24">
    <cfRule type="cellIs" dxfId="499" priority="32" stopIfTrue="1" operator="equal">
      <formula>"IMPACTO MEDIO"</formula>
    </cfRule>
  </conditionalFormatting>
  <conditionalFormatting sqref="T11:T16 T19:T21 T23:T24">
    <cfRule type="cellIs" dxfId="498" priority="33" stopIfTrue="1" operator="equal">
      <formula>"IMPACTO ALTO"</formula>
    </cfRule>
  </conditionalFormatting>
  <conditionalFormatting sqref="T17:T18">
    <cfRule type="cellIs" dxfId="497" priority="21" operator="equal">
      <formula>"IMPACTO ALTO"</formula>
    </cfRule>
  </conditionalFormatting>
  <conditionalFormatting sqref="T17:T18">
    <cfRule type="cellIs" dxfId="496" priority="22" operator="equal">
      <formula>"IMPACTO MEDIO"</formula>
    </cfRule>
  </conditionalFormatting>
  <conditionalFormatting sqref="T17:T18">
    <cfRule type="cellIs" dxfId="495" priority="23" operator="equal">
      <formula>"IMPACTO BAJO"</formula>
    </cfRule>
  </conditionalFormatting>
  <conditionalFormatting sqref="T17:T18">
    <cfRule type="cellIs" dxfId="494" priority="24" stopIfTrue="1" operator="equal">
      <formula>"IMPACTO BAJO"</formula>
    </cfRule>
  </conditionalFormatting>
  <conditionalFormatting sqref="T17:T18">
    <cfRule type="cellIs" dxfId="493" priority="25" stopIfTrue="1" operator="equal">
      <formula>"IMPACTO MEDIO"</formula>
    </cfRule>
  </conditionalFormatting>
  <conditionalFormatting sqref="T17:T18">
    <cfRule type="cellIs" dxfId="492" priority="26" stopIfTrue="1" operator="equal">
      <formula>"IMPACTO ALTO"</formula>
    </cfRule>
  </conditionalFormatting>
  <conditionalFormatting sqref="T11">
    <cfRule type="colorScale" priority="27">
      <colorScale>
        <cfvo type="min"/>
        <cfvo type="percentile" val="50"/>
        <cfvo type="max"/>
        <color rgb="FF63BE7B"/>
        <color rgb="FFFFEB84"/>
        <color rgb="FFF8696B"/>
      </colorScale>
    </cfRule>
  </conditionalFormatting>
  <conditionalFormatting sqref="T22">
    <cfRule type="cellIs" dxfId="491" priority="15" operator="equal">
      <formula>"IMPACTO ALTO"</formula>
    </cfRule>
  </conditionalFormatting>
  <conditionalFormatting sqref="T22">
    <cfRule type="cellIs" dxfId="490" priority="16" operator="equal">
      <formula>"IMPACTO MEDIO"</formula>
    </cfRule>
  </conditionalFormatting>
  <conditionalFormatting sqref="T22">
    <cfRule type="cellIs" dxfId="489" priority="17" operator="equal">
      <formula>"IMPACTO BAJO"</formula>
    </cfRule>
  </conditionalFormatting>
  <conditionalFormatting sqref="T22">
    <cfRule type="cellIs" dxfId="488" priority="18" stopIfTrue="1" operator="equal">
      <formula>"IMPACTO BAJO"</formula>
    </cfRule>
  </conditionalFormatting>
  <conditionalFormatting sqref="T22">
    <cfRule type="cellIs" dxfId="487" priority="19" stopIfTrue="1" operator="equal">
      <formula>"IMPACTO MEDIO"</formula>
    </cfRule>
  </conditionalFormatting>
  <conditionalFormatting sqref="T22">
    <cfRule type="cellIs" dxfId="486" priority="20" stopIfTrue="1" operator="equal">
      <formula>"IMPACTO ALTO"</formula>
    </cfRule>
  </conditionalFormatting>
  <conditionalFormatting sqref="T25 T28:T29">
    <cfRule type="cellIs" dxfId="485" priority="8" operator="equal">
      <formula>"IMPACTO ALTO"</formula>
    </cfRule>
  </conditionalFormatting>
  <conditionalFormatting sqref="T25 T28:T29">
    <cfRule type="cellIs" dxfId="484" priority="9" operator="equal">
      <formula>"IMPACTO MEDIO"</formula>
    </cfRule>
  </conditionalFormatting>
  <conditionalFormatting sqref="T25 T28:T29">
    <cfRule type="cellIs" dxfId="483" priority="10" operator="equal">
      <formula>"IMPACTO BAJO"</formula>
    </cfRule>
  </conditionalFormatting>
  <conditionalFormatting sqref="T25 T28:T29">
    <cfRule type="cellIs" dxfId="482" priority="11" stopIfTrue="1" operator="equal">
      <formula>"IMPACTO BAJO"</formula>
    </cfRule>
  </conditionalFormatting>
  <conditionalFormatting sqref="T25 T28:T29">
    <cfRule type="cellIs" dxfId="481" priority="12" stopIfTrue="1" operator="equal">
      <formula>"IMPACTO MEDIO"</formula>
    </cfRule>
  </conditionalFormatting>
  <conditionalFormatting sqref="T25 T28:T29">
    <cfRule type="cellIs" dxfId="480" priority="13" stopIfTrue="1" operator="equal">
      <formula>"IMPACTO ALTO"</formula>
    </cfRule>
  </conditionalFormatting>
  <conditionalFormatting sqref="T26:T27">
    <cfRule type="cellIs" dxfId="479" priority="1" operator="equal">
      <formula>"IMPACTO ALTO"</formula>
    </cfRule>
  </conditionalFormatting>
  <conditionalFormatting sqref="T26:T27">
    <cfRule type="cellIs" dxfId="478" priority="2" operator="equal">
      <formula>"IMPACTO MEDIO"</formula>
    </cfRule>
  </conditionalFormatting>
  <conditionalFormatting sqref="T26:T27">
    <cfRule type="cellIs" dxfId="477" priority="3" operator="equal">
      <formula>"IMPACTO BAJO"</formula>
    </cfRule>
  </conditionalFormatting>
  <conditionalFormatting sqref="T26:T27">
    <cfRule type="cellIs" dxfId="476" priority="4" stopIfTrue="1" operator="equal">
      <formula>"IMPACTO BAJO"</formula>
    </cfRule>
  </conditionalFormatting>
  <conditionalFormatting sqref="T26:T27">
    <cfRule type="cellIs" dxfId="475" priority="5" stopIfTrue="1" operator="equal">
      <formula>"IMPACTO MEDIO"</formula>
    </cfRule>
  </conditionalFormatting>
  <conditionalFormatting sqref="T26:T27">
    <cfRule type="cellIs" dxfId="474" priority="6" stopIfTrue="1" operator="equal">
      <formula>"IMPACTO ALTO"</formula>
    </cfRule>
  </conditionalFormatting>
  <conditionalFormatting sqref="T26:T27">
    <cfRule type="colorScale" priority="7">
      <colorScale>
        <cfvo type="min"/>
        <cfvo type="percentile" val="50"/>
        <cfvo type="max"/>
        <color rgb="FF63BE7B"/>
        <color rgb="FFFFEB84"/>
        <color rgb="FFF8696B"/>
      </colorScale>
    </cfRule>
  </conditionalFormatting>
  <conditionalFormatting sqref="T28:T29 T25">
    <cfRule type="colorScale" priority="14">
      <colorScale>
        <cfvo type="min"/>
        <cfvo type="percentile" val="50"/>
        <cfvo type="max"/>
        <color rgb="FF63BE7B"/>
        <color rgb="FFFFEB84"/>
        <color rgb="FFF8696B"/>
      </colorScale>
    </cfRule>
  </conditionalFormatting>
  <pageMargins left="0.70866141732283472" right="0.70866141732283472" top="0.86614173228346458" bottom="0.74803149606299213" header="0" footer="0"/>
  <pageSetup orientation="portrait" r:id="rId1"/>
  <colBreaks count="1" manualBreakCount="1">
    <brk id="17" man="1"/>
  </colBreak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Y935"/>
  <sheetViews>
    <sheetView showGridLines="0" topLeftCell="F19" zoomScale="70" zoomScaleNormal="70" workbookViewId="0">
      <selection activeCell="V24" sqref="V24"/>
    </sheetView>
  </sheetViews>
  <sheetFormatPr baseColWidth="10" defaultColWidth="14.42578125" defaultRowHeight="15" customHeight="1" x14ac:dyDescent="0.2"/>
  <cols>
    <col min="1" max="1" width="26" style="46" customWidth="1"/>
    <col min="2" max="2" width="20.5703125" style="46" customWidth="1"/>
    <col min="3" max="3" width="39.7109375" style="46" customWidth="1"/>
    <col min="4" max="4" width="38.5703125" style="46" customWidth="1"/>
    <col min="5" max="5" width="27.42578125" style="46" customWidth="1"/>
    <col min="6" max="6" width="15.5703125" style="46" customWidth="1"/>
    <col min="7" max="7" width="12.5703125" style="46" customWidth="1"/>
    <col min="8" max="8" width="11.140625" style="46" customWidth="1"/>
    <col min="9" max="9" width="12.5703125" style="46" customWidth="1"/>
    <col min="10" max="10" width="10.7109375" style="46" customWidth="1"/>
    <col min="11" max="11" width="13.42578125" style="46" customWidth="1"/>
    <col min="12" max="12" width="10.7109375" style="46" customWidth="1"/>
    <col min="13" max="13" width="13.5703125" style="46" customWidth="1"/>
    <col min="14" max="14" width="15.85546875" style="46" customWidth="1"/>
    <col min="15" max="15" width="11" style="46" customWidth="1"/>
    <col min="16" max="16" width="13.42578125" style="46" customWidth="1"/>
    <col min="17" max="17" width="15.140625" style="46" customWidth="1"/>
    <col min="18" max="18" width="22.85546875" style="46" customWidth="1"/>
    <col min="19" max="19" width="14.7109375" style="46" customWidth="1"/>
    <col min="20" max="20" width="20" style="46" customWidth="1"/>
    <col min="21" max="21" width="29.85546875" style="46" customWidth="1"/>
    <col min="22" max="22" width="25.140625" style="46" customWidth="1"/>
    <col min="23" max="24" width="7.7109375" style="46" customWidth="1"/>
    <col min="25" max="16384" width="14.42578125" style="46"/>
  </cols>
  <sheetData>
    <row r="1" spans="1:25" ht="17.25" customHeight="1" x14ac:dyDescent="0.2">
      <c r="A1" s="256"/>
      <c r="B1" s="257"/>
      <c r="C1" s="262" t="s">
        <v>0</v>
      </c>
      <c r="D1" s="263"/>
      <c r="E1" s="263"/>
      <c r="F1" s="263"/>
      <c r="G1" s="263"/>
      <c r="H1" s="263"/>
      <c r="I1" s="263"/>
      <c r="J1" s="263"/>
      <c r="K1" s="263"/>
      <c r="L1" s="263"/>
      <c r="M1" s="263"/>
      <c r="N1" s="263"/>
      <c r="O1" s="263"/>
      <c r="P1" s="263"/>
      <c r="Q1" s="263"/>
      <c r="R1" s="263"/>
      <c r="S1" s="263"/>
      <c r="T1" s="264"/>
      <c r="U1" s="268"/>
      <c r="V1" s="268"/>
      <c r="W1" s="268"/>
      <c r="X1" s="268"/>
    </row>
    <row r="2" spans="1:25" ht="24" customHeight="1" x14ac:dyDescent="0.2">
      <c r="A2" s="258"/>
      <c r="B2" s="259"/>
      <c r="C2" s="262"/>
      <c r="D2" s="263"/>
      <c r="E2" s="263"/>
      <c r="F2" s="263"/>
      <c r="G2" s="263"/>
      <c r="H2" s="263"/>
      <c r="I2" s="263"/>
      <c r="J2" s="263"/>
      <c r="K2" s="263"/>
      <c r="L2" s="263"/>
      <c r="M2" s="263"/>
      <c r="N2" s="263"/>
      <c r="O2" s="263"/>
      <c r="P2" s="263"/>
      <c r="Q2" s="263"/>
      <c r="R2" s="263"/>
      <c r="S2" s="263"/>
      <c r="T2" s="264"/>
      <c r="U2" s="268"/>
      <c r="V2" s="268"/>
      <c r="W2" s="268"/>
      <c r="X2" s="268"/>
    </row>
    <row r="3" spans="1:25" ht="21" customHeight="1" x14ac:dyDescent="0.2">
      <c r="A3" s="258"/>
      <c r="B3" s="259"/>
      <c r="C3" s="262"/>
      <c r="D3" s="263"/>
      <c r="E3" s="263"/>
      <c r="F3" s="263"/>
      <c r="G3" s="263"/>
      <c r="H3" s="263"/>
      <c r="I3" s="263"/>
      <c r="J3" s="263"/>
      <c r="K3" s="263"/>
      <c r="L3" s="263"/>
      <c r="M3" s="263"/>
      <c r="N3" s="263"/>
      <c r="O3" s="263"/>
      <c r="P3" s="263"/>
      <c r="Q3" s="263"/>
      <c r="R3" s="263"/>
      <c r="S3" s="263"/>
      <c r="T3" s="264"/>
      <c r="U3" s="268"/>
      <c r="V3" s="268"/>
      <c r="W3" s="268"/>
      <c r="X3" s="268"/>
    </row>
    <row r="4" spans="1:25" ht="24" customHeight="1" x14ac:dyDescent="0.2">
      <c r="A4" s="258"/>
      <c r="B4" s="259"/>
      <c r="C4" s="262"/>
      <c r="D4" s="263"/>
      <c r="E4" s="263"/>
      <c r="F4" s="263"/>
      <c r="G4" s="263"/>
      <c r="H4" s="263"/>
      <c r="I4" s="263"/>
      <c r="J4" s="263"/>
      <c r="K4" s="263"/>
      <c r="L4" s="263"/>
      <c r="M4" s="263"/>
      <c r="N4" s="263"/>
      <c r="O4" s="263"/>
      <c r="P4" s="263"/>
      <c r="Q4" s="263"/>
      <c r="R4" s="263"/>
      <c r="S4" s="263"/>
      <c r="T4" s="264"/>
      <c r="U4" s="268"/>
      <c r="V4" s="268"/>
      <c r="W4" s="268"/>
      <c r="X4" s="268"/>
    </row>
    <row r="5" spans="1:25" ht="3" customHeight="1" x14ac:dyDescent="0.2">
      <c r="A5" s="260"/>
      <c r="B5" s="261"/>
      <c r="C5" s="265"/>
      <c r="D5" s="266"/>
      <c r="E5" s="266"/>
      <c r="F5" s="266"/>
      <c r="G5" s="266"/>
      <c r="H5" s="266"/>
      <c r="I5" s="266"/>
      <c r="J5" s="266"/>
      <c r="K5" s="266"/>
      <c r="L5" s="266"/>
      <c r="M5" s="266"/>
      <c r="N5" s="266"/>
      <c r="O5" s="266"/>
      <c r="P5" s="266"/>
      <c r="Q5" s="266"/>
      <c r="R5" s="266"/>
      <c r="S5" s="266"/>
      <c r="T5" s="267"/>
      <c r="U5" s="268"/>
      <c r="V5" s="268"/>
      <c r="W5" s="268"/>
      <c r="X5" s="268"/>
    </row>
    <row r="6" spans="1:25" ht="21" customHeight="1" x14ac:dyDescent="0.2">
      <c r="A6" s="269" t="s">
        <v>441</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5" ht="25.5"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5" ht="12.75" customHeight="1" thickBot="1" x14ac:dyDescent="0.25">
      <c r="B8" s="47"/>
      <c r="C8" s="47"/>
      <c r="D8" s="47"/>
      <c r="E8" s="47"/>
      <c r="F8" s="47"/>
      <c r="G8" s="47"/>
      <c r="H8" s="47"/>
      <c r="I8" s="47"/>
      <c r="J8" s="47"/>
      <c r="K8" s="47"/>
      <c r="L8" s="47"/>
      <c r="M8" s="49"/>
      <c r="N8" s="50"/>
      <c r="O8" s="51"/>
      <c r="P8" s="51"/>
      <c r="Q8" s="51"/>
      <c r="R8" s="51"/>
      <c r="S8" s="51"/>
      <c r="T8" s="51"/>
      <c r="U8" s="51"/>
      <c r="V8" s="51"/>
      <c r="W8" s="51"/>
      <c r="X8" s="51"/>
    </row>
    <row r="9" spans="1:25"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5" ht="43.5" customHeight="1" x14ac:dyDescent="0.2">
      <c r="B10" s="247"/>
      <c r="C10" s="247"/>
      <c r="D10" s="247"/>
      <c r="E10" s="247"/>
      <c r="F10" s="247"/>
      <c r="G10" s="247"/>
      <c r="H10" s="247"/>
      <c r="I10" s="247"/>
      <c r="J10" s="96" t="s">
        <v>18</v>
      </c>
      <c r="K10" s="96" t="s">
        <v>19</v>
      </c>
      <c r="L10" s="97" t="s">
        <v>20</v>
      </c>
      <c r="M10" s="96" t="s">
        <v>21</v>
      </c>
      <c r="N10" s="97" t="s">
        <v>22</v>
      </c>
      <c r="O10" s="247"/>
      <c r="P10" s="247"/>
      <c r="Q10" s="247"/>
      <c r="R10" s="247"/>
      <c r="S10" s="247"/>
      <c r="T10" s="247"/>
      <c r="U10" s="53" t="s">
        <v>23</v>
      </c>
      <c r="V10" s="52" t="s">
        <v>24</v>
      </c>
      <c r="W10" s="52" t="s">
        <v>25</v>
      </c>
      <c r="X10" s="54" t="s">
        <v>26</v>
      </c>
    </row>
    <row r="11" spans="1:25" ht="72" customHeight="1" x14ac:dyDescent="0.2">
      <c r="A11" s="275" t="s">
        <v>277</v>
      </c>
      <c r="B11" s="59" t="s">
        <v>27</v>
      </c>
      <c r="C11" s="59" t="s">
        <v>209</v>
      </c>
      <c r="D11" s="59" t="s">
        <v>28</v>
      </c>
      <c r="E11" s="245" t="s">
        <v>278</v>
      </c>
      <c r="F11" s="56" t="s">
        <v>30</v>
      </c>
      <c r="G11" s="56" t="s">
        <v>31</v>
      </c>
      <c r="H11" s="56"/>
      <c r="I11" s="67" t="s">
        <v>32</v>
      </c>
      <c r="J11" s="56">
        <v>1</v>
      </c>
      <c r="K11" s="56">
        <v>2</v>
      </c>
      <c r="L11" s="56">
        <v>1</v>
      </c>
      <c r="M11" s="56">
        <v>1</v>
      </c>
      <c r="N11" s="56">
        <v>1</v>
      </c>
      <c r="O11" s="56">
        <f>J11+K11+L11+M11+N11</f>
        <v>6</v>
      </c>
      <c r="P11" s="56">
        <v>2</v>
      </c>
      <c r="Q11" s="56">
        <v>2</v>
      </c>
      <c r="R11" s="56">
        <v>1</v>
      </c>
      <c r="S11" s="56">
        <f>O11*P11*Q11*R11</f>
        <v>24</v>
      </c>
      <c r="T11" s="66" t="str">
        <f>IF(S11&lt;=59,"IMPACTO BAJO",(IF(AND(S11&gt;=60,S11&lt;=188),"IMPACTO MEDIO",IF(AND(S11&gt;=189,13&lt;405),"IMPACTO ALTO",0))))</f>
        <v>IMPACTO BAJO</v>
      </c>
      <c r="U11" s="56" t="s">
        <v>180</v>
      </c>
      <c r="V11" s="56" t="s">
        <v>33</v>
      </c>
      <c r="W11" s="58"/>
      <c r="X11" s="66" t="s">
        <v>31</v>
      </c>
      <c r="Y11" s="46" t="s">
        <v>256</v>
      </c>
    </row>
    <row r="12" spans="1:25" ht="83.25" customHeight="1" x14ac:dyDescent="0.2">
      <c r="A12" s="275"/>
      <c r="B12" s="245" t="s">
        <v>34</v>
      </c>
      <c r="C12" s="59" t="s">
        <v>35</v>
      </c>
      <c r="D12" s="59" t="s">
        <v>36</v>
      </c>
      <c r="E12" s="245"/>
      <c r="F12" s="56" t="s">
        <v>30</v>
      </c>
      <c r="G12" s="56" t="s">
        <v>31</v>
      </c>
      <c r="H12" s="56"/>
      <c r="I12" s="67" t="s">
        <v>37</v>
      </c>
      <c r="J12" s="56">
        <v>1</v>
      </c>
      <c r="K12" s="56">
        <v>1</v>
      </c>
      <c r="L12" s="56">
        <v>3</v>
      </c>
      <c r="M12" s="56">
        <v>1</v>
      </c>
      <c r="N12" s="56">
        <v>1</v>
      </c>
      <c r="O12" s="56">
        <f t="shared" ref="O12:O32" si="0">J12+K12+L12+M12+N12</f>
        <v>7</v>
      </c>
      <c r="P12" s="56">
        <v>2</v>
      </c>
      <c r="Q12" s="56">
        <v>2</v>
      </c>
      <c r="R12" s="56">
        <v>3</v>
      </c>
      <c r="S12" s="56">
        <f t="shared" ref="S12:S32" si="1">O12*P12*Q12*R12</f>
        <v>84</v>
      </c>
      <c r="T12" s="66" t="str">
        <f t="shared" ref="T12:T29" si="2">IF(S12&lt;=59,"IMPACTO BAJO",(IF(AND(S12&gt;=60,S12&lt;=188),"IMPACTO MEDIO",IF(AND(S12&gt;=189,13&lt;405),"IMPACTO ALTO",0))))</f>
        <v>IMPACTO MEDIO</v>
      </c>
      <c r="U12" s="56" t="s">
        <v>180</v>
      </c>
      <c r="V12" s="56" t="s">
        <v>38</v>
      </c>
      <c r="W12" s="66" t="s">
        <v>31</v>
      </c>
      <c r="X12" s="66"/>
    </row>
    <row r="13" spans="1:25" ht="117" customHeight="1" x14ac:dyDescent="0.2">
      <c r="A13" s="275"/>
      <c r="B13" s="245"/>
      <c r="C13" s="59" t="s">
        <v>229</v>
      </c>
      <c r="D13" s="59" t="s">
        <v>39</v>
      </c>
      <c r="E13" s="245"/>
      <c r="F13" s="56" t="s">
        <v>30</v>
      </c>
      <c r="G13" s="56" t="s">
        <v>31</v>
      </c>
      <c r="H13" s="56"/>
      <c r="I13" s="67" t="s">
        <v>37</v>
      </c>
      <c r="J13" s="56">
        <v>2</v>
      </c>
      <c r="K13" s="56">
        <v>2</v>
      </c>
      <c r="L13" s="56">
        <v>3</v>
      </c>
      <c r="M13" s="56">
        <v>1</v>
      </c>
      <c r="N13" s="56">
        <v>1</v>
      </c>
      <c r="O13" s="56">
        <f t="shared" si="0"/>
        <v>9</v>
      </c>
      <c r="P13" s="56">
        <v>3</v>
      </c>
      <c r="Q13" s="56">
        <v>2</v>
      </c>
      <c r="R13" s="56">
        <v>3</v>
      </c>
      <c r="S13" s="56">
        <f t="shared" si="1"/>
        <v>162</v>
      </c>
      <c r="T13" s="66" t="str">
        <f t="shared" si="2"/>
        <v>IMPACTO MEDIO</v>
      </c>
      <c r="U13" s="56" t="s">
        <v>180</v>
      </c>
      <c r="V13" s="56" t="s">
        <v>38</v>
      </c>
      <c r="W13" s="66" t="s">
        <v>31</v>
      </c>
      <c r="X13" s="66"/>
    </row>
    <row r="14" spans="1:25" ht="67.5" customHeight="1" x14ac:dyDescent="0.2">
      <c r="A14" s="275"/>
      <c r="B14" s="245" t="s">
        <v>379</v>
      </c>
      <c r="C14" s="59" t="s">
        <v>187</v>
      </c>
      <c r="D14" s="59" t="s">
        <v>40</v>
      </c>
      <c r="E14" s="245"/>
      <c r="F14" s="56" t="s">
        <v>30</v>
      </c>
      <c r="G14" s="56" t="s">
        <v>31</v>
      </c>
      <c r="H14" s="56"/>
      <c r="I14" s="67" t="s">
        <v>32</v>
      </c>
      <c r="J14" s="56">
        <v>1</v>
      </c>
      <c r="K14" s="56">
        <v>2</v>
      </c>
      <c r="L14" s="56">
        <v>3</v>
      </c>
      <c r="M14" s="56">
        <v>3</v>
      </c>
      <c r="N14" s="56">
        <v>1</v>
      </c>
      <c r="O14" s="56">
        <f t="shared" si="0"/>
        <v>10</v>
      </c>
      <c r="P14" s="56">
        <v>3</v>
      </c>
      <c r="Q14" s="56">
        <v>1</v>
      </c>
      <c r="R14" s="56">
        <v>1</v>
      </c>
      <c r="S14" s="56">
        <f t="shared" si="1"/>
        <v>30</v>
      </c>
      <c r="T14" s="66" t="str">
        <f t="shared" si="2"/>
        <v>IMPACTO BAJO</v>
      </c>
      <c r="U14" s="56" t="s">
        <v>181</v>
      </c>
      <c r="V14" s="56" t="s">
        <v>41</v>
      </c>
      <c r="W14" s="66"/>
      <c r="X14" s="66" t="s">
        <v>31</v>
      </c>
    </row>
    <row r="15" spans="1:25" ht="67.5" customHeight="1" x14ac:dyDescent="0.2">
      <c r="A15" s="275"/>
      <c r="B15" s="245"/>
      <c r="C15" s="59" t="s">
        <v>188</v>
      </c>
      <c r="D15" s="59" t="s">
        <v>42</v>
      </c>
      <c r="E15" s="245"/>
      <c r="F15" s="56" t="s">
        <v>30</v>
      </c>
      <c r="G15" s="56" t="s">
        <v>31</v>
      </c>
      <c r="H15" s="56"/>
      <c r="I15" s="67" t="s">
        <v>32</v>
      </c>
      <c r="J15" s="56">
        <v>2</v>
      </c>
      <c r="K15" s="56">
        <v>2</v>
      </c>
      <c r="L15" s="56">
        <v>3</v>
      </c>
      <c r="M15" s="56">
        <v>3</v>
      </c>
      <c r="N15" s="56">
        <v>1</v>
      </c>
      <c r="O15" s="56">
        <f t="shared" si="0"/>
        <v>11</v>
      </c>
      <c r="P15" s="56">
        <v>2</v>
      </c>
      <c r="Q15" s="56">
        <v>2</v>
      </c>
      <c r="R15" s="56">
        <v>1</v>
      </c>
      <c r="S15" s="56">
        <f t="shared" si="1"/>
        <v>44</v>
      </c>
      <c r="T15" s="66" t="str">
        <f t="shared" si="2"/>
        <v>IMPACTO BAJO</v>
      </c>
      <c r="U15" s="56" t="s">
        <v>180</v>
      </c>
      <c r="V15" s="56" t="s">
        <v>43</v>
      </c>
      <c r="W15" s="66"/>
      <c r="X15" s="66" t="s">
        <v>31</v>
      </c>
    </row>
    <row r="16" spans="1:25" ht="68.25" customHeight="1" x14ac:dyDescent="0.2">
      <c r="A16" s="275"/>
      <c r="B16" s="245" t="s">
        <v>44</v>
      </c>
      <c r="C16" s="59" t="s">
        <v>210</v>
      </c>
      <c r="D16" s="59" t="s">
        <v>45</v>
      </c>
      <c r="E16" s="245"/>
      <c r="F16" s="56" t="s">
        <v>30</v>
      </c>
      <c r="G16" s="56" t="s">
        <v>31</v>
      </c>
      <c r="H16" s="56"/>
      <c r="I16" s="67" t="s">
        <v>32</v>
      </c>
      <c r="J16" s="56">
        <v>3</v>
      </c>
      <c r="K16" s="56">
        <v>3</v>
      </c>
      <c r="L16" s="56">
        <v>3</v>
      </c>
      <c r="M16" s="56">
        <v>3</v>
      </c>
      <c r="N16" s="56">
        <v>1</v>
      </c>
      <c r="O16" s="56">
        <f t="shared" si="0"/>
        <v>13</v>
      </c>
      <c r="P16" s="56">
        <v>3</v>
      </c>
      <c r="Q16" s="56">
        <v>2</v>
      </c>
      <c r="R16" s="56">
        <v>1</v>
      </c>
      <c r="S16" s="56">
        <f t="shared" si="1"/>
        <v>78</v>
      </c>
      <c r="T16" s="66" t="str">
        <f t="shared" si="2"/>
        <v>IMPACTO MEDIO</v>
      </c>
      <c r="U16" s="56" t="s">
        <v>183</v>
      </c>
      <c r="V16" s="56" t="s">
        <v>41</v>
      </c>
      <c r="W16" s="66" t="s">
        <v>31</v>
      </c>
      <c r="X16" s="66"/>
    </row>
    <row r="17" spans="1:24" ht="99.75" customHeight="1" x14ac:dyDescent="0.2">
      <c r="A17" s="275"/>
      <c r="B17" s="245"/>
      <c r="C17" s="59" t="s">
        <v>46</v>
      </c>
      <c r="D17" s="59" t="s">
        <v>47</v>
      </c>
      <c r="E17" s="245"/>
      <c r="F17" s="56" t="s">
        <v>30</v>
      </c>
      <c r="G17" s="56" t="s">
        <v>31</v>
      </c>
      <c r="H17" s="56"/>
      <c r="I17" s="67" t="s">
        <v>32</v>
      </c>
      <c r="J17" s="56">
        <v>3</v>
      </c>
      <c r="K17" s="56">
        <v>3</v>
      </c>
      <c r="L17" s="56">
        <v>3</v>
      </c>
      <c r="M17" s="56">
        <v>3</v>
      </c>
      <c r="N17" s="56">
        <v>1</v>
      </c>
      <c r="O17" s="56">
        <f t="shared" si="0"/>
        <v>13</v>
      </c>
      <c r="P17" s="56">
        <v>3</v>
      </c>
      <c r="Q17" s="56">
        <v>2</v>
      </c>
      <c r="R17" s="56">
        <v>1</v>
      </c>
      <c r="S17" s="56">
        <f t="shared" si="1"/>
        <v>78</v>
      </c>
      <c r="T17" s="66" t="str">
        <f t="shared" si="2"/>
        <v>IMPACTO MEDIO</v>
      </c>
      <c r="U17" s="56" t="s">
        <v>183</v>
      </c>
      <c r="V17" s="56" t="s">
        <v>41</v>
      </c>
      <c r="W17" s="66" t="s">
        <v>31</v>
      </c>
      <c r="X17" s="66"/>
    </row>
    <row r="18" spans="1:24" ht="86.25" customHeight="1" x14ac:dyDescent="0.2">
      <c r="A18" s="275"/>
      <c r="B18" s="245" t="s">
        <v>48</v>
      </c>
      <c r="C18" s="59" t="s">
        <v>211</v>
      </c>
      <c r="D18" s="59" t="s">
        <v>49</v>
      </c>
      <c r="E18" s="245"/>
      <c r="F18" s="56" t="s">
        <v>244</v>
      </c>
      <c r="G18" s="56" t="s">
        <v>31</v>
      </c>
      <c r="H18" s="56"/>
      <c r="I18" s="67" t="s">
        <v>32</v>
      </c>
      <c r="J18" s="56">
        <v>3</v>
      </c>
      <c r="K18" s="56">
        <v>2</v>
      </c>
      <c r="L18" s="56">
        <v>1</v>
      </c>
      <c r="M18" s="56">
        <v>3</v>
      </c>
      <c r="N18" s="56">
        <v>1</v>
      </c>
      <c r="O18" s="56">
        <f t="shared" si="0"/>
        <v>10</v>
      </c>
      <c r="P18" s="56">
        <v>1</v>
      </c>
      <c r="Q18" s="56">
        <v>2</v>
      </c>
      <c r="R18" s="56">
        <v>1</v>
      </c>
      <c r="S18" s="56">
        <f t="shared" si="1"/>
        <v>20</v>
      </c>
      <c r="T18" s="66" t="str">
        <f t="shared" si="2"/>
        <v>IMPACTO BAJO</v>
      </c>
      <c r="U18" s="56" t="s">
        <v>254</v>
      </c>
      <c r="V18" s="56" t="s">
        <v>253</v>
      </c>
      <c r="W18" s="66"/>
      <c r="X18" s="66" t="s">
        <v>31</v>
      </c>
    </row>
    <row r="19" spans="1:24" ht="73.5" customHeight="1" x14ac:dyDescent="0.2">
      <c r="A19" s="275"/>
      <c r="B19" s="245"/>
      <c r="C19" s="59" t="s">
        <v>212</v>
      </c>
      <c r="D19" s="59" t="s">
        <v>49</v>
      </c>
      <c r="E19" s="245"/>
      <c r="F19" s="56" t="s">
        <v>244</v>
      </c>
      <c r="G19" s="56" t="s">
        <v>31</v>
      </c>
      <c r="H19" s="56"/>
      <c r="I19" s="67" t="s">
        <v>32</v>
      </c>
      <c r="J19" s="56">
        <v>3</v>
      </c>
      <c r="K19" s="56">
        <v>2</v>
      </c>
      <c r="L19" s="56">
        <v>1</v>
      </c>
      <c r="M19" s="56">
        <v>3</v>
      </c>
      <c r="N19" s="56">
        <v>1</v>
      </c>
      <c r="O19" s="56">
        <f t="shared" si="0"/>
        <v>10</v>
      </c>
      <c r="P19" s="56">
        <v>1</v>
      </c>
      <c r="Q19" s="56">
        <v>3</v>
      </c>
      <c r="R19" s="56">
        <v>1</v>
      </c>
      <c r="S19" s="56">
        <f t="shared" si="1"/>
        <v>30</v>
      </c>
      <c r="T19" s="66" t="str">
        <f t="shared" si="2"/>
        <v>IMPACTO BAJO</v>
      </c>
      <c r="U19" s="56" t="s">
        <v>180</v>
      </c>
      <c r="V19" s="56" t="s">
        <v>50</v>
      </c>
      <c r="W19" s="66" t="s">
        <v>31</v>
      </c>
      <c r="X19" s="66"/>
    </row>
    <row r="20" spans="1:24" ht="57" customHeight="1" x14ac:dyDescent="0.2">
      <c r="A20" s="275"/>
      <c r="B20" s="59" t="s">
        <v>54</v>
      </c>
      <c r="C20" s="59" t="s">
        <v>213</v>
      </c>
      <c r="D20" s="59" t="s">
        <v>55</v>
      </c>
      <c r="E20" s="245"/>
      <c r="F20" s="56" t="s">
        <v>30</v>
      </c>
      <c r="G20" s="56" t="s">
        <v>31</v>
      </c>
      <c r="H20" s="56"/>
      <c r="I20" s="67" t="s">
        <v>32</v>
      </c>
      <c r="J20" s="56">
        <v>3</v>
      </c>
      <c r="K20" s="56">
        <v>3</v>
      </c>
      <c r="L20" s="56">
        <v>3</v>
      </c>
      <c r="M20" s="56">
        <v>3</v>
      </c>
      <c r="N20" s="56">
        <v>1</v>
      </c>
      <c r="O20" s="56">
        <f t="shared" si="0"/>
        <v>13</v>
      </c>
      <c r="P20" s="56">
        <v>3</v>
      </c>
      <c r="Q20" s="56">
        <v>2</v>
      </c>
      <c r="R20" s="56">
        <v>1</v>
      </c>
      <c r="S20" s="56">
        <f t="shared" si="1"/>
        <v>78</v>
      </c>
      <c r="T20" s="66" t="str">
        <f t="shared" si="2"/>
        <v>IMPACTO MEDIO</v>
      </c>
      <c r="U20" s="56" t="s">
        <v>182</v>
      </c>
      <c r="V20" s="56" t="s">
        <v>41</v>
      </c>
      <c r="W20" s="66" t="s">
        <v>31</v>
      </c>
      <c r="X20" s="66"/>
    </row>
    <row r="21" spans="1:24" ht="37.5" customHeight="1" x14ac:dyDescent="0.2">
      <c r="A21" s="275"/>
      <c r="B21" s="245" t="s">
        <v>51</v>
      </c>
      <c r="C21" s="245" t="s">
        <v>56</v>
      </c>
      <c r="D21" s="59" t="s">
        <v>52</v>
      </c>
      <c r="E21" s="245"/>
      <c r="F21" s="56" t="s">
        <v>30</v>
      </c>
      <c r="G21" s="56"/>
      <c r="H21" s="56" t="s">
        <v>31</v>
      </c>
      <c r="I21" s="67" t="s">
        <v>32</v>
      </c>
      <c r="J21" s="56">
        <v>3</v>
      </c>
      <c r="K21" s="56">
        <v>3</v>
      </c>
      <c r="L21" s="56">
        <v>3</v>
      </c>
      <c r="M21" s="56">
        <v>3</v>
      </c>
      <c r="N21" s="56">
        <v>1</v>
      </c>
      <c r="O21" s="56">
        <f t="shared" si="0"/>
        <v>13</v>
      </c>
      <c r="P21" s="56">
        <v>3</v>
      </c>
      <c r="Q21" s="56">
        <v>2</v>
      </c>
      <c r="R21" s="56">
        <v>1</v>
      </c>
      <c r="S21" s="56">
        <f t="shared" si="1"/>
        <v>78</v>
      </c>
      <c r="T21" s="66" t="str">
        <f t="shared" si="2"/>
        <v>IMPACTO MEDIO</v>
      </c>
      <c r="U21" s="56" t="s">
        <v>183</v>
      </c>
      <c r="V21" s="56" t="s">
        <v>38</v>
      </c>
      <c r="W21" s="66" t="s">
        <v>31</v>
      </c>
      <c r="X21" s="66"/>
    </row>
    <row r="22" spans="1:24" ht="58.5" customHeight="1" x14ac:dyDescent="0.2">
      <c r="A22" s="275"/>
      <c r="B22" s="245"/>
      <c r="C22" s="245"/>
      <c r="D22" s="59" t="s">
        <v>241</v>
      </c>
      <c r="E22" s="245"/>
      <c r="F22" s="56" t="s">
        <v>30</v>
      </c>
      <c r="G22" s="56"/>
      <c r="H22" s="56" t="s">
        <v>31</v>
      </c>
      <c r="I22" s="67" t="s">
        <v>32</v>
      </c>
      <c r="J22" s="56">
        <v>3</v>
      </c>
      <c r="K22" s="56">
        <v>3</v>
      </c>
      <c r="L22" s="56">
        <v>3</v>
      </c>
      <c r="M22" s="56">
        <v>3</v>
      </c>
      <c r="N22" s="56">
        <v>1</v>
      </c>
      <c r="O22" s="56">
        <f t="shared" si="0"/>
        <v>13</v>
      </c>
      <c r="P22" s="56">
        <v>3</v>
      </c>
      <c r="Q22" s="56">
        <v>2</v>
      </c>
      <c r="R22" s="56">
        <v>1</v>
      </c>
      <c r="S22" s="56">
        <f t="shared" si="1"/>
        <v>78</v>
      </c>
      <c r="T22" s="66" t="str">
        <f t="shared" si="2"/>
        <v>IMPACTO MEDIO</v>
      </c>
      <c r="U22" s="56" t="s">
        <v>183</v>
      </c>
      <c r="V22" s="56" t="s">
        <v>41</v>
      </c>
      <c r="W22" s="66" t="s">
        <v>31</v>
      </c>
      <c r="X22" s="66"/>
    </row>
    <row r="23" spans="1:24" ht="92.25" customHeight="1" x14ac:dyDescent="0.2">
      <c r="A23" s="275"/>
      <c r="B23" s="245" t="s">
        <v>261</v>
      </c>
      <c r="C23" s="59" t="s">
        <v>57</v>
      </c>
      <c r="D23" s="59" t="s">
        <v>58</v>
      </c>
      <c r="E23" s="245"/>
      <c r="F23" s="56" t="s">
        <v>30</v>
      </c>
      <c r="G23" s="56" t="s">
        <v>31</v>
      </c>
      <c r="H23" s="56"/>
      <c r="I23" s="67" t="s">
        <v>32</v>
      </c>
      <c r="J23" s="56">
        <v>2</v>
      </c>
      <c r="K23" s="56">
        <v>2</v>
      </c>
      <c r="L23" s="56">
        <v>3</v>
      </c>
      <c r="M23" s="56">
        <v>1</v>
      </c>
      <c r="N23" s="56">
        <v>1</v>
      </c>
      <c r="O23" s="56">
        <f t="shared" si="0"/>
        <v>9</v>
      </c>
      <c r="P23" s="56">
        <v>3</v>
      </c>
      <c r="Q23" s="56">
        <v>2</v>
      </c>
      <c r="R23" s="56">
        <v>1</v>
      </c>
      <c r="S23" s="56">
        <f t="shared" si="1"/>
        <v>54</v>
      </c>
      <c r="T23" s="66" t="str">
        <f t="shared" si="2"/>
        <v>IMPACTO BAJO</v>
      </c>
      <c r="U23" s="56" t="s">
        <v>184</v>
      </c>
      <c r="V23" s="56" t="s">
        <v>38</v>
      </c>
      <c r="W23" s="66" t="s">
        <v>31</v>
      </c>
      <c r="X23" s="66"/>
    </row>
    <row r="24" spans="1:24" ht="56.25" customHeight="1" x14ac:dyDescent="0.2">
      <c r="A24" s="275"/>
      <c r="B24" s="245"/>
      <c r="C24" s="59" t="s">
        <v>57</v>
      </c>
      <c r="D24" s="59" t="s">
        <v>59</v>
      </c>
      <c r="E24" s="245"/>
      <c r="F24" s="56" t="s">
        <v>30</v>
      </c>
      <c r="G24" s="56" t="s">
        <v>31</v>
      </c>
      <c r="H24" s="56"/>
      <c r="I24" s="67" t="s">
        <v>32</v>
      </c>
      <c r="J24" s="56">
        <v>2</v>
      </c>
      <c r="K24" s="56">
        <v>2</v>
      </c>
      <c r="L24" s="56">
        <v>3</v>
      </c>
      <c r="M24" s="56">
        <v>1</v>
      </c>
      <c r="N24" s="56">
        <v>1</v>
      </c>
      <c r="O24" s="56">
        <f t="shared" si="0"/>
        <v>9</v>
      </c>
      <c r="P24" s="56">
        <v>3</v>
      </c>
      <c r="Q24" s="56">
        <v>2</v>
      </c>
      <c r="R24" s="56">
        <v>1</v>
      </c>
      <c r="S24" s="56">
        <f t="shared" si="1"/>
        <v>54</v>
      </c>
      <c r="T24" s="66" t="str">
        <f t="shared" si="2"/>
        <v>IMPACTO BAJO</v>
      </c>
      <c r="U24" s="56" t="s">
        <v>180</v>
      </c>
      <c r="V24" s="56" t="s">
        <v>255</v>
      </c>
      <c r="W24" s="66"/>
      <c r="X24" s="66" t="s">
        <v>31</v>
      </c>
    </row>
    <row r="25" spans="1:24" ht="224.25" customHeight="1" x14ac:dyDescent="0.2">
      <c r="A25" s="275"/>
      <c r="B25" s="122" t="s">
        <v>281</v>
      </c>
      <c r="C25" s="59" t="s">
        <v>288</v>
      </c>
      <c r="D25" s="59" t="s">
        <v>49</v>
      </c>
      <c r="E25" s="245"/>
      <c r="F25" s="56" t="s">
        <v>30</v>
      </c>
      <c r="G25" s="56" t="s">
        <v>31</v>
      </c>
      <c r="H25" s="56"/>
      <c r="I25" s="67" t="s">
        <v>32</v>
      </c>
      <c r="J25" s="56">
        <v>3</v>
      </c>
      <c r="K25" s="56">
        <v>3</v>
      </c>
      <c r="L25" s="56">
        <v>3</v>
      </c>
      <c r="M25" s="56">
        <v>3</v>
      </c>
      <c r="N25" s="56">
        <v>1</v>
      </c>
      <c r="O25" s="56">
        <f t="shared" si="0"/>
        <v>13</v>
      </c>
      <c r="P25" s="56">
        <v>3</v>
      </c>
      <c r="Q25" s="56">
        <v>2</v>
      </c>
      <c r="R25" s="56">
        <v>1</v>
      </c>
      <c r="S25" s="56">
        <f t="shared" si="1"/>
        <v>78</v>
      </c>
      <c r="T25" s="66" t="str">
        <f t="shared" si="2"/>
        <v>IMPACTO MEDIO</v>
      </c>
      <c r="U25" s="56" t="s">
        <v>180</v>
      </c>
      <c r="V25" s="56" t="s">
        <v>62</v>
      </c>
      <c r="W25" s="66" t="s">
        <v>31</v>
      </c>
      <c r="X25" s="66"/>
    </row>
    <row r="26" spans="1:24" ht="133.5" customHeight="1" x14ac:dyDescent="0.2">
      <c r="A26" s="275"/>
      <c r="B26" s="122" t="s">
        <v>282</v>
      </c>
      <c r="C26" s="59" t="s">
        <v>289</v>
      </c>
      <c r="D26" s="59" t="s">
        <v>49</v>
      </c>
      <c r="E26" s="245"/>
      <c r="F26" s="56" t="s">
        <v>30</v>
      </c>
      <c r="G26" s="56" t="s">
        <v>31</v>
      </c>
      <c r="H26" s="56"/>
      <c r="I26" s="67" t="s">
        <v>32</v>
      </c>
      <c r="J26" s="56">
        <v>3</v>
      </c>
      <c r="K26" s="56">
        <v>3</v>
      </c>
      <c r="L26" s="56">
        <v>3</v>
      </c>
      <c r="M26" s="56">
        <v>3</v>
      </c>
      <c r="N26" s="56">
        <v>1</v>
      </c>
      <c r="O26" s="56">
        <f t="shared" si="0"/>
        <v>13</v>
      </c>
      <c r="P26" s="56">
        <v>3</v>
      </c>
      <c r="Q26" s="56">
        <v>2</v>
      </c>
      <c r="R26" s="56">
        <v>1</v>
      </c>
      <c r="S26" s="56">
        <f t="shared" si="1"/>
        <v>78</v>
      </c>
      <c r="T26" s="66" t="str">
        <f t="shared" si="2"/>
        <v>IMPACTO MEDIO</v>
      </c>
      <c r="U26" s="56" t="s">
        <v>180</v>
      </c>
      <c r="V26" s="56" t="s">
        <v>62</v>
      </c>
      <c r="W26" s="66" t="s">
        <v>31</v>
      </c>
      <c r="X26" s="66"/>
    </row>
    <row r="27" spans="1:24" ht="86.25" customHeight="1" x14ac:dyDescent="0.2">
      <c r="A27" s="275"/>
      <c r="B27" s="59" t="s">
        <v>380</v>
      </c>
      <c r="C27" s="59" t="s">
        <v>233</v>
      </c>
      <c r="D27" s="59" t="s">
        <v>61</v>
      </c>
      <c r="E27" s="245"/>
      <c r="F27" s="56" t="s">
        <v>30</v>
      </c>
      <c r="G27" s="56" t="s">
        <v>31</v>
      </c>
      <c r="H27" s="56"/>
      <c r="I27" s="67" t="s">
        <v>32</v>
      </c>
      <c r="J27" s="56">
        <v>2</v>
      </c>
      <c r="K27" s="56">
        <v>1</v>
      </c>
      <c r="L27" s="56">
        <v>3</v>
      </c>
      <c r="M27" s="56">
        <v>3</v>
      </c>
      <c r="N27" s="56">
        <v>1</v>
      </c>
      <c r="O27" s="56">
        <f t="shared" si="0"/>
        <v>10</v>
      </c>
      <c r="P27" s="56">
        <v>2</v>
      </c>
      <c r="Q27" s="56">
        <v>2</v>
      </c>
      <c r="R27" s="56">
        <v>1</v>
      </c>
      <c r="S27" s="56">
        <f t="shared" si="1"/>
        <v>40</v>
      </c>
      <c r="T27" s="66" t="str">
        <f t="shared" si="2"/>
        <v>IMPACTO BAJO</v>
      </c>
      <c r="U27" s="56" t="s">
        <v>180</v>
      </c>
      <c r="V27" s="56" t="s">
        <v>381</v>
      </c>
      <c r="W27" s="66" t="s">
        <v>31</v>
      </c>
      <c r="X27" s="66"/>
    </row>
    <row r="28" spans="1:24" ht="86.25" customHeight="1" x14ac:dyDescent="0.2">
      <c r="A28" s="275"/>
      <c r="B28" s="59" t="s">
        <v>63</v>
      </c>
      <c r="C28" s="59" t="s">
        <v>64</v>
      </c>
      <c r="D28" s="59" t="s">
        <v>234</v>
      </c>
      <c r="E28" s="245"/>
      <c r="F28" s="56" t="s">
        <v>65</v>
      </c>
      <c r="G28" s="56" t="s">
        <v>31</v>
      </c>
      <c r="H28" s="56"/>
      <c r="I28" s="67" t="s">
        <v>32</v>
      </c>
      <c r="J28" s="56">
        <v>1</v>
      </c>
      <c r="K28" s="56">
        <v>1</v>
      </c>
      <c r="L28" s="56">
        <v>1</v>
      </c>
      <c r="M28" s="56">
        <v>1</v>
      </c>
      <c r="N28" s="56">
        <v>1</v>
      </c>
      <c r="O28" s="56">
        <f t="shared" si="0"/>
        <v>5</v>
      </c>
      <c r="P28" s="56">
        <v>1</v>
      </c>
      <c r="Q28" s="56">
        <v>2</v>
      </c>
      <c r="R28" s="56">
        <v>1</v>
      </c>
      <c r="S28" s="56">
        <f t="shared" si="1"/>
        <v>10</v>
      </c>
      <c r="T28" s="66" t="str">
        <f t="shared" si="2"/>
        <v>IMPACTO BAJO</v>
      </c>
      <c r="U28" s="56" t="s">
        <v>180</v>
      </c>
      <c r="V28" s="56" t="s">
        <v>66</v>
      </c>
      <c r="W28" s="66"/>
      <c r="X28" s="66" t="s">
        <v>31</v>
      </c>
    </row>
    <row r="29" spans="1:24" ht="65.25" customHeight="1" x14ac:dyDescent="0.2">
      <c r="A29" s="275"/>
      <c r="B29" s="59" t="s">
        <v>67</v>
      </c>
      <c r="C29" s="59" t="s">
        <v>68</v>
      </c>
      <c r="D29" s="59" t="s">
        <v>69</v>
      </c>
      <c r="E29" s="245"/>
      <c r="F29" s="56" t="s">
        <v>30</v>
      </c>
      <c r="G29" s="56" t="s">
        <v>31</v>
      </c>
      <c r="H29" s="56"/>
      <c r="I29" s="67" t="s">
        <v>32</v>
      </c>
      <c r="J29" s="56">
        <v>3</v>
      </c>
      <c r="K29" s="56">
        <v>3</v>
      </c>
      <c r="L29" s="56">
        <v>3</v>
      </c>
      <c r="M29" s="56">
        <v>3</v>
      </c>
      <c r="N29" s="56">
        <v>1</v>
      </c>
      <c r="O29" s="56">
        <f t="shared" si="0"/>
        <v>13</v>
      </c>
      <c r="P29" s="56">
        <v>3</v>
      </c>
      <c r="Q29" s="56">
        <v>2</v>
      </c>
      <c r="R29" s="56">
        <v>1</v>
      </c>
      <c r="S29" s="56">
        <f t="shared" si="1"/>
        <v>78</v>
      </c>
      <c r="T29" s="66" t="str">
        <f t="shared" si="2"/>
        <v>IMPACTO MEDIO</v>
      </c>
      <c r="U29" s="56" t="s">
        <v>70</v>
      </c>
      <c r="V29" s="56" t="s">
        <v>255</v>
      </c>
      <c r="W29" s="66"/>
      <c r="X29" s="66" t="s">
        <v>31</v>
      </c>
    </row>
    <row r="30" spans="1:24" ht="49.5" customHeight="1" x14ac:dyDescent="0.2">
      <c r="A30" s="351" t="s">
        <v>392</v>
      </c>
      <c r="B30" s="142" t="s">
        <v>393</v>
      </c>
      <c r="C30" s="142" t="s">
        <v>394</v>
      </c>
      <c r="D30" s="142" t="s">
        <v>395</v>
      </c>
      <c r="E30" s="142"/>
      <c r="F30" s="56" t="s">
        <v>60</v>
      </c>
      <c r="G30" s="56" t="s">
        <v>31</v>
      </c>
      <c r="H30" s="56"/>
      <c r="I30" s="67" t="s">
        <v>32</v>
      </c>
      <c r="J30" s="56">
        <v>3</v>
      </c>
      <c r="K30" s="56">
        <v>3</v>
      </c>
      <c r="L30" s="56">
        <v>3</v>
      </c>
      <c r="M30" s="56">
        <v>3</v>
      </c>
      <c r="N30" s="56">
        <v>1</v>
      </c>
      <c r="O30" s="56">
        <f t="shared" si="0"/>
        <v>13</v>
      </c>
      <c r="P30" s="56">
        <v>1</v>
      </c>
      <c r="Q30" s="56">
        <v>2</v>
      </c>
      <c r="R30" s="56">
        <v>1</v>
      </c>
      <c r="S30" s="56">
        <f t="shared" si="1"/>
        <v>26</v>
      </c>
      <c r="T30" s="66" t="str">
        <f t="shared" ref="T30" si="3">IF(S30&lt;=59,"IMPACTO BAJO",(IF(AND(S30&gt;=60,S30&lt;=188),"IMPACTO MEDIO",IF(AND(S30&gt;=189,S30&lt;405),"IMPACTO ALTO",0))))</f>
        <v>IMPACTO BAJO</v>
      </c>
      <c r="U30" s="56" t="s">
        <v>396</v>
      </c>
      <c r="V30" s="56" t="s">
        <v>397</v>
      </c>
      <c r="W30" s="66" t="s">
        <v>31</v>
      </c>
      <c r="X30" s="66"/>
    </row>
    <row r="31" spans="1:24" ht="46.5" customHeight="1" x14ac:dyDescent="0.2">
      <c r="A31" s="351"/>
      <c r="B31" s="142" t="s">
        <v>398</v>
      </c>
      <c r="C31" s="142" t="s">
        <v>399</v>
      </c>
      <c r="D31" s="142" t="s">
        <v>400</v>
      </c>
      <c r="E31" s="142"/>
      <c r="F31" s="56" t="s">
        <v>60</v>
      </c>
      <c r="G31" s="56" t="s">
        <v>31</v>
      </c>
      <c r="H31" s="56"/>
      <c r="I31" s="67" t="s">
        <v>32</v>
      </c>
      <c r="J31" s="56">
        <v>3</v>
      </c>
      <c r="K31" s="56">
        <v>3</v>
      </c>
      <c r="L31" s="56">
        <v>3</v>
      </c>
      <c r="M31" s="56">
        <v>3</v>
      </c>
      <c r="N31" s="56">
        <v>1</v>
      </c>
      <c r="O31" s="56">
        <f t="shared" si="0"/>
        <v>13</v>
      </c>
      <c r="P31" s="56">
        <v>1</v>
      </c>
      <c r="Q31" s="56">
        <v>2</v>
      </c>
      <c r="R31" s="56">
        <v>1</v>
      </c>
      <c r="S31" s="56">
        <f t="shared" si="1"/>
        <v>26</v>
      </c>
      <c r="T31" s="66" t="str">
        <f>IF(S31&lt;=59,"IMPACTO BAJO",(IF(AND(S31&gt;=60,S31&lt;=188),"IMPACTO MEDIO",IF(AND(S31&gt;=189,S31&lt;405),"IMPACTO ALTO",0))))</f>
        <v>IMPACTO BAJO</v>
      </c>
      <c r="U31" s="56" t="s">
        <v>396</v>
      </c>
      <c r="V31" s="56" t="s">
        <v>397</v>
      </c>
      <c r="W31" s="66" t="s">
        <v>31</v>
      </c>
      <c r="X31" s="66"/>
    </row>
    <row r="32" spans="1:24" ht="44.25" customHeight="1" x14ac:dyDescent="0.2">
      <c r="A32" s="351"/>
      <c r="B32" s="142" t="s">
        <v>401</v>
      </c>
      <c r="C32" s="142" t="s">
        <v>402</v>
      </c>
      <c r="D32" s="143" t="s">
        <v>403</v>
      </c>
      <c r="E32" s="144"/>
      <c r="F32" s="56" t="s">
        <v>60</v>
      </c>
      <c r="G32" s="69" t="s">
        <v>31</v>
      </c>
      <c r="H32" s="69"/>
      <c r="I32" s="67" t="s">
        <v>32</v>
      </c>
      <c r="J32" s="56">
        <v>3</v>
      </c>
      <c r="K32" s="69">
        <v>3</v>
      </c>
      <c r="L32" s="69">
        <v>3</v>
      </c>
      <c r="M32" s="69">
        <v>3</v>
      </c>
      <c r="N32" s="69">
        <v>1</v>
      </c>
      <c r="O32" s="69">
        <f t="shared" si="0"/>
        <v>13</v>
      </c>
      <c r="P32" s="69">
        <v>1</v>
      </c>
      <c r="Q32" s="69">
        <v>2</v>
      </c>
      <c r="R32" s="69">
        <v>1</v>
      </c>
      <c r="S32" s="69">
        <f t="shared" si="1"/>
        <v>26</v>
      </c>
      <c r="T32" s="66" t="str">
        <f>IF(S32&lt;=59,"IMPACTO BAJO",(IF(AND(S32&gt;=60,S32&lt;=188),"IMPACTO MEDIO",IF(AND(S32&gt;=189,S32&lt;405),"IMPACTO ALTO",0))))</f>
        <v>IMPACTO BAJO</v>
      </c>
      <c r="U32" s="56" t="s">
        <v>396</v>
      </c>
      <c r="V32" s="56" t="s">
        <v>397</v>
      </c>
      <c r="W32" s="70" t="s">
        <v>31</v>
      </c>
      <c r="X32" s="70"/>
    </row>
    <row r="33" spans="1:24" ht="44.25" customHeight="1" x14ac:dyDescent="0.2">
      <c r="A33" s="351"/>
      <c r="B33" s="142" t="s">
        <v>410</v>
      </c>
      <c r="C33" s="142" t="s">
        <v>411</v>
      </c>
      <c r="D33" s="142" t="s">
        <v>412</v>
      </c>
      <c r="E33" s="142"/>
      <c r="F33" s="56" t="s">
        <v>60</v>
      </c>
      <c r="G33" s="56" t="s">
        <v>31</v>
      </c>
      <c r="H33" s="56"/>
      <c r="I33" s="67" t="s">
        <v>32</v>
      </c>
      <c r="J33" s="56">
        <v>3</v>
      </c>
      <c r="K33" s="56">
        <v>3</v>
      </c>
      <c r="L33" s="56">
        <v>3</v>
      </c>
      <c r="M33" s="56">
        <v>3</v>
      </c>
      <c r="N33" s="56">
        <v>1</v>
      </c>
      <c r="O33" s="56">
        <f>J33+K33+L33+M33+N33</f>
        <v>13</v>
      </c>
      <c r="P33" s="56">
        <v>1</v>
      </c>
      <c r="Q33" s="56">
        <v>2</v>
      </c>
      <c r="R33" s="56">
        <v>1</v>
      </c>
      <c r="S33" s="56">
        <f>O33*P33*Q33*R33</f>
        <v>26</v>
      </c>
      <c r="T33" s="66" t="str">
        <f>IF(S33&lt;=59,"IMPACTO BAJO",(IF(AND(S33&gt;=60,S33&lt;=188),"IMPACTO MEDIO",IF(AND(S33&gt;=189,S33&lt;405),"IMPACTO ALTO",0))))</f>
        <v>IMPACTO BAJO</v>
      </c>
      <c r="U33" s="56" t="s">
        <v>396</v>
      </c>
      <c r="V33" s="56" t="s">
        <v>397</v>
      </c>
      <c r="W33" s="66" t="s">
        <v>31</v>
      </c>
      <c r="X33" s="66"/>
    </row>
    <row r="34" spans="1:24" ht="12.75" customHeight="1" x14ac:dyDescent="0.2">
      <c r="T34" s="72"/>
    </row>
    <row r="35" spans="1:24" ht="27" customHeight="1" x14ac:dyDescent="0.2">
      <c r="A35" s="72"/>
      <c r="B35" s="72"/>
      <c r="C35" s="116" t="s">
        <v>404</v>
      </c>
      <c r="D35" s="325" t="s">
        <v>228</v>
      </c>
      <c r="E35" s="326"/>
      <c r="F35" s="72"/>
      <c r="G35" s="72"/>
      <c r="H35" s="72"/>
      <c r="I35" s="74"/>
      <c r="J35" s="74"/>
      <c r="K35" s="75"/>
      <c r="L35" s="75"/>
      <c r="M35" s="75"/>
      <c r="N35" s="75"/>
      <c r="O35" s="72"/>
      <c r="P35" s="72"/>
      <c r="Q35" s="72"/>
      <c r="R35" s="72"/>
      <c r="S35" s="72"/>
      <c r="T35" s="72"/>
    </row>
    <row r="36" spans="1:24" ht="14.25" x14ac:dyDescent="0.2">
      <c r="A36" s="72"/>
      <c r="B36" s="72"/>
      <c r="C36" s="116" t="s">
        <v>178</v>
      </c>
      <c r="D36" s="327" t="s">
        <v>251</v>
      </c>
      <c r="E36" s="326"/>
      <c r="F36" s="72"/>
      <c r="G36" s="72"/>
      <c r="H36" s="72"/>
      <c r="I36" s="74"/>
      <c r="J36" s="74"/>
      <c r="K36" s="74"/>
      <c r="L36" s="74"/>
      <c r="M36" s="74"/>
      <c r="N36" s="75"/>
      <c r="O36" s="72"/>
      <c r="P36" s="72"/>
      <c r="Q36" s="72"/>
      <c r="R36" s="72"/>
      <c r="S36" s="72"/>
      <c r="T36" s="72"/>
    </row>
    <row r="37" spans="1:24" ht="12.75" customHeight="1" x14ac:dyDescent="0.2">
      <c r="T37" s="72"/>
    </row>
    <row r="38" spans="1:24" ht="12.75" customHeight="1" x14ac:dyDescent="0.2">
      <c r="T38" s="72"/>
    </row>
    <row r="39" spans="1:24" ht="12.75" customHeight="1" x14ac:dyDescent="0.2">
      <c r="T39" s="72"/>
    </row>
    <row r="40" spans="1:24" ht="12.75" customHeight="1" x14ac:dyDescent="0.2">
      <c r="T40" s="72"/>
    </row>
    <row r="41" spans="1:24" ht="12.75" customHeight="1" x14ac:dyDescent="0.2">
      <c r="T41" s="72"/>
    </row>
    <row r="42" spans="1:24" ht="12.75" customHeight="1" x14ac:dyDescent="0.2">
      <c r="T42" s="72"/>
    </row>
    <row r="43" spans="1:24" ht="12.75" customHeight="1" x14ac:dyDescent="0.2">
      <c r="T43" s="72"/>
    </row>
    <row r="44" spans="1:24" ht="12.75" customHeight="1" x14ac:dyDescent="0.2">
      <c r="T44" s="72"/>
    </row>
    <row r="45" spans="1:24" ht="12.75" customHeight="1" x14ac:dyDescent="0.2">
      <c r="T45" s="72"/>
    </row>
    <row r="46" spans="1:24" ht="12.75" customHeight="1" x14ac:dyDescent="0.2">
      <c r="T46" s="72"/>
    </row>
    <row r="47" spans="1:24" ht="12.75" customHeight="1" x14ac:dyDescent="0.2">
      <c r="T47" s="72"/>
    </row>
    <row r="48" spans="1:24"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row r="925" spans="20:20" ht="12.75" customHeight="1" x14ac:dyDescent="0.2">
      <c r="T925" s="72"/>
    </row>
    <row r="926" spans="20:20" ht="12.75" customHeight="1" x14ac:dyDescent="0.2">
      <c r="T926" s="72"/>
    </row>
    <row r="927" spans="20:20" ht="12.75" customHeight="1" x14ac:dyDescent="0.2">
      <c r="T927" s="72"/>
    </row>
    <row r="928" spans="20:20" ht="12.75" customHeight="1" x14ac:dyDescent="0.2">
      <c r="T928" s="72"/>
    </row>
    <row r="929" spans="20:20" ht="12.75" customHeight="1" x14ac:dyDescent="0.2">
      <c r="T929" s="72"/>
    </row>
    <row r="930" spans="20:20" ht="12.75" customHeight="1" x14ac:dyDescent="0.2">
      <c r="T930" s="72"/>
    </row>
    <row r="931" spans="20:20" ht="12.75" customHeight="1" x14ac:dyDescent="0.2">
      <c r="T931" s="72"/>
    </row>
    <row r="932" spans="20:20" ht="12.75" customHeight="1" x14ac:dyDescent="0.2">
      <c r="T932" s="72"/>
    </row>
    <row r="933" spans="20:20" ht="12.75" customHeight="1" x14ac:dyDescent="0.2">
      <c r="T933" s="72"/>
    </row>
    <row r="934" spans="20:20" ht="12.75" customHeight="1" x14ac:dyDescent="0.2">
      <c r="T934" s="72"/>
    </row>
    <row r="935" spans="20:20" ht="12.75" customHeight="1" x14ac:dyDescent="0.2">
      <c r="T935" s="72"/>
    </row>
  </sheetData>
  <sheetProtection algorithmName="SHA-512" hashValue="66dIPPKINgUBz2ZxGoWsnOHY87h++iwFtQ2jrqJLoPfhtls+BlJia8JCX04msAtPMow0hVvfGjlaslLcc0qfYQ==" saltValue="9FAZpzHtI19pwtmG7kXbcw==" spinCount="100000" sheet="1" objects="1" scenarios="1"/>
  <autoFilter ref="S1:S940" xr:uid="{00000000-0009-0000-0000-00000D000000}"/>
  <mergeCells count="36">
    <mergeCell ref="A1:B5"/>
    <mergeCell ref="C1:T5"/>
    <mergeCell ref="U1:X5"/>
    <mergeCell ref="A6:K6"/>
    <mergeCell ref="L6:X6"/>
    <mergeCell ref="O9:O10"/>
    <mergeCell ref="P9:P10"/>
    <mergeCell ref="A11:A29"/>
    <mergeCell ref="A7:K7"/>
    <mergeCell ref="L7:X7"/>
    <mergeCell ref="T9:T10"/>
    <mergeCell ref="U9:V9"/>
    <mergeCell ref="W9:X9"/>
    <mergeCell ref="B12:B13"/>
    <mergeCell ref="R9:R10"/>
    <mergeCell ref="S9:S10"/>
    <mergeCell ref="Q9:Q10"/>
    <mergeCell ref="B9:B10"/>
    <mergeCell ref="C9:C10"/>
    <mergeCell ref="D9:D10"/>
    <mergeCell ref="E9:E10"/>
    <mergeCell ref="F9:F10"/>
    <mergeCell ref="G9:G10"/>
    <mergeCell ref="H9:H10"/>
    <mergeCell ref="I9:I10"/>
    <mergeCell ref="J9:N9"/>
    <mergeCell ref="A30:A33"/>
    <mergeCell ref="D35:E35"/>
    <mergeCell ref="D36:E36"/>
    <mergeCell ref="E11:E29"/>
    <mergeCell ref="B14:B15"/>
    <mergeCell ref="B16:B17"/>
    <mergeCell ref="B18:B19"/>
    <mergeCell ref="B21:B22"/>
    <mergeCell ref="C21:C22"/>
    <mergeCell ref="B23:B24"/>
  </mergeCells>
  <conditionalFormatting sqref="T31:T32">
    <cfRule type="cellIs" dxfId="473" priority="1" operator="equal">
      <formula>"IMPACTO ALTO"</formula>
    </cfRule>
  </conditionalFormatting>
  <conditionalFormatting sqref="T31:T32">
    <cfRule type="cellIs" dxfId="472" priority="2" operator="equal">
      <formula>"IMPACTO MEDIO"</formula>
    </cfRule>
  </conditionalFormatting>
  <conditionalFormatting sqref="T31:T32">
    <cfRule type="cellIs" dxfId="471" priority="3" operator="equal">
      <formula>"IMPACTO BAJO"</formula>
    </cfRule>
  </conditionalFormatting>
  <conditionalFormatting sqref="T31:T32">
    <cfRule type="cellIs" dxfId="470" priority="4" stopIfTrue="1" operator="equal">
      <formula>"IMPACTO BAJO"</formula>
    </cfRule>
  </conditionalFormatting>
  <conditionalFormatting sqref="T31:T32">
    <cfRule type="cellIs" dxfId="469" priority="5" stopIfTrue="1" operator="equal">
      <formula>"IMPACTO MEDIO"</formula>
    </cfRule>
  </conditionalFormatting>
  <conditionalFormatting sqref="T31:T32">
    <cfRule type="cellIs" dxfId="468" priority="6" stopIfTrue="1" operator="equal">
      <formula>"IMPACTO ALTO"</formula>
    </cfRule>
  </conditionalFormatting>
  <conditionalFormatting sqref="T20:T25 T27:T29 T11:T16">
    <cfRule type="cellIs" dxfId="467" priority="34" operator="equal">
      <formula>"IMPACTO ALTO"</formula>
    </cfRule>
  </conditionalFormatting>
  <conditionalFormatting sqref="T20:T25 T27:T29 T11:T16">
    <cfRule type="cellIs" dxfId="466" priority="35" operator="equal">
      <formula>"IMPACTO MEDIO"</formula>
    </cfRule>
  </conditionalFormatting>
  <conditionalFormatting sqref="T20:T25 T27:T29 T11:T16">
    <cfRule type="cellIs" dxfId="465" priority="36" operator="equal">
      <formula>"IMPACTO BAJO"</formula>
    </cfRule>
  </conditionalFormatting>
  <conditionalFormatting sqref="T20:T25 T27:T29 T11:T16">
    <cfRule type="cellIs" dxfId="464" priority="37" stopIfTrue="1" operator="equal">
      <formula>"IMPACTO BAJO"</formula>
    </cfRule>
  </conditionalFormatting>
  <conditionalFormatting sqref="T20:T25 T27:T29 T11:T16">
    <cfRule type="cellIs" dxfId="463" priority="38" stopIfTrue="1" operator="equal">
      <formula>"IMPACTO MEDIO"</formula>
    </cfRule>
  </conditionalFormatting>
  <conditionalFormatting sqref="T20:T25 T27:T29 T11:T16">
    <cfRule type="cellIs" dxfId="462" priority="39" stopIfTrue="1" operator="equal">
      <formula>"IMPACTO ALTO"</formula>
    </cfRule>
  </conditionalFormatting>
  <conditionalFormatting sqref="T19">
    <cfRule type="cellIs" dxfId="461" priority="28" operator="equal">
      <formula>"IMPACTO ALTO"</formula>
    </cfRule>
  </conditionalFormatting>
  <conditionalFormatting sqref="T19">
    <cfRule type="cellIs" dxfId="460" priority="29" operator="equal">
      <formula>"IMPACTO MEDIO"</formula>
    </cfRule>
  </conditionalFormatting>
  <conditionalFormatting sqref="T19">
    <cfRule type="cellIs" dxfId="459" priority="30" operator="equal">
      <formula>"IMPACTO BAJO"</formula>
    </cfRule>
  </conditionalFormatting>
  <conditionalFormatting sqref="T19">
    <cfRule type="cellIs" dxfId="458" priority="31" stopIfTrue="1" operator="equal">
      <formula>"IMPACTO BAJO"</formula>
    </cfRule>
  </conditionalFormatting>
  <conditionalFormatting sqref="T19">
    <cfRule type="cellIs" dxfId="457" priority="32" stopIfTrue="1" operator="equal">
      <formula>"IMPACTO MEDIO"</formula>
    </cfRule>
  </conditionalFormatting>
  <conditionalFormatting sqref="T19">
    <cfRule type="cellIs" dxfId="456" priority="33" stopIfTrue="1" operator="equal">
      <formula>"IMPACTO ALTO"</formula>
    </cfRule>
  </conditionalFormatting>
  <conditionalFormatting sqref="T17:T18">
    <cfRule type="cellIs" dxfId="455" priority="21" operator="equal">
      <formula>"IMPACTO ALTO"</formula>
    </cfRule>
  </conditionalFormatting>
  <conditionalFormatting sqref="T17:T18">
    <cfRule type="cellIs" dxfId="454" priority="22" operator="equal">
      <formula>"IMPACTO MEDIO"</formula>
    </cfRule>
  </conditionalFormatting>
  <conditionalFormatting sqref="T17:T18">
    <cfRule type="cellIs" dxfId="453" priority="23" operator="equal">
      <formula>"IMPACTO BAJO"</formula>
    </cfRule>
  </conditionalFormatting>
  <conditionalFormatting sqref="T17:T18">
    <cfRule type="cellIs" dxfId="452" priority="24" stopIfTrue="1" operator="equal">
      <formula>"IMPACTO BAJO"</formula>
    </cfRule>
  </conditionalFormatting>
  <conditionalFormatting sqref="T17:T18">
    <cfRule type="cellIs" dxfId="451" priority="25" stopIfTrue="1" operator="equal">
      <formula>"IMPACTO MEDIO"</formula>
    </cfRule>
  </conditionalFormatting>
  <conditionalFormatting sqref="T17:T18">
    <cfRule type="cellIs" dxfId="450" priority="26" stopIfTrue="1" operator="equal">
      <formula>"IMPACTO ALTO"</formula>
    </cfRule>
  </conditionalFormatting>
  <conditionalFormatting sqref="T11">
    <cfRule type="colorScale" priority="27">
      <colorScale>
        <cfvo type="min"/>
        <cfvo type="percentile" val="50"/>
        <cfvo type="max"/>
        <color rgb="FF63BE7B"/>
        <color rgb="FFFFEB84"/>
        <color rgb="FFF8696B"/>
      </colorScale>
    </cfRule>
  </conditionalFormatting>
  <conditionalFormatting sqref="T26">
    <cfRule type="cellIs" dxfId="449" priority="15" operator="equal">
      <formula>"IMPACTO ALTO"</formula>
    </cfRule>
  </conditionalFormatting>
  <conditionalFormatting sqref="T26">
    <cfRule type="cellIs" dxfId="448" priority="16" operator="equal">
      <formula>"IMPACTO MEDIO"</formula>
    </cfRule>
  </conditionalFormatting>
  <conditionalFormatting sqref="T26">
    <cfRule type="cellIs" dxfId="447" priority="17" operator="equal">
      <formula>"IMPACTO BAJO"</formula>
    </cfRule>
  </conditionalFormatting>
  <conditionalFormatting sqref="T26">
    <cfRule type="cellIs" dxfId="446" priority="18" stopIfTrue="1" operator="equal">
      <formula>"IMPACTO BAJO"</formula>
    </cfRule>
  </conditionalFormatting>
  <conditionalFormatting sqref="T26">
    <cfRule type="cellIs" dxfId="445" priority="19" stopIfTrue="1" operator="equal">
      <formula>"IMPACTO MEDIO"</formula>
    </cfRule>
  </conditionalFormatting>
  <conditionalFormatting sqref="T26">
    <cfRule type="cellIs" dxfId="444" priority="20" stopIfTrue="1" operator="equal">
      <formula>"IMPACTO ALTO"</formula>
    </cfRule>
  </conditionalFormatting>
  <conditionalFormatting sqref="T30 T33">
    <cfRule type="cellIs" dxfId="443" priority="8" operator="equal">
      <formula>"IMPACTO ALTO"</formula>
    </cfRule>
  </conditionalFormatting>
  <conditionalFormatting sqref="T30 T33">
    <cfRule type="cellIs" dxfId="442" priority="9" operator="equal">
      <formula>"IMPACTO MEDIO"</formula>
    </cfRule>
  </conditionalFormatting>
  <conditionalFormatting sqref="T30 T33">
    <cfRule type="cellIs" dxfId="441" priority="10" operator="equal">
      <formula>"IMPACTO BAJO"</formula>
    </cfRule>
  </conditionalFormatting>
  <conditionalFormatting sqref="T30 T33">
    <cfRule type="cellIs" dxfId="440" priority="11" stopIfTrue="1" operator="equal">
      <formula>"IMPACTO BAJO"</formula>
    </cfRule>
  </conditionalFormatting>
  <conditionalFormatting sqref="T30 T33">
    <cfRule type="cellIs" dxfId="439" priority="12" stopIfTrue="1" operator="equal">
      <formula>"IMPACTO MEDIO"</formula>
    </cfRule>
  </conditionalFormatting>
  <conditionalFormatting sqref="T30 T33">
    <cfRule type="cellIs" dxfId="438" priority="13" stopIfTrue="1" operator="equal">
      <formula>"IMPACTO ALTO"</formula>
    </cfRule>
  </conditionalFormatting>
  <conditionalFormatting sqref="T31:T32">
    <cfRule type="colorScale" priority="7">
      <colorScale>
        <cfvo type="min"/>
        <cfvo type="percentile" val="50"/>
        <cfvo type="max"/>
        <color rgb="FF63BE7B"/>
        <color rgb="FFFFEB84"/>
        <color rgb="FFF8696B"/>
      </colorScale>
    </cfRule>
  </conditionalFormatting>
  <conditionalFormatting sqref="T30 T33">
    <cfRule type="colorScale" priority="14">
      <colorScale>
        <cfvo type="min"/>
        <cfvo type="percentile" val="50"/>
        <cfvo type="max"/>
        <color rgb="FF63BE7B"/>
        <color rgb="FFFFEB84"/>
        <color rgb="FFF8696B"/>
      </colorScale>
    </cfRule>
  </conditionalFormatting>
  <pageMargins left="0.70866141732283472" right="0.70866141732283472" top="0.86614173228346458" bottom="0.74803149606299213" header="0" footer="0"/>
  <pageSetup orientation="portrait" r:id="rId1"/>
  <colBreaks count="1" manualBreakCount="1">
    <brk id="17" man="1"/>
  </colBreaks>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931"/>
  <sheetViews>
    <sheetView showGridLines="0" topLeftCell="G16" zoomScale="70" zoomScaleNormal="70" workbookViewId="0">
      <selection activeCell="W20" sqref="W20"/>
    </sheetView>
  </sheetViews>
  <sheetFormatPr baseColWidth="10" defaultColWidth="14.42578125" defaultRowHeight="15" customHeight="1" x14ac:dyDescent="0.2"/>
  <cols>
    <col min="1" max="1" width="25" style="46" customWidth="1"/>
    <col min="2" max="2" width="19.7109375" style="46" customWidth="1"/>
    <col min="3" max="3" width="39.7109375" style="46" customWidth="1"/>
    <col min="4" max="4" width="34" style="46" customWidth="1"/>
    <col min="5" max="5" width="27.42578125" style="46" customWidth="1"/>
    <col min="6" max="6" width="15.5703125" style="46" customWidth="1"/>
    <col min="7" max="7" width="12.42578125" style="46" customWidth="1"/>
    <col min="8" max="8" width="11.140625" style="46" customWidth="1"/>
    <col min="9" max="9" width="12.7109375" style="46" customWidth="1"/>
    <col min="10" max="10" width="10.7109375" style="46" customWidth="1"/>
    <col min="11" max="11" width="14.28515625" style="46" customWidth="1"/>
    <col min="12" max="12" width="13.140625" style="46" customWidth="1"/>
    <col min="13" max="13" width="13.5703125" style="46" customWidth="1"/>
    <col min="14" max="14" width="15.85546875" style="46" customWidth="1"/>
    <col min="15" max="15" width="11" style="46" customWidth="1"/>
    <col min="16" max="16" width="13.42578125" style="46" customWidth="1"/>
    <col min="17" max="17" width="15.140625" style="46" customWidth="1"/>
    <col min="18" max="18" width="22.85546875" style="46" customWidth="1"/>
    <col min="19" max="19" width="14.7109375" style="46" customWidth="1"/>
    <col min="20" max="20" width="20" style="46" customWidth="1"/>
    <col min="21" max="21" width="29.85546875" style="46" customWidth="1"/>
    <col min="22" max="22" width="25.140625" style="46" customWidth="1"/>
    <col min="23" max="24" width="7.7109375" style="46" customWidth="1"/>
    <col min="25" max="16384" width="14.42578125" style="46"/>
  </cols>
  <sheetData>
    <row r="1" spans="1:25" ht="17.25" customHeight="1" x14ac:dyDescent="0.2">
      <c r="A1" s="256"/>
      <c r="B1" s="257"/>
      <c r="C1" s="352" t="s">
        <v>0</v>
      </c>
      <c r="D1" s="353"/>
      <c r="E1" s="353"/>
      <c r="F1" s="353"/>
      <c r="G1" s="353"/>
      <c r="H1" s="353"/>
      <c r="I1" s="353"/>
      <c r="J1" s="353"/>
      <c r="K1" s="353"/>
      <c r="L1" s="353"/>
      <c r="M1" s="353"/>
      <c r="N1" s="353"/>
      <c r="O1" s="353"/>
      <c r="P1" s="353"/>
      <c r="Q1" s="353"/>
      <c r="R1" s="353"/>
      <c r="S1" s="353"/>
      <c r="T1" s="354"/>
      <c r="U1" s="268"/>
      <c r="V1" s="268"/>
      <c r="W1" s="268"/>
      <c r="X1" s="268"/>
    </row>
    <row r="2" spans="1:25" ht="24" customHeight="1" x14ac:dyDescent="0.2">
      <c r="A2" s="258"/>
      <c r="B2" s="259"/>
      <c r="C2" s="352"/>
      <c r="D2" s="353"/>
      <c r="E2" s="353"/>
      <c r="F2" s="353"/>
      <c r="G2" s="353"/>
      <c r="H2" s="353"/>
      <c r="I2" s="353"/>
      <c r="J2" s="353"/>
      <c r="K2" s="353"/>
      <c r="L2" s="353"/>
      <c r="M2" s="353"/>
      <c r="N2" s="353"/>
      <c r="O2" s="353"/>
      <c r="P2" s="353"/>
      <c r="Q2" s="353"/>
      <c r="R2" s="353"/>
      <c r="S2" s="353"/>
      <c r="T2" s="354"/>
      <c r="U2" s="268"/>
      <c r="V2" s="268"/>
      <c r="W2" s="268"/>
      <c r="X2" s="268"/>
    </row>
    <row r="3" spans="1:25" ht="21" customHeight="1" x14ac:dyDescent="0.2">
      <c r="A3" s="258"/>
      <c r="B3" s="259"/>
      <c r="C3" s="352"/>
      <c r="D3" s="353"/>
      <c r="E3" s="353"/>
      <c r="F3" s="353"/>
      <c r="G3" s="353"/>
      <c r="H3" s="353"/>
      <c r="I3" s="353"/>
      <c r="J3" s="353"/>
      <c r="K3" s="353"/>
      <c r="L3" s="353"/>
      <c r="M3" s="353"/>
      <c r="N3" s="353"/>
      <c r="O3" s="353"/>
      <c r="P3" s="353"/>
      <c r="Q3" s="353"/>
      <c r="R3" s="353"/>
      <c r="S3" s="353"/>
      <c r="T3" s="354"/>
      <c r="U3" s="268"/>
      <c r="V3" s="268"/>
      <c r="W3" s="268"/>
      <c r="X3" s="268"/>
    </row>
    <row r="4" spans="1:25" ht="18.75" customHeight="1" x14ac:dyDescent="0.2">
      <c r="A4" s="258"/>
      <c r="B4" s="259"/>
      <c r="C4" s="352"/>
      <c r="D4" s="353"/>
      <c r="E4" s="353"/>
      <c r="F4" s="353"/>
      <c r="G4" s="353"/>
      <c r="H4" s="353"/>
      <c r="I4" s="353"/>
      <c r="J4" s="353"/>
      <c r="K4" s="353"/>
      <c r="L4" s="353"/>
      <c r="M4" s="353"/>
      <c r="N4" s="353"/>
      <c r="O4" s="353"/>
      <c r="P4" s="353"/>
      <c r="Q4" s="353"/>
      <c r="R4" s="353"/>
      <c r="S4" s="353"/>
      <c r="T4" s="354"/>
      <c r="U4" s="268"/>
      <c r="V4" s="268"/>
      <c r="W4" s="268"/>
      <c r="X4" s="268"/>
    </row>
    <row r="5" spans="1:25" ht="24.75" hidden="1" customHeight="1" x14ac:dyDescent="0.2">
      <c r="A5" s="260"/>
      <c r="B5" s="261"/>
      <c r="C5" s="355"/>
      <c r="D5" s="356"/>
      <c r="E5" s="356"/>
      <c r="F5" s="356"/>
      <c r="G5" s="356"/>
      <c r="H5" s="356"/>
      <c r="I5" s="356"/>
      <c r="J5" s="356"/>
      <c r="K5" s="356"/>
      <c r="L5" s="356"/>
      <c r="M5" s="356"/>
      <c r="N5" s="356"/>
      <c r="O5" s="356"/>
      <c r="P5" s="356"/>
      <c r="Q5" s="356"/>
      <c r="R5" s="356"/>
      <c r="S5" s="356"/>
      <c r="T5" s="357"/>
      <c r="U5" s="268"/>
      <c r="V5" s="268"/>
      <c r="W5" s="268"/>
      <c r="X5" s="268"/>
    </row>
    <row r="6" spans="1:25" ht="26.25" customHeight="1" x14ac:dyDescent="0.2">
      <c r="A6" s="269" t="s">
        <v>243</v>
      </c>
      <c r="B6" s="204"/>
      <c r="C6" s="204"/>
      <c r="D6" s="204"/>
      <c r="E6" s="204"/>
      <c r="F6" s="204"/>
      <c r="G6" s="204"/>
      <c r="H6" s="204"/>
      <c r="I6" s="204"/>
      <c r="J6" s="204"/>
      <c r="K6" s="204"/>
      <c r="L6" s="254" t="s">
        <v>442</v>
      </c>
      <c r="M6" s="204"/>
      <c r="N6" s="204"/>
      <c r="O6" s="204"/>
      <c r="P6" s="204"/>
      <c r="Q6" s="204"/>
      <c r="R6" s="204"/>
      <c r="S6" s="204"/>
      <c r="T6" s="204"/>
      <c r="U6" s="270"/>
      <c r="V6" s="270"/>
      <c r="W6" s="270"/>
      <c r="X6" s="271"/>
    </row>
    <row r="7" spans="1:25" ht="30.75"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5" ht="12.75" customHeight="1" thickBot="1" x14ac:dyDescent="0.25">
      <c r="B8" s="47"/>
      <c r="C8" s="47"/>
      <c r="D8" s="47"/>
      <c r="E8" s="47"/>
      <c r="F8" s="47"/>
      <c r="G8" s="47"/>
      <c r="H8" s="47"/>
      <c r="I8" s="47"/>
      <c r="J8" s="47"/>
      <c r="K8" s="47"/>
      <c r="L8" s="47"/>
      <c r="M8" s="49"/>
      <c r="N8" s="50"/>
      <c r="O8" s="51"/>
      <c r="P8" s="51"/>
      <c r="Q8" s="51"/>
      <c r="R8" s="51"/>
      <c r="S8" s="51"/>
      <c r="T8" s="51"/>
      <c r="U8" s="51"/>
      <c r="V8" s="51"/>
      <c r="W8" s="51"/>
      <c r="X8" s="51"/>
    </row>
    <row r="9" spans="1:25"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5" ht="43.5" customHeight="1" x14ac:dyDescent="0.2">
      <c r="B10" s="247"/>
      <c r="C10" s="247"/>
      <c r="D10" s="247"/>
      <c r="E10" s="247"/>
      <c r="F10" s="247"/>
      <c r="G10" s="247"/>
      <c r="H10" s="247"/>
      <c r="I10" s="247"/>
      <c r="J10" s="52" t="s">
        <v>18</v>
      </c>
      <c r="K10" s="52" t="s">
        <v>19</v>
      </c>
      <c r="L10" s="53" t="s">
        <v>20</v>
      </c>
      <c r="M10" s="52" t="s">
        <v>21</v>
      </c>
      <c r="N10" s="53" t="s">
        <v>22</v>
      </c>
      <c r="O10" s="247"/>
      <c r="P10" s="247"/>
      <c r="Q10" s="247"/>
      <c r="R10" s="247"/>
      <c r="S10" s="247"/>
      <c r="T10" s="247"/>
      <c r="U10" s="53" t="s">
        <v>23</v>
      </c>
      <c r="V10" s="52" t="s">
        <v>24</v>
      </c>
      <c r="W10" s="52" t="s">
        <v>25</v>
      </c>
      <c r="X10" s="54" t="s">
        <v>26</v>
      </c>
    </row>
    <row r="11" spans="1:25" ht="72" customHeight="1" x14ac:dyDescent="0.2">
      <c r="A11" s="334" t="s">
        <v>273</v>
      </c>
      <c r="B11" s="59" t="s">
        <v>27</v>
      </c>
      <c r="C11" s="59" t="s">
        <v>209</v>
      </c>
      <c r="D11" s="59" t="s">
        <v>28</v>
      </c>
      <c r="E11" s="337" t="s">
        <v>274</v>
      </c>
      <c r="F11" s="56" t="s">
        <v>30</v>
      </c>
      <c r="G11" s="56" t="s">
        <v>31</v>
      </c>
      <c r="H11" s="56"/>
      <c r="I11" s="56" t="s">
        <v>32</v>
      </c>
      <c r="J11" s="56">
        <v>1</v>
      </c>
      <c r="K11" s="56">
        <v>2</v>
      </c>
      <c r="L11" s="56">
        <v>1</v>
      </c>
      <c r="M11" s="56">
        <v>1</v>
      </c>
      <c r="N11" s="56">
        <v>1</v>
      </c>
      <c r="O11" s="56">
        <f>J11+K11+L11+M11+N11</f>
        <v>6</v>
      </c>
      <c r="P11" s="56">
        <v>2</v>
      </c>
      <c r="Q11" s="56">
        <v>2</v>
      </c>
      <c r="R11" s="56">
        <v>1</v>
      </c>
      <c r="S11" s="56">
        <f>O11*P11*Q11*R11</f>
        <v>24</v>
      </c>
      <c r="T11" s="66" t="str">
        <f>IF(S11&lt;=59,"IMPACTO BAJO",(IF(AND(S11&gt;=60,S11&lt;=188),"IMPACTO MEDIO",IF(AND(S11&gt;=189,13&lt;405),"IMPACTO ALTO",0))))</f>
        <v>IMPACTO BAJO</v>
      </c>
      <c r="U11" s="56" t="s">
        <v>180</v>
      </c>
      <c r="V11" s="56" t="s">
        <v>33</v>
      </c>
      <c r="W11" s="58"/>
      <c r="X11" s="66" t="s">
        <v>31</v>
      </c>
      <c r="Y11" s="46" t="s">
        <v>256</v>
      </c>
    </row>
    <row r="12" spans="1:25" ht="88.5" customHeight="1" x14ac:dyDescent="0.2">
      <c r="A12" s="335"/>
      <c r="B12" s="245" t="s">
        <v>34</v>
      </c>
      <c r="C12" s="59" t="s">
        <v>35</v>
      </c>
      <c r="D12" s="59" t="s">
        <v>36</v>
      </c>
      <c r="E12" s="285"/>
      <c r="F12" s="56" t="s">
        <v>30</v>
      </c>
      <c r="G12" s="56" t="s">
        <v>31</v>
      </c>
      <c r="H12" s="56"/>
      <c r="I12" s="56" t="s">
        <v>37</v>
      </c>
      <c r="J12" s="56">
        <v>1</v>
      </c>
      <c r="K12" s="56">
        <v>1</v>
      </c>
      <c r="L12" s="56">
        <v>3</v>
      </c>
      <c r="M12" s="56">
        <v>1</v>
      </c>
      <c r="N12" s="56">
        <v>1</v>
      </c>
      <c r="O12" s="56">
        <f t="shared" ref="O12:O27" si="0">J12+K12+L12+M12+N12</f>
        <v>7</v>
      </c>
      <c r="P12" s="56">
        <v>2</v>
      </c>
      <c r="Q12" s="56">
        <v>2</v>
      </c>
      <c r="R12" s="56">
        <v>3</v>
      </c>
      <c r="S12" s="56">
        <f t="shared" ref="S12:S27" si="1">O12*P12*Q12*R12</f>
        <v>84</v>
      </c>
      <c r="T12" s="66" t="str">
        <f t="shared" ref="T12:T24" si="2">IF(S12&lt;=59,"IMPACTO BAJO",(IF(AND(S12&gt;=60,S12&lt;=188),"IMPACTO MEDIO",IF(AND(S12&gt;=189,13&lt;405),"IMPACTO ALTO",0))))</f>
        <v>IMPACTO MEDIO</v>
      </c>
      <c r="U12" s="56" t="s">
        <v>180</v>
      </c>
      <c r="V12" s="56" t="s">
        <v>38</v>
      </c>
      <c r="W12" s="66" t="s">
        <v>31</v>
      </c>
      <c r="X12" s="66"/>
    </row>
    <row r="13" spans="1:25" ht="134.25" customHeight="1" x14ac:dyDescent="0.2">
      <c r="A13" s="335"/>
      <c r="B13" s="245"/>
      <c r="C13" s="59" t="s">
        <v>229</v>
      </c>
      <c r="D13" s="59" t="s">
        <v>39</v>
      </c>
      <c r="E13" s="285"/>
      <c r="F13" s="56" t="s">
        <v>30</v>
      </c>
      <c r="G13" s="56" t="s">
        <v>31</v>
      </c>
      <c r="H13" s="56"/>
      <c r="I13" s="56" t="s">
        <v>37</v>
      </c>
      <c r="J13" s="56">
        <v>2</v>
      </c>
      <c r="K13" s="56">
        <v>1</v>
      </c>
      <c r="L13" s="56">
        <v>3</v>
      </c>
      <c r="M13" s="56">
        <v>1</v>
      </c>
      <c r="N13" s="56">
        <v>1</v>
      </c>
      <c r="O13" s="56">
        <f t="shared" si="0"/>
        <v>8</v>
      </c>
      <c r="P13" s="56">
        <v>3</v>
      </c>
      <c r="Q13" s="56">
        <v>2</v>
      </c>
      <c r="R13" s="56">
        <v>3</v>
      </c>
      <c r="S13" s="56">
        <f t="shared" si="1"/>
        <v>144</v>
      </c>
      <c r="T13" s="66" t="str">
        <f t="shared" si="2"/>
        <v>IMPACTO MEDIO</v>
      </c>
      <c r="U13" s="56" t="s">
        <v>180</v>
      </c>
      <c r="V13" s="56" t="s">
        <v>38</v>
      </c>
      <c r="W13" s="66" t="s">
        <v>31</v>
      </c>
      <c r="X13" s="66"/>
    </row>
    <row r="14" spans="1:25" ht="67.5" customHeight="1" x14ac:dyDescent="0.2">
      <c r="A14" s="335"/>
      <c r="B14" s="245" t="s">
        <v>379</v>
      </c>
      <c r="C14" s="59" t="s">
        <v>187</v>
      </c>
      <c r="D14" s="59" t="s">
        <v>40</v>
      </c>
      <c r="E14" s="285"/>
      <c r="F14" s="56" t="s">
        <v>30</v>
      </c>
      <c r="G14" s="56" t="s">
        <v>31</v>
      </c>
      <c r="H14" s="56"/>
      <c r="I14" s="56" t="s">
        <v>32</v>
      </c>
      <c r="J14" s="56">
        <v>1</v>
      </c>
      <c r="K14" s="56">
        <v>1</v>
      </c>
      <c r="L14" s="56">
        <v>3</v>
      </c>
      <c r="M14" s="56">
        <v>3</v>
      </c>
      <c r="N14" s="56">
        <v>1</v>
      </c>
      <c r="O14" s="56">
        <f t="shared" si="0"/>
        <v>9</v>
      </c>
      <c r="P14" s="56">
        <v>3</v>
      </c>
      <c r="Q14" s="56">
        <v>2</v>
      </c>
      <c r="R14" s="56">
        <v>1</v>
      </c>
      <c r="S14" s="56">
        <f t="shared" si="1"/>
        <v>54</v>
      </c>
      <c r="T14" s="66" t="str">
        <f t="shared" si="2"/>
        <v>IMPACTO BAJO</v>
      </c>
      <c r="U14" s="56" t="s">
        <v>181</v>
      </c>
      <c r="V14" s="56" t="s">
        <v>41</v>
      </c>
      <c r="W14" s="66"/>
      <c r="X14" s="66" t="s">
        <v>31</v>
      </c>
    </row>
    <row r="15" spans="1:25" ht="67.5" customHeight="1" x14ac:dyDescent="0.2">
      <c r="A15" s="335"/>
      <c r="B15" s="245"/>
      <c r="C15" s="59" t="s">
        <v>188</v>
      </c>
      <c r="D15" s="59" t="s">
        <v>42</v>
      </c>
      <c r="E15" s="285"/>
      <c r="F15" s="56" t="s">
        <v>30</v>
      </c>
      <c r="G15" s="56" t="s">
        <v>31</v>
      </c>
      <c r="H15" s="56"/>
      <c r="I15" s="56" t="s">
        <v>32</v>
      </c>
      <c r="J15" s="56">
        <v>1</v>
      </c>
      <c r="K15" s="56">
        <v>1</v>
      </c>
      <c r="L15" s="56">
        <v>3</v>
      </c>
      <c r="M15" s="56">
        <v>3</v>
      </c>
      <c r="N15" s="56">
        <v>1</v>
      </c>
      <c r="O15" s="56">
        <f t="shared" si="0"/>
        <v>9</v>
      </c>
      <c r="P15" s="56">
        <v>2</v>
      </c>
      <c r="Q15" s="56">
        <v>2</v>
      </c>
      <c r="R15" s="56">
        <v>1</v>
      </c>
      <c r="S15" s="56">
        <f t="shared" si="1"/>
        <v>36</v>
      </c>
      <c r="T15" s="66" t="str">
        <f t="shared" si="2"/>
        <v>IMPACTO BAJO</v>
      </c>
      <c r="U15" s="56" t="s">
        <v>180</v>
      </c>
      <c r="V15" s="56" t="s">
        <v>43</v>
      </c>
      <c r="W15" s="66"/>
      <c r="X15" s="66" t="s">
        <v>31</v>
      </c>
    </row>
    <row r="16" spans="1:25" ht="82.5" customHeight="1" x14ac:dyDescent="0.2">
      <c r="A16" s="335"/>
      <c r="B16" s="245" t="s">
        <v>44</v>
      </c>
      <c r="C16" s="59" t="s">
        <v>210</v>
      </c>
      <c r="D16" s="59" t="s">
        <v>45</v>
      </c>
      <c r="E16" s="285"/>
      <c r="F16" s="56" t="s">
        <v>30</v>
      </c>
      <c r="G16" s="56" t="s">
        <v>31</v>
      </c>
      <c r="H16" s="56"/>
      <c r="I16" s="56" t="s">
        <v>32</v>
      </c>
      <c r="J16" s="56">
        <v>3</v>
      </c>
      <c r="K16" s="56">
        <v>2</v>
      </c>
      <c r="L16" s="56">
        <v>3</v>
      </c>
      <c r="M16" s="56">
        <v>3</v>
      </c>
      <c r="N16" s="56">
        <v>1</v>
      </c>
      <c r="O16" s="56">
        <f t="shared" si="0"/>
        <v>12</v>
      </c>
      <c r="P16" s="56">
        <v>2</v>
      </c>
      <c r="Q16" s="56">
        <v>2</v>
      </c>
      <c r="R16" s="56">
        <v>1</v>
      </c>
      <c r="S16" s="56">
        <f t="shared" si="1"/>
        <v>48</v>
      </c>
      <c r="T16" s="66" t="str">
        <f t="shared" si="2"/>
        <v>IMPACTO BAJO</v>
      </c>
      <c r="U16" s="56" t="s">
        <v>183</v>
      </c>
      <c r="V16" s="56" t="s">
        <v>41</v>
      </c>
      <c r="W16" s="66" t="s">
        <v>31</v>
      </c>
      <c r="X16" s="66"/>
    </row>
    <row r="17" spans="1:24" ht="108.75" customHeight="1" x14ac:dyDescent="0.2">
      <c r="A17" s="335"/>
      <c r="B17" s="245"/>
      <c r="C17" s="59" t="s">
        <v>46</v>
      </c>
      <c r="D17" s="59" t="s">
        <v>47</v>
      </c>
      <c r="E17" s="285"/>
      <c r="F17" s="56" t="s">
        <v>30</v>
      </c>
      <c r="G17" s="56" t="s">
        <v>31</v>
      </c>
      <c r="H17" s="56"/>
      <c r="I17" s="56" t="s">
        <v>32</v>
      </c>
      <c r="J17" s="56">
        <v>3</v>
      </c>
      <c r="K17" s="56">
        <v>2</v>
      </c>
      <c r="L17" s="56">
        <v>3</v>
      </c>
      <c r="M17" s="56">
        <v>3</v>
      </c>
      <c r="N17" s="56">
        <v>1</v>
      </c>
      <c r="O17" s="56">
        <f t="shared" si="0"/>
        <v>12</v>
      </c>
      <c r="P17" s="56">
        <v>2</v>
      </c>
      <c r="Q17" s="56">
        <v>2</v>
      </c>
      <c r="R17" s="56">
        <v>1</v>
      </c>
      <c r="S17" s="56">
        <f t="shared" si="1"/>
        <v>48</v>
      </c>
      <c r="T17" s="66" t="str">
        <f t="shared" si="2"/>
        <v>IMPACTO BAJO</v>
      </c>
      <c r="U17" s="56" t="s">
        <v>183</v>
      </c>
      <c r="V17" s="56" t="s">
        <v>41</v>
      </c>
      <c r="W17" s="66" t="s">
        <v>31</v>
      </c>
      <c r="X17" s="66"/>
    </row>
    <row r="18" spans="1:24" ht="91.5" customHeight="1" x14ac:dyDescent="0.2">
      <c r="A18" s="335"/>
      <c r="B18" s="245" t="s">
        <v>48</v>
      </c>
      <c r="C18" s="59" t="s">
        <v>211</v>
      </c>
      <c r="D18" s="59" t="s">
        <v>49</v>
      </c>
      <c r="E18" s="285"/>
      <c r="F18" s="56" t="s">
        <v>244</v>
      </c>
      <c r="G18" s="56" t="s">
        <v>31</v>
      </c>
      <c r="H18" s="56"/>
      <c r="I18" s="56" t="s">
        <v>32</v>
      </c>
      <c r="J18" s="56">
        <v>2</v>
      </c>
      <c r="K18" s="56">
        <v>2</v>
      </c>
      <c r="L18" s="56">
        <v>3</v>
      </c>
      <c r="M18" s="56">
        <v>3</v>
      </c>
      <c r="N18" s="56">
        <v>1</v>
      </c>
      <c r="O18" s="56">
        <f t="shared" si="0"/>
        <v>11</v>
      </c>
      <c r="P18" s="56">
        <v>2</v>
      </c>
      <c r="Q18" s="56">
        <v>2</v>
      </c>
      <c r="R18" s="56">
        <v>1</v>
      </c>
      <c r="S18" s="56">
        <f t="shared" si="1"/>
        <v>44</v>
      </c>
      <c r="T18" s="66" t="str">
        <f t="shared" si="2"/>
        <v>IMPACTO BAJO</v>
      </c>
      <c r="U18" s="56" t="s">
        <v>254</v>
      </c>
      <c r="V18" s="56" t="s">
        <v>253</v>
      </c>
      <c r="W18" s="66"/>
      <c r="X18" s="66" t="s">
        <v>31</v>
      </c>
    </row>
    <row r="19" spans="1:24" ht="63.75" customHeight="1" x14ac:dyDescent="0.2">
      <c r="A19" s="335"/>
      <c r="B19" s="245"/>
      <c r="C19" s="59" t="s">
        <v>212</v>
      </c>
      <c r="D19" s="59" t="s">
        <v>49</v>
      </c>
      <c r="E19" s="285"/>
      <c r="F19" s="56" t="s">
        <v>244</v>
      </c>
      <c r="G19" s="56" t="s">
        <v>31</v>
      </c>
      <c r="H19" s="56"/>
      <c r="I19" s="56" t="s">
        <v>32</v>
      </c>
      <c r="J19" s="56">
        <v>2</v>
      </c>
      <c r="K19" s="56">
        <v>2</v>
      </c>
      <c r="L19" s="56">
        <v>3</v>
      </c>
      <c r="M19" s="56">
        <v>3</v>
      </c>
      <c r="N19" s="56">
        <v>1</v>
      </c>
      <c r="O19" s="56">
        <f t="shared" si="0"/>
        <v>11</v>
      </c>
      <c r="P19" s="56">
        <v>1</v>
      </c>
      <c r="Q19" s="56">
        <v>2</v>
      </c>
      <c r="R19" s="56">
        <v>1</v>
      </c>
      <c r="S19" s="56">
        <f t="shared" si="1"/>
        <v>22</v>
      </c>
      <c r="T19" s="66" t="str">
        <f t="shared" si="2"/>
        <v>IMPACTO BAJO</v>
      </c>
      <c r="U19" s="56" t="s">
        <v>180</v>
      </c>
      <c r="V19" s="56" t="s">
        <v>50</v>
      </c>
      <c r="W19" s="66" t="s">
        <v>31</v>
      </c>
      <c r="X19" s="66"/>
    </row>
    <row r="20" spans="1:24" ht="66" customHeight="1" x14ac:dyDescent="0.2">
      <c r="A20" s="335"/>
      <c r="B20" s="59" t="s">
        <v>54</v>
      </c>
      <c r="C20" s="59" t="s">
        <v>213</v>
      </c>
      <c r="D20" s="59" t="s">
        <v>55</v>
      </c>
      <c r="E20" s="285"/>
      <c r="F20" s="56" t="s">
        <v>30</v>
      </c>
      <c r="G20" s="56" t="s">
        <v>31</v>
      </c>
      <c r="H20" s="56"/>
      <c r="I20" s="56" t="s">
        <v>32</v>
      </c>
      <c r="J20" s="56">
        <v>3</v>
      </c>
      <c r="K20" s="56">
        <v>2</v>
      </c>
      <c r="L20" s="56">
        <v>3</v>
      </c>
      <c r="M20" s="56">
        <v>1</v>
      </c>
      <c r="N20" s="56">
        <v>1</v>
      </c>
      <c r="O20" s="56">
        <f t="shared" si="0"/>
        <v>10</v>
      </c>
      <c r="P20" s="56">
        <v>2</v>
      </c>
      <c r="Q20" s="56">
        <v>2</v>
      </c>
      <c r="R20" s="56">
        <v>1</v>
      </c>
      <c r="S20" s="56">
        <f t="shared" si="1"/>
        <v>40</v>
      </c>
      <c r="T20" s="66" t="str">
        <f t="shared" si="2"/>
        <v>IMPACTO BAJO</v>
      </c>
      <c r="U20" s="56" t="s">
        <v>182</v>
      </c>
      <c r="V20" s="56" t="s">
        <v>41</v>
      </c>
      <c r="W20" s="66" t="s">
        <v>31</v>
      </c>
      <c r="X20" s="66"/>
    </row>
    <row r="21" spans="1:24" ht="196.5" customHeight="1" x14ac:dyDescent="0.2">
      <c r="A21" s="335"/>
      <c r="B21" s="122" t="s">
        <v>281</v>
      </c>
      <c r="C21" s="59" t="s">
        <v>232</v>
      </c>
      <c r="D21" s="59" t="s">
        <v>49</v>
      </c>
      <c r="E21" s="285"/>
      <c r="F21" s="56" t="s">
        <v>30</v>
      </c>
      <c r="G21" s="56" t="s">
        <v>31</v>
      </c>
      <c r="H21" s="56"/>
      <c r="I21" s="56" t="s">
        <v>32</v>
      </c>
      <c r="J21" s="56">
        <v>3</v>
      </c>
      <c r="K21" s="56">
        <v>3</v>
      </c>
      <c r="L21" s="56">
        <v>3</v>
      </c>
      <c r="M21" s="56">
        <v>3</v>
      </c>
      <c r="N21" s="56">
        <v>3</v>
      </c>
      <c r="O21" s="56">
        <f t="shared" si="0"/>
        <v>15</v>
      </c>
      <c r="P21" s="56">
        <v>3</v>
      </c>
      <c r="Q21" s="56">
        <v>2</v>
      </c>
      <c r="R21" s="56">
        <v>1</v>
      </c>
      <c r="S21" s="56">
        <f t="shared" si="1"/>
        <v>90</v>
      </c>
      <c r="T21" s="66" t="str">
        <f t="shared" si="2"/>
        <v>IMPACTO MEDIO</v>
      </c>
      <c r="U21" s="56" t="s">
        <v>180</v>
      </c>
      <c r="V21" s="56" t="s">
        <v>62</v>
      </c>
      <c r="W21" s="66" t="s">
        <v>31</v>
      </c>
      <c r="X21" s="66"/>
    </row>
    <row r="22" spans="1:24" ht="193.5" customHeight="1" x14ac:dyDescent="0.2">
      <c r="A22" s="335"/>
      <c r="B22" s="145" t="s">
        <v>283</v>
      </c>
      <c r="C22" s="59" t="s">
        <v>232</v>
      </c>
      <c r="D22" s="59" t="s">
        <v>49</v>
      </c>
      <c r="E22" s="285"/>
      <c r="F22" s="56" t="s">
        <v>30</v>
      </c>
      <c r="G22" s="56" t="s">
        <v>31</v>
      </c>
      <c r="H22" s="56"/>
      <c r="I22" s="56" t="s">
        <v>32</v>
      </c>
      <c r="J22" s="56">
        <v>3</v>
      </c>
      <c r="K22" s="56">
        <v>3</v>
      </c>
      <c r="L22" s="56">
        <v>3</v>
      </c>
      <c r="M22" s="56">
        <v>3</v>
      </c>
      <c r="N22" s="56">
        <v>3</v>
      </c>
      <c r="O22" s="56">
        <f t="shared" si="0"/>
        <v>15</v>
      </c>
      <c r="P22" s="56">
        <v>3</v>
      </c>
      <c r="Q22" s="56">
        <v>2</v>
      </c>
      <c r="R22" s="56">
        <v>1</v>
      </c>
      <c r="S22" s="56">
        <f t="shared" si="1"/>
        <v>90</v>
      </c>
      <c r="T22" s="66" t="str">
        <f t="shared" si="2"/>
        <v>IMPACTO MEDIO</v>
      </c>
      <c r="U22" s="56" t="s">
        <v>180</v>
      </c>
      <c r="V22" s="56" t="s">
        <v>62</v>
      </c>
      <c r="W22" s="66" t="s">
        <v>31</v>
      </c>
      <c r="X22" s="66"/>
    </row>
    <row r="23" spans="1:24" ht="102" customHeight="1" x14ac:dyDescent="0.2">
      <c r="A23" s="335"/>
      <c r="B23" s="59" t="s">
        <v>380</v>
      </c>
      <c r="C23" s="59" t="s">
        <v>233</v>
      </c>
      <c r="D23" s="59" t="s">
        <v>61</v>
      </c>
      <c r="E23" s="285"/>
      <c r="F23" s="56" t="s">
        <v>30</v>
      </c>
      <c r="G23" s="56" t="s">
        <v>31</v>
      </c>
      <c r="H23" s="56"/>
      <c r="I23" s="56" t="s">
        <v>32</v>
      </c>
      <c r="J23" s="56">
        <v>2</v>
      </c>
      <c r="K23" s="56">
        <v>1</v>
      </c>
      <c r="L23" s="56">
        <v>3</v>
      </c>
      <c r="M23" s="56">
        <v>3</v>
      </c>
      <c r="N23" s="56">
        <v>1</v>
      </c>
      <c r="O23" s="56">
        <f t="shared" si="0"/>
        <v>10</v>
      </c>
      <c r="P23" s="56">
        <v>2</v>
      </c>
      <c r="Q23" s="56">
        <v>2</v>
      </c>
      <c r="R23" s="56">
        <v>1</v>
      </c>
      <c r="S23" s="56">
        <f t="shared" si="1"/>
        <v>40</v>
      </c>
      <c r="T23" s="66" t="str">
        <f t="shared" si="2"/>
        <v>IMPACTO BAJO</v>
      </c>
      <c r="U23" s="56" t="s">
        <v>180</v>
      </c>
      <c r="V23" s="56" t="s">
        <v>381</v>
      </c>
      <c r="W23" s="66" t="s">
        <v>31</v>
      </c>
      <c r="X23" s="66"/>
    </row>
    <row r="24" spans="1:24" ht="87.75" customHeight="1" x14ac:dyDescent="0.2">
      <c r="A24" s="336"/>
      <c r="B24" s="59" t="s">
        <v>67</v>
      </c>
      <c r="C24" s="59" t="s">
        <v>68</v>
      </c>
      <c r="D24" s="59" t="s">
        <v>69</v>
      </c>
      <c r="E24" s="338"/>
      <c r="F24" s="56" t="s">
        <v>30</v>
      </c>
      <c r="G24" s="56" t="s">
        <v>31</v>
      </c>
      <c r="H24" s="56"/>
      <c r="I24" s="56" t="s">
        <v>32</v>
      </c>
      <c r="J24" s="56">
        <v>2</v>
      </c>
      <c r="K24" s="56">
        <v>2</v>
      </c>
      <c r="L24" s="56">
        <v>3</v>
      </c>
      <c r="M24" s="56">
        <v>2</v>
      </c>
      <c r="N24" s="56">
        <v>1</v>
      </c>
      <c r="O24" s="56">
        <f t="shared" si="0"/>
        <v>10</v>
      </c>
      <c r="P24" s="56">
        <v>2</v>
      </c>
      <c r="Q24" s="56">
        <v>2</v>
      </c>
      <c r="R24" s="56">
        <v>1</v>
      </c>
      <c r="S24" s="56">
        <f t="shared" si="1"/>
        <v>40</v>
      </c>
      <c r="T24" s="66" t="str">
        <f t="shared" si="2"/>
        <v>IMPACTO BAJO</v>
      </c>
      <c r="U24" s="56" t="s">
        <v>70</v>
      </c>
      <c r="V24" s="56" t="s">
        <v>255</v>
      </c>
      <c r="W24" s="66"/>
      <c r="X24" s="66" t="s">
        <v>31</v>
      </c>
    </row>
    <row r="25" spans="1:24" ht="51" customHeight="1" x14ac:dyDescent="0.2">
      <c r="A25" s="242" t="s">
        <v>392</v>
      </c>
      <c r="B25" s="67" t="s">
        <v>393</v>
      </c>
      <c r="C25" s="67" t="s">
        <v>394</v>
      </c>
      <c r="D25" s="67" t="s">
        <v>395</v>
      </c>
      <c r="E25" s="56"/>
      <c r="F25" s="56" t="s">
        <v>60</v>
      </c>
      <c r="G25" s="56" t="s">
        <v>31</v>
      </c>
      <c r="H25" s="56"/>
      <c r="I25" s="56" t="s">
        <v>32</v>
      </c>
      <c r="J25" s="56">
        <v>3</v>
      </c>
      <c r="K25" s="56">
        <v>3</v>
      </c>
      <c r="L25" s="56">
        <v>3</v>
      </c>
      <c r="M25" s="56">
        <v>3</v>
      </c>
      <c r="N25" s="56">
        <v>1</v>
      </c>
      <c r="O25" s="56">
        <f t="shared" si="0"/>
        <v>13</v>
      </c>
      <c r="P25" s="56">
        <v>1</v>
      </c>
      <c r="Q25" s="56">
        <v>2</v>
      </c>
      <c r="R25" s="56">
        <v>1</v>
      </c>
      <c r="S25" s="56">
        <f t="shared" si="1"/>
        <v>26</v>
      </c>
      <c r="T25" s="66" t="str">
        <f t="shared" ref="T25" si="3">IF(S25&lt;=59,"IMPACTO BAJO",(IF(AND(S25&gt;=60,S25&lt;=188),"IMPACTO MEDIO",IF(AND(S25&gt;=189,S25&lt;405),"IMPACTO ALTO",0))))</f>
        <v>IMPACTO BAJO</v>
      </c>
      <c r="U25" s="56" t="s">
        <v>396</v>
      </c>
      <c r="V25" s="56" t="s">
        <v>397</v>
      </c>
      <c r="W25" s="66" t="s">
        <v>31</v>
      </c>
      <c r="X25" s="66"/>
    </row>
    <row r="26" spans="1:24" ht="49.5" customHeight="1" x14ac:dyDescent="0.2">
      <c r="A26" s="242"/>
      <c r="B26" s="67" t="s">
        <v>398</v>
      </c>
      <c r="C26" s="67" t="s">
        <v>399</v>
      </c>
      <c r="D26" s="67" t="s">
        <v>400</v>
      </c>
      <c r="E26" s="56"/>
      <c r="F26" s="56" t="s">
        <v>60</v>
      </c>
      <c r="G26" s="56" t="s">
        <v>31</v>
      </c>
      <c r="H26" s="56"/>
      <c r="I26" s="56" t="s">
        <v>32</v>
      </c>
      <c r="J26" s="56">
        <v>3</v>
      </c>
      <c r="K26" s="56">
        <v>3</v>
      </c>
      <c r="L26" s="56">
        <v>3</v>
      </c>
      <c r="M26" s="56">
        <v>3</v>
      </c>
      <c r="N26" s="56">
        <v>1</v>
      </c>
      <c r="O26" s="56">
        <f t="shared" si="0"/>
        <v>13</v>
      </c>
      <c r="P26" s="56">
        <v>1</v>
      </c>
      <c r="Q26" s="56">
        <v>2</v>
      </c>
      <c r="R26" s="56">
        <v>1</v>
      </c>
      <c r="S26" s="56">
        <f t="shared" si="1"/>
        <v>26</v>
      </c>
      <c r="T26" s="66" t="str">
        <f>IF(S26&lt;=59,"IMPACTO BAJO",(IF(AND(S26&gt;=60,S26&lt;=188),"IMPACTO MEDIO",IF(AND(S26&gt;=189,S26&lt;405),"IMPACTO ALTO",0))))</f>
        <v>IMPACTO BAJO</v>
      </c>
      <c r="U26" s="56" t="s">
        <v>396</v>
      </c>
      <c r="V26" s="56" t="s">
        <v>397</v>
      </c>
      <c r="W26" s="66" t="s">
        <v>31</v>
      </c>
      <c r="X26" s="66"/>
    </row>
    <row r="27" spans="1:24" ht="55.5" customHeight="1" x14ac:dyDescent="0.2">
      <c r="A27" s="242"/>
      <c r="B27" s="67" t="s">
        <v>401</v>
      </c>
      <c r="C27" s="67" t="s">
        <v>402</v>
      </c>
      <c r="D27" s="68" t="s">
        <v>403</v>
      </c>
      <c r="E27" s="65"/>
      <c r="F27" s="56" t="s">
        <v>60</v>
      </c>
      <c r="G27" s="69" t="s">
        <v>31</v>
      </c>
      <c r="H27" s="69"/>
      <c r="I27" s="56" t="s">
        <v>32</v>
      </c>
      <c r="J27" s="56">
        <v>3</v>
      </c>
      <c r="K27" s="69">
        <v>3</v>
      </c>
      <c r="L27" s="69">
        <v>3</v>
      </c>
      <c r="M27" s="69">
        <v>3</v>
      </c>
      <c r="N27" s="69">
        <v>1</v>
      </c>
      <c r="O27" s="69">
        <f t="shared" si="0"/>
        <v>13</v>
      </c>
      <c r="P27" s="69">
        <v>1</v>
      </c>
      <c r="Q27" s="69">
        <v>2</v>
      </c>
      <c r="R27" s="69">
        <v>1</v>
      </c>
      <c r="S27" s="69">
        <f t="shared" si="1"/>
        <v>26</v>
      </c>
      <c r="T27" s="66" t="str">
        <f>IF(S27&lt;=59,"IMPACTO BAJO",(IF(AND(S27&gt;=60,S27&lt;=188),"IMPACTO MEDIO",IF(AND(S27&gt;=189,S27&lt;405),"IMPACTO ALTO",0))))</f>
        <v>IMPACTO BAJO</v>
      </c>
      <c r="U27" s="56" t="s">
        <v>396</v>
      </c>
      <c r="V27" s="56" t="s">
        <v>397</v>
      </c>
      <c r="W27" s="70" t="s">
        <v>31</v>
      </c>
      <c r="X27" s="70"/>
    </row>
    <row r="28" spans="1:24" ht="46.5" customHeight="1" x14ac:dyDescent="0.2">
      <c r="A28" s="242"/>
      <c r="B28" s="67" t="s">
        <v>410</v>
      </c>
      <c r="C28" s="67" t="s">
        <v>411</v>
      </c>
      <c r="D28" s="67" t="s">
        <v>412</v>
      </c>
      <c r="E28" s="56"/>
      <c r="F28" s="56" t="s">
        <v>60</v>
      </c>
      <c r="G28" s="56" t="s">
        <v>31</v>
      </c>
      <c r="H28" s="56"/>
      <c r="I28" s="56" t="s">
        <v>32</v>
      </c>
      <c r="J28" s="56">
        <v>3</v>
      </c>
      <c r="K28" s="56">
        <v>3</v>
      </c>
      <c r="L28" s="56">
        <v>3</v>
      </c>
      <c r="M28" s="56">
        <v>3</v>
      </c>
      <c r="N28" s="56">
        <v>1</v>
      </c>
      <c r="O28" s="56">
        <f>J28+K28+L28+M28+N28</f>
        <v>13</v>
      </c>
      <c r="P28" s="56">
        <v>1</v>
      </c>
      <c r="Q28" s="56">
        <v>2</v>
      </c>
      <c r="R28" s="56">
        <v>1</v>
      </c>
      <c r="S28" s="56">
        <f>O28*P28*Q28*R28</f>
        <v>26</v>
      </c>
      <c r="T28" s="66" t="str">
        <f>IF(S28&lt;=59,"IMPACTO BAJO",(IF(AND(S28&gt;=60,S28&lt;=188),"IMPACTO MEDIO",IF(AND(S28&gt;=189,S28&lt;405),"IMPACTO ALTO",0))))</f>
        <v>IMPACTO BAJO</v>
      </c>
      <c r="U28" s="56" t="s">
        <v>396</v>
      </c>
      <c r="V28" s="56" t="s">
        <v>397</v>
      </c>
      <c r="W28" s="66" t="s">
        <v>31</v>
      </c>
      <c r="X28" s="66"/>
    </row>
    <row r="29" spans="1:24" ht="36.75" customHeight="1" x14ac:dyDescent="0.2">
      <c r="A29" s="113"/>
      <c r="B29" s="112"/>
      <c r="C29" s="112"/>
      <c r="D29" s="112"/>
      <c r="E29" s="112"/>
      <c r="F29" s="112"/>
      <c r="G29" s="112"/>
      <c r="H29" s="112"/>
      <c r="I29" s="112"/>
      <c r="J29" s="112"/>
      <c r="K29" s="112"/>
      <c r="L29" s="112"/>
      <c r="M29" s="112"/>
      <c r="N29" s="112"/>
      <c r="O29" s="112"/>
      <c r="P29" s="112"/>
      <c r="Q29" s="112"/>
      <c r="R29" s="112"/>
      <c r="S29" s="112"/>
      <c r="T29" s="113"/>
      <c r="U29" s="112"/>
      <c r="V29" s="112"/>
      <c r="W29" s="113"/>
      <c r="X29" s="113"/>
    </row>
    <row r="30" spans="1:24" ht="12.75" customHeight="1" x14ac:dyDescent="0.2">
      <c r="T30" s="72"/>
    </row>
    <row r="31" spans="1:24" ht="27" customHeight="1" x14ac:dyDescent="0.2">
      <c r="A31" s="72"/>
      <c r="B31" s="72"/>
      <c r="C31" s="77" t="s">
        <v>404</v>
      </c>
      <c r="D31" s="276" t="s">
        <v>228</v>
      </c>
      <c r="E31" s="252"/>
      <c r="F31" s="72"/>
      <c r="G31" s="72"/>
      <c r="H31" s="72"/>
      <c r="I31" s="74"/>
      <c r="J31" s="74"/>
      <c r="K31" s="75"/>
      <c r="L31" s="75"/>
      <c r="M31" s="75"/>
      <c r="N31" s="75"/>
      <c r="O31" s="72"/>
      <c r="P31" s="72"/>
      <c r="Q31" s="72"/>
      <c r="R31" s="72"/>
      <c r="S31" s="72"/>
      <c r="T31" s="72"/>
    </row>
    <row r="32" spans="1:24" ht="12.75" x14ac:dyDescent="0.2">
      <c r="A32" s="72"/>
      <c r="B32" s="72"/>
      <c r="C32" s="77" t="s">
        <v>178</v>
      </c>
      <c r="D32" s="277" t="s">
        <v>251</v>
      </c>
      <c r="E32" s="252"/>
      <c r="F32" s="72"/>
      <c r="G32" s="72"/>
      <c r="H32" s="72"/>
      <c r="I32" s="74"/>
      <c r="J32" s="74"/>
      <c r="K32" s="74"/>
      <c r="L32" s="74"/>
      <c r="M32" s="74"/>
      <c r="N32" s="75"/>
      <c r="O32" s="72"/>
      <c r="P32" s="72"/>
      <c r="Q32" s="72"/>
      <c r="R32" s="72"/>
      <c r="S32" s="72"/>
      <c r="T32" s="72"/>
    </row>
    <row r="33" spans="20:20" ht="12.75" customHeight="1" x14ac:dyDescent="0.2">
      <c r="T33" s="72"/>
    </row>
    <row r="34" spans="20:20" ht="12.75" customHeight="1" x14ac:dyDescent="0.2">
      <c r="T34" s="72"/>
    </row>
    <row r="35" spans="20:20" ht="12.75" customHeight="1" x14ac:dyDescent="0.2">
      <c r="T35" s="72"/>
    </row>
    <row r="36" spans="20:20" ht="12.75" customHeight="1" x14ac:dyDescent="0.2">
      <c r="T36" s="72"/>
    </row>
    <row r="37" spans="20:20" ht="12.75" customHeight="1" x14ac:dyDescent="0.2">
      <c r="T37" s="72"/>
    </row>
    <row r="38" spans="20:20" ht="12.75" customHeight="1" x14ac:dyDescent="0.2">
      <c r="T38" s="72"/>
    </row>
    <row r="39" spans="20:20" ht="12.75" customHeight="1" x14ac:dyDescent="0.2">
      <c r="T39" s="72"/>
    </row>
    <row r="40" spans="20:20" ht="12.75" customHeight="1" x14ac:dyDescent="0.2">
      <c r="T40" s="72"/>
    </row>
    <row r="41" spans="20:20" ht="12.75" customHeight="1" x14ac:dyDescent="0.2">
      <c r="T41" s="72"/>
    </row>
    <row r="42" spans="20:20" ht="12.75" customHeight="1" x14ac:dyDescent="0.2">
      <c r="T42" s="72"/>
    </row>
    <row r="43" spans="20:20" ht="12.75" customHeight="1" x14ac:dyDescent="0.2">
      <c r="T43" s="72"/>
    </row>
    <row r="44" spans="20:20" ht="12.75" customHeight="1" x14ac:dyDescent="0.2">
      <c r="T44" s="72"/>
    </row>
    <row r="45" spans="20:20" ht="12.75" customHeight="1" x14ac:dyDescent="0.2">
      <c r="T45" s="72"/>
    </row>
    <row r="46" spans="20:20" ht="12.75" customHeight="1" x14ac:dyDescent="0.2">
      <c r="T46" s="72"/>
    </row>
    <row r="47" spans="20:20" ht="12.75" customHeight="1" x14ac:dyDescent="0.2">
      <c r="T47" s="72"/>
    </row>
    <row r="48" spans="20:20"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row r="925" spans="20:20" ht="12.75" customHeight="1" x14ac:dyDescent="0.2">
      <c r="T925" s="72"/>
    </row>
    <row r="926" spans="20:20" ht="12.75" customHeight="1" x14ac:dyDescent="0.2">
      <c r="T926" s="72"/>
    </row>
    <row r="927" spans="20:20" ht="12.75" customHeight="1" x14ac:dyDescent="0.2">
      <c r="T927" s="72"/>
    </row>
    <row r="928" spans="20:20" ht="12.75" customHeight="1" x14ac:dyDescent="0.2">
      <c r="T928" s="72"/>
    </row>
    <row r="929" spans="20:20" ht="12.75" customHeight="1" x14ac:dyDescent="0.2">
      <c r="T929" s="72"/>
    </row>
    <row r="930" spans="20:20" ht="12.75" customHeight="1" x14ac:dyDescent="0.2">
      <c r="T930" s="72"/>
    </row>
    <row r="931" spans="20:20" ht="12.75" customHeight="1" x14ac:dyDescent="0.2">
      <c r="T931" s="72"/>
    </row>
  </sheetData>
  <sheetProtection algorithmName="SHA-512" hashValue="LRxvD5OVJk/UcHxHefuSPd2tRTn+hKlZy8yVSA8HWks3C1FyXGX1L4m6zALJ59NYtnAii7xwKRuUh8RWC7u8Og==" saltValue="v7/ryMbBD6t3rGlDbMOY5Q==" spinCount="100000" sheet="1" objects="1" scenarios="1"/>
  <autoFilter ref="S1:S938" xr:uid="{00000000-0009-0000-0000-00000E000000}"/>
  <mergeCells count="33">
    <mergeCell ref="A7:K7"/>
    <mergeCell ref="L7:X7"/>
    <mergeCell ref="A1:B5"/>
    <mergeCell ref="C1:T5"/>
    <mergeCell ref="U1:X5"/>
    <mergeCell ref="A6:K6"/>
    <mergeCell ref="L6:X6"/>
    <mergeCell ref="T9:T10"/>
    <mergeCell ref="U9:V9"/>
    <mergeCell ref="W9:X9"/>
    <mergeCell ref="H9:H10"/>
    <mergeCell ref="I9:I10"/>
    <mergeCell ref="J9:N9"/>
    <mergeCell ref="O9:O10"/>
    <mergeCell ref="P9:P10"/>
    <mergeCell ref="Q9:Q10"/>
    <mergeCell ref="A25:A28"/>
    <mergeCell ref="R9:R10"/>
    <mergeCell ref="S9:S10"/>
    <mergeCell ref="G9:G10"/>
    <mergeCell ref="B9:B10"/>
    <mergeCell ref="C9:C10"/>
    <mergeCell ref="D9:D10"/>
    <mergeCell ref="E9:E10"/>
    <mergeCell ref="F9:F10"/>
    <mergeCell ref="A11:A24"/>
    <mergeCell ref="E11:E24"/>
    <mergeCell ref="D31:E31"/>
    <mergeCell ref="D32:E32"/>
    <mergeCell ref="B12:B13"/>
    <mergeCell ref="B14:B15"/>
    <mergeCell ref="B16:B17"/>
    <mergeCell ref="B18:B19"/>
  </mergeCells>
  <conditionalFormatting sqref="T11:T16 T19:T21 T23:T24">
    <cfRule type="cellIs" dxfId="437" priority="28" operator="equal">
      <formula>"IMPACTO ALTO"</formula>
    </cfRule>
  </conditionalFormatting>
  <conditionalFormatting sqref="T11:T16 T19:T21 T23:T24">
    <cfRule type="cellIs" dxfId="436" priority="29" operator="equal">
      <formula>"IMPACTO MEDIO"</formula>
    </cfRule>
  </conditionalFormatting>
  <conditionalFormatting sqref="T11:T16 T19:T21 T23:T24">
    <cfRule type="cellIs" dxfId="435" priority="30" operator="equal">
      <formula>"IMPACTO BAJO"</formula>
    </cfRule>
  </conditionalFormatting>
  <conditionalFormatting sqref="T11:T16 T19:T21 T23:T24">
    <cfRule type="cellIs" dxfId="434" priority="31" stopIfTrue="1" operator="equal">
      <formula>"IMPACTO BAJO"</formula>
    </cfRule>
  </conditionalFormatting>
  <conditionalFormatting sqref="T11:T16 T19:T21 T23:T24">
    <cfRule type="cellIs" dxfId="433" priority="32" stopIfTrue="1" operator="equal">
      <formula>"IMPACTO MEDIO"</formula>
    </cfRule>
  </conditionalFormatting>
  <conditionalFormatting sqref="T11:T16 T19:T21 T23:T24">
    <cfRule type="cellIs" dxfId="432" priority="33" stopIfTrue="1" operator="equal">
      <formula>"IMPACTO ALTO"</formula>
    </cfRule>
  </conditionalFormatting>
  <conditionalFormatting sqref="T17:T18">
    <cfRule type="cellIs" dxfId="431" priority="21" operator="equal">
      <formula>"IMPACTO ALTO"</formula>
    </cfRule>
  </conditionalFormatting>
  <conditionalFormatting sqref="T17:T18">
    <cfRule type="cellIs" dxfId="430" priority="22" operator="equal">
      <formula>"IMPACTO MEDIO"</formula>
    </cfRule>
  </conditionalFormatting>
  <conditionalFormatting sqref="T17:T18">
    <cfRule type="cellIs" dxfId="429" priority="23" operator="equal">
      <formula>"IMPACTO BAJO"</formula>
    </cfRule>
  </conditionalFormatting>
  <conditionalFormatting sqref="T17:T18">
    <cfRule type="cellIs" dxfId="428" priority="24" stopIfTrue="1" operator="equal">
      <formula>"IMPACTO BAJO"</formula>
    </cfRule>
  </conditionalFormatting>
  <conditionalFormatting sqref="T17:T18">
    <cfRule type="cellIs" dxfId="427" priority="25" stopIfTrue="1" operator="equal">
      <formula>"IMPACTO MEDIO"</formula>
    </cfRule>
  </conditionalFormatting>
  <conditionalFormatting sqref="T17:T18">
    <cfRule type="cellIs" dxfId="426" priority="26" stopIfTrue="1" operator="equal">
      <formula>"IMPACTO ALTO"</formula>
    </cfRule>
  </conditionalFormatting>
  <conditionalFormatting sqref="T11">
    <cfRule type="colorScale" priority="27">
      <colorScale>
        <cfvo type="min"/>
        <cfvo type="percentile" val="50"/>
        <cfvo type="max"/>
        <color rgb="FF63BE7B"/>
        <color rgb="FFFFEB84"/>
        <color rgb="FFF8696B"/>
      </colorScale>
    </cfRule>
  </conditionalFormatting>
  <conditionalFormatting sqref="T22">
    <cfRule type="cellIs" dxfId="425" priority="15" operator="equal">
      <formula>"IMPACTO ALTO"</formula>
    </cfRule>
  </conditionalFormatting>
  <conditionalFormatting sqref="T22">
    <cfRule type="cellIs" dxfId="424" priority="16" operator="equal">
      <formula>"IMPACTO MEDIO"</formula>
    </cfRule>
  </conditionalFormatting>
  <conditionalFormatting sqref="T22">
    <cfRule type="cellIs" dxfId="423" priority="17" operator="equal">
      <formula>"IMPACTO BAJO"</formula>
    </cfRule>
  </conditionalFormatting>
  <conditionalFormatting sqref="T22">
    <cfRule type="cellIs" dxfId="422" priority="18" stopIfTrue="1" operator="equal">
      <formula>"IMPACTO BAJO"</formula>
    </cfRule>
  </conditionalFormatting>
  <conditionalFormatting sqref="T22">
    <cfRule type="cellIs" dxfId="421" priority="19" stopIfTrue="1" operator="equal">
      <formula>"IMPACTO MEDIO"</formula>
    </cfRule>
  </conditionalFormatting>
  <conditionalFormatting sqref="T22">
    <cfRule type="cellIs" dxfId="420" priority="20" stopIfTrue="1" operator="equal">
      <formula>"IMPACTO ALTO"</formula>
    </cfRule>
  </conditionalFormatting>
  <conditionalFormatting sqref="T25 T28:T29">
    <cfRule type="cellIs" dxfId="419" priority="8" operator="equal">
      <formula>"IMPACTO ALTO"</formula>
    </cfRule>
  </conditionalFormatting>
  <conditionalFormatting sqref="T25 T28:T29">
    <cfRule type="cellIs" dxfId="418" priority="9" operator="equal">
      <formula>"IMPACTO MEDIO"</formula>
    </cfRule>
  </conditionalFormatting>
  <conditionalFormatting sqref="T25 T28:T29">
    <cfRule type="cellIs" dxfId="417" priority="10" operator="equal">
      <formula>"IMPACTO BAJO"</formula>
    </cfRule>
  </conditionalFormatting>
  <conditionalFormatting sqref="T25 T28:T29">
    <cfRule type="cellIs" dxfId="416" priority="11" stopIfTrue="1" operator="equal">
      <formula>"IMPACTO BAJO"</formula>
    </cfRule>
  </conditionalFormatting>
  <conditionalFormatting sqref="T25 T28:T29">
    <cfRule type="cellIs" dxfId="415" priority="12" stopIfTrue="1" operator="equal">
      <formula>"IMPACTO MEDIO"</formula>
    </cfRule>
  </conditionalFormatting>
  <conditionalFormatting sqref="T25 T28:T29">
    <cfRule type="cellIs" dxfId="414" priority="13" stopIfTrue="1" operator="equal">
      <formula>"IMPACTO ALTO"</formula>
    </cfRule>
  </conditionalFormatting>
  <conditionalFormatting sqref="T26:T27">
    <cfRule type="cellIs" dxfId="413" priority="1" operator="equal">
      <formula>"IMPACTO ALTO"</formula>
    </cfRule>
  </conditionalFormatting>
  <conditionalFormatting sqref="T26:T27">
    <cfRule type="cellIs" dxfId="412" priority="2" operator="equal">
      <formula>"IMPACTO MEDIO"</formula>
    </cfRule>
  </conditionalFormatting>
  <conditionalFormatting sqref="T26:T27">
    <cfRule type="cellIs" dxfId="411" priority="3" operator="equal">
      <formula>"IMPACTO BAJO"</formula>
    </cfRule>
  </conditionalFormatting>
  <conditionalFormatting sqref="T26:T27">
    <cfRule type="cellIs" dxfId="410" priority="4" stopIfTrue="1" operator="equal">
      <formula>"IMPACTO BAJO"</formula>
    </cfRule>
  </conditionalFormatting>
  <conditionalFormatting sqref="T26:T27">
    <cfRule type="cellIs" dxfId="409" priority="5" stopIfTrue="1" operator="equal">
      <formula>"IMPACTO MEDIO"</formula>
    </cfRule>
  </conditionalFormatting>
  <conditionalFormatting sqref="T26:T27">
    <cfRule type="cellIs" dxfId="408" priority="6" stopIfTrue="1" operator="equal">
      <formula>"IMPACTO ALTO"</formula>
    </cfRule>
  </conditionalFormatting>
  <conditionalFormatting sqref="T26:T27">
    <cfRule type="colorScale" priority="7">
      <colorScale>
        <cfvo type="min"/>
        <cfvo type="percentile" val="50"/>
        <cfvo type="max"/>
        <color rgb="FF63BE7B"/>
        <color rgb="FFFFEB84"/>
        <color rgb="FFF8696B"/>
      </colorScale>
    </cfRule>
  </conditionalFormatting>
  <conditionalFormatting sqref="T28:T29 T25">
    <cfRule type="colorScale" priority="14">
      <colorScale>
        <cfvo type="min"/>
        <cfvo type="percentile" val="50"/>
        <cfvo type="max"/>
        <color rgb="FF63BE7B"/>
        <color rgb="FFFFEB84"/>
        <color rgb="FFF8696B"/>
      </colorScale>
    </cfRule>
  </conditionalFormatting>
  <pageMargins left="0.70866141732283472" right="0.70866141732283472" top="0.86614173228346458" bottom="0.74803149606299213" header="0" footer="0"/>
  <pageSetup orientation="portrait" r:id="rId1"/>
  <colBreaks count="1" manualBreakCount="1">
    <brk id="17" man="1"/>
  </colBreaks>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935"/>
  <sheetViews>
    <sheetView showGridLines="0" topLeftCell="F19" zoomScale="70" zoomScaleNormal="70" workbookViewId="0">
      <selection activeCell="V24" sqref="V24"/>
    </sheetView>
  </sheetViews>
  <sheetFormatPr baseColWidth="10" defaultColWidth="14.42578125" defaultRowHeight="15" customHeight="1" x14ac:dyDescent="0.2"/>
  <cols>
    <col min="1" max="1" width="25.5703125" style="46" customWidth="1"/>
    <col min="2" max="2" width="17.85546875" style="46" customWidth="1"/>
    <col min="3" max="3" width="39.7109375" style="46" customWidth="1"/>
    <col min="4" max="4" width="36.28515625" style="46" customWidth="1"/>
    <col min="5" max="5" width="27.42578125" style="46" customWidth="1"/>
    <col min="6" max="6" width="15.5703125" style="46" customWidth="1"/>
    <col min="7" max="7" width="12.7109375" style="46" customWidth="1"/>
    <col min="8" max="8" width="11.140625" style="46" customWidth="1"/>
    <col min="9" max="9" width="15.42578125" style="46" customWidth="1"/>
    <col min="10" max="10" width="10.7109375" style="46" customWidth="1"/>
    <col min="11" max="11" width="11.85546875" style="46" customWidth="1"/>
    <col min="12" max="12" width="10.7109375" style="46" customWidth="1"/>
    <col min="13" max="13" width="13.5703125" style="46" customWidth="1"/>
    <col min="14" max="14" width="15.85546875" style="46" customWidth="1"/>
    <col min="15" max="15" width="11" style="46" customWidth="1"/>
    <col min="16" max="16" width="13.42578125" style="46" customWidth="1"/>
    <col min="17" max="17" width="15.140625" style="46" customWidth="1"/>
    <col min="18" max="18" width="22.85546875" style="46" customWidth="1"/>
    <col min="19" max="19" width="14.7109375" style="46" customWidth="1"/>
    <col min="20" max="20" width="20" style="46" customWidth="1"/>
    <col min="21" max="21" width="29.85546875" style="46" customWidth="1"/>
    <col min="22" max="22" width="25.140625" style="46" customWidth="1"/>
    <col min="23" max="24" width="7.7109375" style="46" customWidth="1"/>
    <col min="25" max="16384" width="14.42578125" style="46"/>
  </cols>
  <sheetData>
    <row r="1" spans="1:25" ht="17.25" customHeight="1" x14ac:dyDescent="0.2">
      <c r="A1" s="256"/>
      <c r="B1" s="257"/>
      <c r="C1" s="278" t="s">
        <v>0</v>
      </c>
      <c r="D1" s="279"/>
      <c r="E1" s="279"/>
      <c r="F1" s="279"/>
      <c r="G1" s="279"/>
      <c r="H1" s="279"/>
      <c r="I1" s="279"/>
      <c r="J1" s="279"/>
      <c r="K1" s="279"/>
      <c r="L1" s="279"/>
      <c r="M1" s="279"/>
      <c r="N1" s="279"/>
      <c r="O1" s="279"/>
      <c r="P1" s="279"/>
      <c r="Q1" s="279"/>
      <c r="R1" s="279"/>
      <c r="S1" s="279"/>
      <c r="T1" s="280"/>
      <c r="U1" s="268"/>
      <c r="V1" s="268"/>
      <c r="W1" s="268"/>
      <c r="X1" s="268"/>
    </row>
    <row r="2" spans="1:25" ht="24" customHeight="1" x14ac:dyDescent="0.2">
      <c r="A2" s="258"/>
      <c r="B2" s="259"/>
      <c r="C2" s="278"/>
      <c r="D2" s="279"/>
      <c r="E2" s="279"/>
      <c r="F2" s="279"/>
      <c r="G2" s="279"/>
      <c r="H2" s="279"/>
      <c r="I2" s="279"/>
      <c r="J2" s="279"/>
      <c r="K2" s="279"/>
      <c r="L2" s="279"/>
      <c r="M2" s="279"/>
      <c r="N2" s="279"/>
      <c r="O2" s="279"/>
      <c r="P2" s="279"/>
      <c r="Q2" s="279"/>
      <c r="R2" s="279"/>
      <c r="S2" s="279"/>
      <c r="T2" s="280"/>
      <c r="U2" s="268"/>
      <c r="V2" s="268"/>
      <c r="W2" s="268"/>
      <c r="X2" s="268"/>
    </row>
    <row r="3" spans="1:25" ht="21" customHeight="1" x14ac:dyDescent="0.2">
      <c r="A3" s="258"/>
      <c r="B3" s="259"/>
      <c r="C3" s="278"/>
      <c r="D3" s="279"/>
      <c r="E3" s="279"/>
      <c r="F3" s="279"/>
      <c r="G3" s="279"/>
      <c r="H3" s="279"/>
      <c r="I3" s="279"/>
      <c r="J3" s="279"/>
      <c r="K3" s="279"/>
      <c r="L3" s="279"/>
      <c r="M3" s="279"/>
      <c r="N3" s="279"/>
      <c r="O3" s="279"/>
      <c r="P3" s="279"/>
      <c r="Q3" s="279"/>
      <c r="R3" s="279"/>
      <c r="S3" s="279"/>
      <c r="T3" s="280"/>
      <c r="U3" s="268"/>
      <c r="V3" s="268"/>
      <c r="W3" s="268"/>
      <c r="X3" s="268"/>
    </row>
    <row r="4" spans="1:25" ht="23.25" customHeight="1" x14ac:dyDescent="0.2">
      <c r="A4" s="258"/>
      <c r="B4" s="259"/>
      <c r="C4" s="278"/>
      <c r="D4" s="279"/>
      <c r="E4" s="279"/>
      <c r="F4" s="279"/>
      <c r="G4" s="279"/>
      <c r="H4" s="279"/>
      <c r="I4" s="279"/>
      <c r="J4" s="279"/>
      <c r="K4" s="279"/>
      <c r="L4" s="279"/>
      <c r="M4" s="279"/>
      <c r="N4" s="279"/>
      <c r="O4" s="279"/>
      <c r="P4" s="279"/>
      <c r="Q4" s="279"/>
      <c r="R4" s="279"/>
      <c r="S4" s="279"/>
      <c r="T4" s="280"/>
      <c r="U4" s="268"/>
      <c r="V4" s="268"/>
      <c r="W4" s="268"/>
      <c r="X4" s="268"/>
    </row>
    <row r="5" spans="1:25" ht="75.75" hidden="1" customHeight="1" x14ac:dyDescent="0.2">
      <c r="A5" s="260"/>
      <c r="B5" s="261"/>
      <c r="C5" s="281"/>
      <c r="D5" s="282"/>
      <c r="E5" s="282"/>
      <c r="F5" s="282"/>
      <c r="G5" s="282"/>
      <c r="H5" s="282"/>
      <c r="I5" s="282"/>
      <c r="J5" s="282"/>
      <c r="K5" s="282"/>
      <c r="L5" s="282"/>
      <c r="M5" s="282"/>
      <c r="N5" s="282"/>
      <c r="O5" s="282"/>
      <c r="P5" s="282"/>
      <c r="Q5" s="282"/>
      <c r="R5" s="282"/>
      <c r="S5" s="282"/>
      <c r="T5" s="283"/>
      <c r="U5" s="268"/>
      <c r="V5" s="268"/>
      <c r="W5" s="268"/>
      <c r="X5" s="268"/>
    </row>
    <row r="6" spans="1:25" ht="21" customHeight="1" x14ac:dyDescent="0.2">
      <c r="A6" s="269" t="s">
        <v>243</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5" ht="25.5"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5" ht="12.75" customHeight="1" thickBot="1" x14ac:dyDescent="0.25">
      <c r="B8" s="47"/>
      <c r="C8" s="47"/>
      <c r="D8" s="47"/>
      <c r="E8" s="47"/>
      <c r="F8" s="47"/>
      <c r="G8" s="47"/>
      <c r="H8" s="47"/>
      <c r="I8" s="47"/>
      <c r="J8" s="47"/>
      <c r="K8" s="47"/>
      <c r="L8" s="47"/>
      <c r="M8" s="49"/>
      <c r="N8" s="50"/>
      <c r="O8" s="51"/>
      <c r="P8" s="51"/>
      <c r="Q8" s="51"/>
      <c r="R8" s="51"/>
      <c r="S8" s="51"/>
      <c r="T8" s="51"/>
      <c r="U8" s="51"/>
      <c r="V8" s="51"/>
      <c r="W8" s="51"/>
      <c r="X8" s="51"/>
    </row>
    <row r="9" spans="1:25"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361" t="s">
        <v>16</v>
      </c>
      <c r="V9" s="360"/>
      <c r="W9" s="359" t="s">
        <v>17</v>
      </c>
      <c r="X9" s="360"/>
    </row>
    <row r="10" spans="1:25" ht="43.5" customHeight="1" x14ac:dyDescent="0.2">
      <c r="B10" s="247"/>
      <c r="C10" s="247"/>
      <c r="D10" s="247"/>
      <c r="E10" s="247"/>
      <c r="F10" s="247"/>
      <c r="G10" s="247"/>
      <c r="H10" s="247"/>
      <c r="I10" s="247"/>
      <c r="J10" s="52" t="s">
        <v>18</v>
      </c>
      <c r="K10" s="52" t="s">
        <v>19</v>
      </c>
      <c r="L10" s="53" t="s">
        <v>20</v>
      </c>
      <c r="M10" s="52" t="s">
        <v>21</v>
      </c>
      <c r="N10" s="53" t="s">
        <v>22</v>
      </c>
      <c r="O10" s="247"/>
      <c r="P10" s="247"/>
      <c r="Q10" s="247"/>
      <c r="R10" s="247"/>
      <c r="S10" s="247"/>
      <c r="T10" s="247"/>
      <c r="U10" s="146" t="s">
        <v>23</v>
      </c>
      <c r="V10" s="147" t="s">
        <v>24</v>
      </c>
      <c r="W10" s="147" t="s">
        <v>25</v>
      </c>
      <c r="X10" s="148" t="s">
        <v>26</v>
      </c>
    </row>
    <row r="11" spans="1:25" ht="72" customHeight="1" x14ac:dyDescent="0.2">
      <c r="A11" s="275" t="s">
        <v>275</v>
      </c>
      <c r="B11" s="59" t="s">
        <v>27</v>
      </c>
      <c r="C11" s="59" t="s">
        <v>209</v>
      </c>
      <c r="D11" s="59" t="s">
        <v>28</v>
      </c>
      <c r="E11" s="245" t="s">
        <v>276</v>
      </c>
      <c r="F11" s="56" t="s">
        <v>30</v>
      </c>
      <c r="G11" s="56" t="s">
        <v>31</v>
      </c>
      <c r="H11" s="56"/>
      <c r="I11" s="56" t="s">
        <v>32</v>
      </c>
      <c r="J11" s="56">
        <v>1</v>
      </c>
      <c r="K11" s="56">
        <v>2</v>
      </c>
      <c r="L11" s="56">
        <v>1</v>
      </c>
      <c r="M11" s="56">
        <v>1</v>
      </c>
      <c r="N11" s="56">
        <v>1</v>
      </c>
      <c r="O11" s="56">
        <f>J11+K11+L11+M11+N11</f>
        <v>6</v>
      </c>
      <c r="P11" s="56">
        <v>2</v>
      </c>
      <c r="Q11" s="56">
        <v>2</v>
      </c>
      <c r="R11" s="56">
        <v>1</v>
      </c>
      <c r="S11" s="56">
        <f>O11*P11*Q11*R11</f>
        <v>24</v>
      </c>
      <c r="T11" s="66" t="str">
        <f>IF(S11&lt;=59,"IMPACTO BAJO",(IF(AND(S11&gt;=60,S11&lt;=188),"IMPACTO MEDIO",IF(AND(S11&gt;=189,13&lt;405),"IMPACTO ALTO",0))))</f>
        <v>IMPACTO BAJO</v>
      </c>
      <c r="U11" s="56" t="s">
        <v>180</v>
      </c>
      <c r="V11" s="56" t="s">
        <v>33</v>
      </c>
      <c r="W11" s="58"/>
      <c r="X11" s="66" t="s">
        <v>31</v>
      </c>
      <c r="Y11" s="46" t="s">
        <v>256</v>
      </c>
    </row>
    <row r="12" spans="1:25" ht="81" customHeight="1" x14ac:dyDescent="0.2">
      <c r="A12" s="275"/>
      <c r="B12" s="245" t="s">
        <v>34</v>
      </c>
      <c r="C12" s="59" t="s">
        <v>35</v>
      </c>
      <c r="D12" s="59" t="s">
        <v>36</v>
      </c>
      <c r="E12" s="245"/>
      <c r="F12" s="56" t="s">
        <v>30</v>
      </c>
      <c r="G12" s="56" t="s">
        <v>31</v>
      </c>
      <c r="H12" s="56"/>
      <c r="I12" s="56" t="s">
        <v>37</v>
      </c>
      <c r="J12" s="56">
        <v>1</v>
      </c>
      <c r="K12" s="56">
        <v>1</v>
      </c>
      <c r="L12" s="56">
        <v>3</v>
      </c>
      <c r="M12" s="56">
        <v>1</v>
      </c>
      <c r="N12" s="56">
        <v>1</v>
      </c>
      <c r="O12" s="56">
        <f t="shared" ref="O12:O32" si="0">J12+K12+L12+M12+N12</f>
        <v>7</v>
      </c>
      <c r="P12" s="56">
        <v>2</v>
      </c>
      <c r="Q12" s="56">
        <v>2</v>
      </c>
      <c r="R12" s="56">
        <v>3</v>
      </c>
      <c r="S12" s="56">
        <f t="shared" ref="S12:S32" si="1">O12*P12*Q12*R12</f>
        <v>84</v>
      </c>
      <c r="T12" s="66" t="str">
        <f t="shared" ref="T12:T29" si="2">IF(S12&lt;=59,"IMPACTO BAJO",(IF(AND(S12&gt;=60,S12&lt;=188),"IMPACTO MEDIO",IF(AND(S12&gt;=189,13&lt;405),"IMPACTO ALTO",0))))</f>
        <v>IMPACTO MEDIO</v>
      </c>
      <c r="U12" s="56" t="s">
        <v>180</v>
      </c>
      <c r="V12" s="56" t="s">
        <v>38</v>
      </c>
      <c r="W12" s="66" t="s">
        <v>31</v>
      </c>
      <c r="X12" s="66"/>
    </row>
    <row r="13" spans="1:25" ht="95.25" customHeight="1" x14ac:dyDescent="0.2">
      <c r="A13" s="275"/>
      <c r="B13" s="245"/>
      <c r="C13" s="59" t="s">
        <v>229</v>
      </c>
      <c r="D13" s="59" t="s">
        <v>39</v>
      </c>
      <c r="E13" s="245"/>
      <c r="F13" s="56" t="s">
        <v>30</v>
      </c>
      <c r="G13" s="56" t="s">
        <v>31</v>
      </c>
      <c r="H13" s="56"/>
      <c r="I13" s="56" t="s">
        <v>37</v>
      </c>
      <c r="J13" s="56">
        <v>2</v>
      </c>
      <c r="K13" s="56">
        <v>2</v>
      </c>
      <c r="L13" s="56">
        <v>3</v>
      </c>
      <c r="M13" s="56">
        <v>1</v>
      </c>
      <c r="N13" s="56">
        <v>1</v>
      </c>
      <c r="O13" s="56">
        <f t="shared" si="0"/>
        <v>9</v>
      </c>
      <c r="P13" s="56">
        <v>3</v>
      </c>
      <c r="Q13" s="56">
        <v>2</v>
      </c>
      <c r="R13" s="56">
        <v>3</v>
      </c>
      <c r="S13" s="56">
        <f t="shared" si="1"/>
        <v>162</v>
      </c>
      <c r="T13" s="66" t="str">
        <f t="shared" si="2"/>
        <v>IMPACTO MEDIO</v>
      </c>
      <c r="U13" s="56" t="s">
        <v>180</v>
      </c>
      <c r="V13" s="56" t="s">
        <v>38</v>
      </c>
      <c r="W13" s="66" t="s">
        <v>31</v>
      </c>
      <c r="X13" s="66"/>
    </row>
    <row r="14" spans="1:25" ht="67.5" customHeight="1" x14ac:dyDescent="0.2">
      <c r="A14" s="275"/>
      <c r="B14" s="245" t="s">
        <v>379</v>
      </c>
      <c r="C14" s="59" t="s">
        <v>187</v>
      </c>
      <c r="D14" s="59" t="s">
        <v>40</v>
      </c>
      <c r="E14" s="245"/>
      <c r="F14" s="56" t="s">
        <v>30</v>
      </c>
      <c r="G14" s="56" t="s">
        <v>31</v>
      </c>
      <c r="H14" s="56"/>
      <c r="I14" s="56" t="s">
        <v>32</v>
      </c>
      <c r="J14" s="56">
        <v>2</v>
      </c>
      <c r="K14" s="56">
        <v>1</v>
      </c>
      <c r="L14" s="56">
        <v>3</v>
      </c>
      <c r="M14" s="56">
        <v>3</v>
      </c>
      <c r="N14" s="56">
        <v>1</v>
      </c>
      <c r="O14" s="56">
        <f t="shared" si="0"/>
        <v>10</v>
      </c>
      <c r="P14" s="56">
        <v>2</v>
      </c>
      <c r="Q14" s="56">
        <v>2</v>
      </c>
      <c r="R14" s="56">
        <v>1</v>
      </c>
      <c r="S14" s="56">
        <f t="shared" si="1"/>
        <v>40</v>
      </c>
      <c r="T14" s="66" t="str">
        <f t="shared" si="2"/>
        <v>IMPACTO BAJO</v>
      </c>
      <c r="U14" s="56" t="s">
        <v>181</v>
      </c>
      <c r="V14" s="56" t="s">
        <v>41</v>
      </c>
      <c r="W14" s="66"/>
      <c r="X14" s="66" t="s">
        <v>31</v>
      </c>
    </row>
    <row r="15" spans="1:25" ht="67.5" customHeight="1" x14ac:dyDescent="0.2">
      <c r="A15" s="275"/>
      <c r="B15" s="245"/>
      <c r="C15" s="59" t="s">
        <v>188</v>
      </c>
      <c r="D15" s="59" t="s">
        <v>42</v>
      </c>
      <c r="E15" s="245"/>
      <c r="F15" s="56" t="s">
        <v>30</v>
      </c>
      <c r="G15" s="56" t="s">
        <v>31</v>
      </c>
      <c r="H15" s="56"/>
      <c r="I15" s="56" t="s">
        <v>32</v>
      </c>
      <c r="J15" s="56">
        <v>2</v>
      </c>
      <c r="K15" s="56">
        <v>1</v>
      </c>
      <c r="L15" s="56">
        <v>3</v>
      </c>
      <c r="M15" s="56">
        <v>3</v>
      </c>
      <c r="N15" s="56">
        <v>1</v>
      </c>
      <c r="O15" s="56">
        <f t="shared" si="0"/>
        <v>10</v>
      </c>
      <c r="P15" s="56">
        <v>2</v>
      </c>
      <c r="Q15" s="56">
        <v>2</v>
      </c>
      <c r="R15" s="56">
        <v>1</v>
      </c>
      <c r="S15" s="56">
        <f t="shared" si="1"/>
        <v>40</v>
      </c>
      <c r="T15" s="66" t="str">
        <f t="shared" si="2"/>
        <v>IMPACTO BAJO</v>
      </c>
      <c r="U15" s="56" t="s">
        <v>180</v>
      </c>
      <c r="V15" s="56" t="s">
        <v>43</v>
      </c>
      <c r="W15" s="66"/>
      <c r="X15" s="66" t="s">
        <v>31</v>
      </c>
    </row>
    <row r="16" spans="1:25" ht="65.25" customHeight="1" x14ac:dyDescent="0.2">
      <c r="A16" s="275"/>
      <c r="B16" s="245" t="s">
        <v>44</v>
      </c>
      <c r="C16" s="59" t="s">
        <v>210</v>
      </c>
      <c r="D16" s="59" t="s">
        <v>45</v>
      </c>
      <c r="E16" s="245"/>
      <c r="F16" s="56" t="s">
        <v>30</v>
      </c>
      <c r="G16" s="56" t="s">
        <v>31</v>
      </c>
      <c r="H16" s="56"/>
      <c r="I16" s="56" t="s">
        <v>32</v>
      </c>
      <c r="J16" s="56">
        <v>3</v>
      </c>
      <c r="K16" s="56">
        <v>3</v>
      </c>
      <c r="L16" s="56">
        <v>3</v>
      </c>
      <c r="M16" s="56">
        <v>3</v>
      </c>
      <c r="N16" s="56">
        <v>1</v>
      </c>
      <c r="O16" s="56">
        <f t="shared" si="0"/>
        <v>13</v>
      </c>
      <c r="P16" s="56">
        <v>3</v>
      </c>
      <c r="Q16" s="56">
        <v>2</v>
      </c>
      <c r="R16" s="56">
        <v>1</v>
      </c>
      <c r="S16" s="56">
        <f t="shared" si="1"/>
        <v>78</v>
      </c>
      <c r="T16" s="66" t="str">
        <f t="shared" si="2"/>
        <v>IMPACTO MEDIO</v>
      </c>
      <c r="U16" s="56" t="s">
        <v>183</v>
      </c>
      <c r="V16" s="56" t="s">
        <v>41</v>
      </c>
      <c r="W16" s="66" t="s">
        <v>31</v>
      </c>
      <c r="X16" s="66"/>
    </row>
    <row r="17" spans="1:24" ht="95.25" customHeight="1" x14ac:dyDescent="0.2">
      <c r="A17" s="275"/>
      <c r="B17" s="245"/>
      <c r="C17" s="59" t="s">
        <v>46</v>
      </c>
      <c r="D17" s="59" t="s">
        <v>47</v>
      </c>
      <c r="E17" s="245"/>
      <c r="F17" s="56" t="s">
        <v>30</v>
      </c>
      <c r="G17" s="56" t="s">
        <v>31</v>
      </c>
      <c r="H17" s="56"/>
      <c r="I17" s="56" t="s">
        <v>32</v>
      </c>
      <c r="J17" s="56">
        <v>3</v>
      </c>
      <c r="K17" s="56">
        <v>3</v>
      </c>
      <c r="L17" s="56">
        <v>3</v>
      </c>
      <c r="M17" s="56">
        <v>3</v>
      </c>
      <c r="N17" s="56">
        <v>1</v>
      </c>
      <c r="O17" s="56">
        <f t="shared" si="0"/>
        <v>13</v>
      </c>
      <c r="P17" s="56">
        <v>3</v>
      </c>
      <c r="Q17" s="56">
        <v>2</v>
      </c>
      <c r="R17" s="56">
        <v>1</v>
      </c>
      <c r="S17" s="56">
        <f t="shared" si="1"/>
        <v>78</v>
      </c>
      <c r="T17" s="66" t="str">
        <f t="shared" si="2"/>
        <v>IMPACTO MEDIO</v>
      </c>
      <c r="U17" s="56" t="s">
        <v>183</v>
      </c>
      <c r="V17" s="56" t="s">
        <v>41</v>
      </c>
      <c r="W17" s="66" t="s">
        <v>31</v>
      </c>
      <c r="X17" s="66"/>
    </row>
    <row r="18" spans="1:24" ht="86.25" customHeight="1" x14ac:dyDescent="0.2">
      <c r="A18" s="275"/>
      <c r="B18" s="245" t="s">
        <v>48</v>
      </c>
      <c r="C18" s="59" t="s">
        <v>211</v>
      </c>
      <c r="D18" s="59" t="s">
        <v>49</v>
      </c>
      <c r="E18" s="245"/>
      <c r="F18" s="56" t="s">
        <v>244</v>
      </c>
      <c r="G18" s="56" t="s">
        <v>31</v>
      </c>
      <c r="H18" s="56"/>
      <c r="I18" s="56" t="s">
        <v>32</v>
      </c>
      <c r="J18" s="56">
        <v>3</v>
      </c>
      <c r="K18" s="56">
        <v>2</v>
      </c>
      <c r="L18" s="56">
        <v>1</v>
      </c>
      <c r="M18" s="56">
        <v>3</v>
      </c>
      <c r="N18" s="56">
        <v>1</v>
      </c>
      <c r="O18" s="56">
        <f t="shared" si="0"/>
        <v>10</v>
      </c>
      <c r="P18" s="56">
        <v>1</v>
      </c>
      <c r="Q18" s="56">
        <v>2</v>
      </c>
      <c r="R18" s="56">
        <v>1</v>
      </c>
      <c r="S18" s="56">
        <f t="shared" si="1"/>
        <v>20</v>
      </c>
      <c r="T18" s="66" t="str">
        <f t="shared" si="2"/>
        <v>IMPACTO BAJO</v>
      </c>
      <c r="U18" s="56" t="s">
        <v>254</v>
      </c>
      <c r="V18" s="56" t="s">
        <v>253</v>
      </c>
      <c r="W18" s="66"/>
      <c r="X18" s="66" t="s">
        <v>31</v>
      </c>
    </row>
    <row r="19" spans="1:24" ht="63.75" customHeight="1" x14ac:dyDescent="0.2">
      <c r="A19" s="275"/>
      <c r="B19" s="245"/>
      <c r="C19" s="59" t="s">
        <v>212</v>
      </c>
      <c r="D19" s="59" t="s">
        <v>49</v>
      </c>
      <c r="E19" s="245"/>
      <c r="F19" s="56" t="s">
        <v>244</v>
      </c>
      <c r="G19" s="56" t="s">
        <v>31</v>
      </c>
      <c r="H19" s="56"/>
      <c r="I19" s="56" t="s">
        <v>32</v>
      </c>
      <c r="J19" s="56">
        <v>3</v>
      </c>
      <c r="K19" s="56">
        <v>2</v>
      </c>
      <c r="L19" s="56">
        <v>1</v>
      </c>
      <c r="M19" s="56">
        <v>3</v>
      </c>
      <c r="N19" s="56">
        <v>1</v>
      </c>
      <c r="O19" s="56">
        <f t="shared" si="0"/>
        <v>10</v>
      </c>
      <c r="P19" s="56">
        <v>1</v>
      </c>
      <c r="Q19" s="56">
        <v>3</v>
      </c>
      <c r="R19" s="56">
        <v>1</v>
      </c>
      <c r="S19" s="56">
        <f t="shared" si="1"/>
        <v>30</v>
      </c>
      <c r="T19" s="66" t="str">
        <f t="shared" si="2"/>
        <v>IMPACTO BAJO</v>
      </c>
      <c r="U19" s="56" t="s">
        <v>180</v>
      </c>
      <c r="V19" s="56" t="s">
        <v>50</v>
      </c>
      <c r="W19" s="66" t="s">
        <v>31</v>
      </c>
      <c r="X19" s="66"/>
    </row>
    <row r="20" spans="1:24" ht="66" customHeight="1" x14ac:dyDescent="0.2">
      <c r="A20" s="275"/>
      <c r="B20" s="59" t="s">
        <v>54</v>
      </c>
      <c r="C20" s="59" t="s">
        <v>213</v>
      </c>
      <c r="D20" s="59" t="s">
        <v>55</v>
      </c>
      <c r="E20" s="245"/>
      <c r="F20" s="56" t="s">
        <v>30</v>
      </c>
      <c r="G20" s="56" t="s">
        <v>31</v>
      </c>
      <c r="H20" s="56"/>
      <c r="I20" s="56" t="s">
        <v>32</v>
      </c>
      <c r="J20" s="56">
        <v>3</v>
      </c>
      <c r="K20" s="56">
        <v>3</v>
      </c>
      <c r="L20" s="56">
        <v>3</v>
      </c>
      <c r="M20" s="56">
        <v>3</v>
      </c>
      <c r="N20" s="56">
        <v>1</v>
      </c>
      <c r="O20" s="56">
        <f t="shared" si="0"/>
        <v>13</v>
      </c>
      <c r="P20" s="56">
        <v>3</v>
      </c>
      <c r="Q20" s="56">
        <v>2</v>
      </c>
      <c r="R20" s="56">
        <v>1</v>
      </c>
      <c r="S20" s="56">
        <f t="shared" si="1"/>
        <v>78</v>
      </c>
      <c r="T20" s="66" t="str">
        <f t="shared" si="2"/>
        <v>IMPACTO MEDIO</v>
      </c>
      <c r="U20" s="56" t="s">
        <v>182</v>
      </c>
      <c r="V20" s="56" t="s">
        <v>41</v>
      </c>
      <c r="W20" s="66" t="s">
        <v>31</v>
      </c>
      <c r="X20" s="66"/>
    </row>
    <row r="21" spans="1:24" ht="45" customHeight="1" x14ac:dyDescent="0.2">
      <c r="A21" s="275"/>
      <c r="B21" s="245" t="s">
        <v>51</v>
      </c>
      <c r="C21" s="245" t="s">
        <v>56</v>
      </c>
      <c r="D21" s="59" t="s">
        <v>52</v>
      </c>
      <c r="E21" s="245"/>
      <c r="F21" s="56" t="s">
        <v>30</v>
      </c>
      <c r="G21" s="56"/>
      <c r="H21" s="56" t="s">
        <v>31</v>
      </c>
      <c r="I21" s="56" t="s">
        <v>32</v>
      </c>
      <c r="J21" s="56">
        <v>3</v>
      </c>
      <c r="K21" s="56">
        <v>3</v>
      </c>
      <c r="L21" s="56">
        <v>3</v>
      </c>
      <c r="M21" s="56">
        <v>3</v>
      </c>
      <c r="N21" s="56">
        <v>1</v>
      </c>
      <c r="O21" s="56">
        <f t="shared" si="0"/>
        <v>13</v>
      </c>
      <c r="P21" s="56">
        <v>3</v>
      </c>
      <c r="Q21" s="56">
        <v>2</v>
      </c>
      <c r="R21" s="56">
        <v>1</v>
      </c>
      <c r="S21" s="56">
        <f t="shared" si="1"/>
        <v>78</v>
      </c>
      <c r="T21" s="66" t="str">
        <f t="shared" si="2"/>
        <v>IMPACTO MEDIO</v>
      </c>
      <c r="U21" s="56" t="s">
        <v>183</v>
      </c>
      <c r="V21" s="56" t="s">
        <v>38</v>
      </c>
      <c r="W21" s="66" t="s">
        <v>31</v>
      </c>
      <c r="X21" s="66"/>
    </row>
    <row r="22" spans="1:24" ht="58.5" customHeight="1" x14ac:dyDescent="0.2">
      <c r="A22" s="275"/>
      <c r="B22" s="245"/>
      <c r="C22" s="245"/>
      <c r="D22" s="59" t="s">
        <v>241</v>
      </c>
      <c r="E22" s="245"/>
      <c r="F22" s="56" t="s">
        <v>30</v>
      </c>
      <c r="G22" s="56"/>
      <c r="H22" s="56" t="s">
        <v>31</v>
      </c>
      <c r="I22" s="56" t="s">
        <v>32</v>
      </c>
      <c r="J22" s="56">
        <v>3</v>
      </c>
      <c r="K22" s="56">
        <v>3</v>
      </c>
      <c r="L22" s="56">
        <v>3</v>
      </c>
      <c r="M22" s="56">
        <v>3</v>
      </c>
      <c r="N22" s="56">
        <v>1</v>
      </c>
      <c r="O22" s="56">
        <f t="shared" si="0"/>
        <v>13</v>
      </c>
      <c r="P22" s="56">
        <v>3</v>
      </c>
      <c r="Q22" s="56">
        <v>2</v>
      </c>
      <c r="R22" s="56">
        <v>1</v>
      </c>
      <c r="S22" s="56">
        <f t="shared" si="1"/>
        <v>78</v>
      </c>
      <c r="T22" s="66" t="str">
        <f t="shared" si="2"/>
        <v>IMPACTO MEDIO</v>
      </c>
      <c r="U22" s="56" t="s">
        <v>183</v>
      </c>
      <c r="V22" s="56" t="s">
        <v>41</v>
      </c>
      <c r="W22" s="66" t="s">
        <v>31</v>
      </c>
      <c r="X22" s="66"/>
    </row>
    <row r="23" spans="1:24" ht="92.25" customHeight="1" x14ac:dyDescent="0.2">
      <c r="A23" s="275"/>
      <c r="B23" s="245" t="s">
        <v>261</v>
      </c>
      <c r="C23" s="59" t="s">
        <v>57</v>
      </c>
      <c r="D23" s="59" t="s">
        <v>58</v>
      </c>
      <c r="E23" s="245"/>
      <c r="F23" s="56" t="s">
        <v>30</v>
      </c>
      <c r="G23" s="56" t="s">
        <v>31</v>
      </c>
      <c r="H23" s="56"/>
      <c r="I23" s="56" t="s">
        <v>32</v>
      </c>
      <c r="J23" s="56">
        <v>2</v>
      </c>
      <c r="K23" s="56">
        <v>3</v>
      </c>
      <c r="L23" s="56">
        <v>3</v>
      </c>
      <c r="M23" s="56">
        <v>1</v>
      </c>
      <c r="N23" s="56">
        <v>1</v>
      </c>
      <c r="O23" s="56">
        <f t="shared" si="0"/>
        <v>10</v>
      </c>
      <c r="P23" s="56">
        <v>3</v>
      </c>
      <c r="Q23" s="56">
        <v>2</v>
      </c>
      <c r="R23" s="56">
        <v>1</v>
      </c>
      <c r="S23" s="56">
        <f t="shared" si="1"/>
        <v>60</v>
      </c>
      <c r="T23" s="66" t="str">
        <f t="shared" si="2"/>
        <v>IMPACTO MEDIO</v>
      </c>
      <c r="U23" s="56" t="s">
        <v>184</v>
      </c>
      <c r="V23" s="56" t="s">
        <v>38</v>
      </c>
      <c r="W23" s="66" t="s">
        <v>31</v>
      </c>
      <c r="X23" s="66"/>
    </row>
    <row r="24" spans="1:24" ht="56.25" customHeight="1" x14ac:dyDescent="0.2">
      <c r="A24" s="275"/>
      <c r="B24" s="245"/>
      <c r="C24" s="59" t="s">
        <v>57</v>
      </c>
      <c r="D24" s="59" t="s">
        <v>59</v>
      </c>
      <c r="E24" s="245"/>
      <c r="F24" s="56" t="s">
        <v>30</v>
      </c>
      <c r="G24" s="56" t="s">
        <v>31</v>
      </c>
      <c r="H24" s="56"/>
      <c r="I24" s="56" t="s">
        <v>32</v>
      </c>
      <c r="J24" s="56">
        <v>2</v>
      </c>
      <c r="K24" s="56">
        <v>3</v>
      </c>
      <c r="L24" s="56">
        <v>3</v>
      </c>
      <c r="M24" s="56">
        <v>1</v>
      </c>
      <c r="N24" s="56">
        <v>1</v>
      </c>
      <c r="O24" s="56">
        <f t="shared" si="0"/>
        <v>10</v>
      </c>
      <c r="P24" s="56">
        <v>3</v>
      </c>
      <c r="Q24" s="56">
        <v>2</v>
      </c>
      <c r="R24" s="56">
        <v>1</v>
      </c>
      <c r="S24" s="56">
        <f t="shared" si="1"/>
        <v>60</v>
      </c>
      <c r="T24" s="66" t="str">
        <f t="shared" si="2"/>
        <v>IMPACTO MEDIO</v>
      </c>
      <c r="U24" s="56" t="s">
        <v>180</v>
      </c>
      <c r="V24" s="56" t="s">
        <v>255</v>
      </c>
      <c r="W24" s="66"/>
      <c r="X24" s="66" t="s">
        <v>31</v>
      </c>
    </row>
    <row r="25" spans="1:24" ht="153.75" customHeight="1" x14ac:dyDescent="0.2">
      <c r="A25" s="275"/>
      <c r="B25" s="59" t="s">
        <v>281</v>
      </c>
      <c r="C25" s="59" t="s">
        <v>232</v>
      </c>
      <c r="D25" s="59" t="s">
        <v>49</v>
      </c>
      <c r="E25" s="245"/>
      <c r="F25" s="56" t="s">
        <v>30</v>
      </c>
      <c r="G25" s="56" t="s">
        <v>31</v>
      </c>
      <c r="H25" s="56"/>
      <c r="I25" s="56" t="s">
        <v>32</v>
      </c>
      <c r="J25" s="56">
        <v>3</v>
      </c>
      <c r="K25" s="56">
        <v>3</v>
      </c>
      <c r="L25" s="56">
        <v>3</v>
      </c>
      <c r="M25" s="56">
        <v>3</v>
      </c>
      <c r="N25" s="56">
        <v>1</v>
      </c>
      <c r="O25" s="56">
        <f t="shared" si="0"/>
        <v>13</v>
      </c>
      <c r="P25" s="56">
        <v>3</v>
      </c>
      <c r="Q25" s="56">
        <v>2</v>
      </c>
      <c r="R25" s="56">
        <v>1</v>
      </c>
      <c r="S25" s="56">
        <f t="shared" si="1"/>
        <v>78</v>
      </c>
      <c r="T25" s="66" t="str">
        <f t="shared" si="2"/>
        <v>IMPACTO MEDIO</v>
      </c>
      <c r="U25" s="56" t="s">
        <v>180</v>
      </c>
      <c r="V25" s="56" t="s">
        <v>62</v>
      </c>
      <c r="W25" s="66" t="s">
        <v>31</v>
      </c>
      <c r="X25" s="66"/>
    </row>
    <row r="26" spans="1:24" ht="133.5" customHeight="1" x14ac:dyDescent="0.2">
      <c r="A26" s="275"/>
      <c r="B26" s="59" t="s">
        <v>282</v>
      </c>
      <c r="C26" s="59" t="s">
        <v>443</v>
      </c>
      <c r="D26" s="59" t="s">
        <v>49</v>
      </c>
      <c r="E26" s="245"/>
      <c r="F26" s="56" t="s">
        <v>30</v>
      </c>
      <c r="G26" s="56" t="s">
        <v>31</v>
      </c>
      <c r="H26" s="56"/>
      <c r="I26" s="56" t="s">
        <v>32</v>
      </c>
      <c r="J26" s="56">
        <v>3</v>
      </c>
      <c r="K26" s="56">
        <v>3</v>
      </c>
      <c r="L26" s="56">
        <v>3</v>
      </c>
      <c r="M26" s="56">
        <v>3</v>
      </c>
      <c r="N26" s="56">
        <v>1</v>
      </c>
      <c r="O26" s="56">
        <f t="shared" si="0"/>
        <v>13</v>
      </c>
      <c r="P26" s="56">
        <v>3</v>
      </c>
      <c r="Q26" s="56">
        <v>2</v>
      </c>
      <c r="R26" s="56">
        <v>1</v>
      </c>
      <c r="S26" s="56">
        <f t="shared" si="1"/>
        <v>78</v>
      </c>
      <c r="T26" s="66" t="str">
        <f t="shared" si="2"/>
        <v>IMPACTO MEDIO</v>
      </c>
      <c r="U26" s="56" t="s">
        <v>180</v>
      </c>
      <c r="V26" s="56" t="s">
        <v>62</v>
      </c>
      <c r="W26" s="66" t="s">
        <v>31</v>
      </c>
      <c r="X26" s="66"/>
    </row>
    <row r="27" spans="1:24" ht="97.5" customHeight="1" x14ac:dyDescent="0.2">
      <c r="A27" s="275"/>
      <c r="B27" s="59" t="s">
        <v>380</v>
      </c>
      <c r="C27" s="59" t="s">
        <v>233</v>
      </c>
      <c r="D27" s="59" t="s">
        <v>61</v>
      </c>
      <c r="E27" s="245"/>
      <c r="F27" s="56" t="s">
        <v>30</v>
      </c>
      <c r="G27" s="56" t="s">
        <v>31</v>
      </c>
      <c r="H27" s="56"/>
      <c r="I27" s="56" t="s">
        <v>32</v>
      </c>
      <c r="J27" s="56">
        <v>2</v>
      </c>
      <c r="K27" s="56">
        <v>1</v>
      </c>
      <c r="L27" s="56">
        <v>3</v>
      </c>
      <c r="M27" s="56">
        <v>3</v>
      </c>
      <c r="N27" s="56">
        <v>1</v>
      </c>
      <c r="O27" s="56">
        <f t="shared" si="0"/>
        <v>10</v>
      </c>
      <c r="P27" s="56">
        <v>3</v>
      </c>
      <c r="Q27" s="56">
        <v>2</v>
      </c>
      <c r="R27" s="56">
        <v>1</v>
      </c>
      <c r="S27" s="56">
        <f t="shared" si="1"/>
        <v>60</v>
      </c>
      <c r="T27" s="66" t="str">
        <f t="shared" si="2"/>
        <v>IMPACTO MEDIO</v>
      </c>
      <c r="U27" s="56" t="s">
        <v>180</v>
      </c>
      <c r="V27" s="56" t="s">
        <v>381</v>
      </c>
      <c r="W27" s="66" t="s">
        <v>31</v>
      </c>
      <c r="X27" s="66"/>
    </row>
    <row r="28" spans="1:24" ht="86.25" customHeight="1" x14ac:dyDescent="0.2">
      <c r="A28" s="275"/>
      <c r="B28" s="59" t="s">
        <v>63</v>
      </c>
      <c r="C28" s="59" t="s">
        <v>64</v>
      </c>
      <c r="D28" s="59" t="s">
        <v>234</v>
      </c>
      <c r="E28" s="245"/>
      <c r="F28" s="56" t="s">
        <v>65</v>
      </c>
      <c r="G28" s="56" t="s">
        <v>31</v>
      </c>
      <c r="H28" s="56"/>
      <c r="I28" s="56" t="s">
        <v>32</v>
      </c>
      <c r="J28" s="56">
        <v>1</v>
      </c>
      <c r="K28" s="56">
        <v>1</v>
      </c>
      <c r="L28" s="56">
        <v>1</v>
      </c>
      <c r="M28" s="56">
        <v>1</v>
      </c>
      <c r="N28" s="56">
        <v>1</v>
      </c>
      <c r="O28" s="56">
        <f t="shared" si="0"/>
        <v>5</v>
      </c>
      <c r="P28" s="56">
        <v>1</v>
      </c>
      <c r="Q28" s="56">
        <v>2</v>
      </c>
      <c r="R28" s="56">
        <v>1</v>
      </c>
      <c r="S28" s="56">
        <f t="shared" si="1"/>
        <v>10</v>
      </c>
      <c r="T28" s="66" t="str">
        <f t="shared" si="2"/>
        <v>IMPACTO BAJO</v>
      </c>
      <c r="U28" s="56" t="s">
        <v>180</v>
      </c>
      <c r="V28" s="56" t="s">
        <v>66</v>
      </c>
      <c r="W28" s="66"/>
      <c r="X28" s="66" t="s">
        <v>31</v>
      </c>
    </row>
    <row r="29" spans="1:24" ht="55.5" customHeight="1" x14ac:dyDescent="0.2">
      <c r="A29" s="275"/>
      <c r="B29" s="59" t="s">
        <v>67</v>
      </c>
      <c r="C29" s="59" t="s">
        <v>68</v>
      </c>
      <c r="D29" s="59" t="s">
        <v>69</v>
      </c>
      <c r="E29" s="245"/>
      <c r="F29" s="56" t="s">
        <v>30</v>
      </c>
      <c r="G29" s="56" t="s">
        <v>31</v>
      </c>
      <c r="H29" s="56"/>
      <c r="I29" s="56" t="s">
        <v>32</v>
      </c>
      <c r="J29" s="56">
        <v>3</v>
      </c>
      <c r="K29" s="56">
        <v>3</v>
      </c>
      <c r="L29" s="56">
        <v>3</v>
      </c>
      <c r="M29" s="56">
        <v>3</v>
      </c>
      <c r="N29" s="56">
        <v>1</v>
      </c>
      <c r="O29" s="56">
        <f t="shared" si="0"/>
        <v>13</v>
      </c>
      <c r="P29" s="56">
        <v>3</v>
      </c>
      <c r="Q29" s="56">
        <v>2</v>
      </c>
      <c r="R29" s="56">
        <v>1</v>
      </c>
      <c r="S29" s="56">
        <f t="shared" si="1"/>
        <v>78</v>
      </c>
      <c r="T29" s="66" t="str">
        <f t="shared" si="2"/>
        <v>IMPACTO MEDIO</v>
      </c>
      <c r="U29" s="56" t="s">
        <v>70</v>
      </c>
      <c r="V29" s="56" t="s">
        <v>255</v>
      </c>
      <c r="W29" s="66"/>
      <c r="X29" s="66" t="s">
        <v>31</v>
      </c>
    </row>
    <row r="30" spans="1:24" ht="46.5" customHeight="1" x14ac:dyDescent="0.2">
      <c r="A30" s="358" t="s">
        <v>392</v>
      </c>
      <c r="B30" s="123" t="s">
        <v>393</v>
      </c>
      <c r="C30" s="123" t="s">
        <v>394</v>
      </c>
      <c r="D30" s="123" t="s">
        <v>395</v>
      </c>
      <c r="E30" s="56"/>
      <c r="F30" s="56" t="s">
        <v>60</v>
      </c>
      <c r="G30" s="56" t="s">
        <v>31</v>
      </c>
      <c r="H30" s="56"/>
      <c r="I30" s="56" t="s">
        <v>32</v>
      </c>
      <c r="J30" s="56">
        <v>3</v>
      </c>
      <c r="K30" s="56">
        <v>3</v>
      </c>
      <c r="L30" s="56">
        <v>3</v>
      </c>
      <c r="M30" s="56">
        <v>3</v>
      </c>
      <c r="N30" s="56">
        <v>1</v>
      </c>
      <c r="O30" s="56">
        <f t="shared" si="0"/>
        <v>13</v>
      </c>
      <c r="P30" s="56">
        <v>1</v>
      </c>
      <c r="Q30" s="56">
        <v>2</v>
      </c>
      <c r="R30" s="56">
        <v>1</v>
      </c>
      <c r="S30" s="56">
        <f t="shared" si="1"/>
        <v>26</v>
      </c>
      <c r="T30" s="66" t="str">
        <f t="shared" ref="T30" si="3">IF(S30&lt;=59,"IMPACTO BAJO",(IF(AND(S30&gt;=60,S30&lt;=188),"IMPACTO MEDIO",IF(AND(S30&gt;=189,S30&lt;405),"IMPACTO ALTO",0))))</f>
        <v>IMPACTO BAJO</v>
      </c>
      <c r="U30" s="56" t="s">
        <v>396</v>
      </c>
      <c r="V30" s="56" t="s">
        <v>397</v>
      </c>
      <c r="W30" s="66" t="s">
        <v>31</v>
      </c>
      <c r="X30" s="66"/>
    </row>
    <row r="31" spans="1:24" ht="46.5" customHeight="1" x14ac:dyDescent="0.2">
      <c r="A31" s="358"/>
      <c r="B31" s="123" t="s">
        <v>398</v>
      </c>
      <c r="C31" s="123" t="s">
        <v>399</v>
      </c>
      <c r="D31" s="123" t="s">
        <v>400</v>
      </c>
      <c r="E31" s="56"/>
      <c r="F31" s="56" t="s">
        <v>60</v>
      </c>
      <c r="G31" s="56" t="s">
        <v>31</v>
      </c>
      <c r="H31" s="56"/>
      <c r="I31" s="56" t="s">
        <v>32</v>
      </c>
      <c r="J31" s="56">
        <v>3</v>
      </c>
      <c r="K31" s="56">
        <v>3</v>
      </c>
      <c r="L31" s="56">
        <v>3</v>
      </c>
      <c r="M31" s="56">
        <v>3</v>
      </c>
      <c r="N31" s="56">
        <v>1</v>
      </c>
      <c r="O31" s="56">
        <f t="shared" si="0"/>
        <v>13</v>
      </c>
      <c r="P31" s="56">
        <v>1</v>
      </c>
      <c r="Q31" s="56">
        <v>2</v>
      </c>
      <c r="R31" s="56">
        <v>1</v>
      </c>
      <c r="S31" s="56">
        <f t="shared" si="1"/>
        <v>26</v>
      </c>
      <c r="T31" s="66" t="str">
        <f>IF(S31&lt;=59,"IMPACTO BAJO",(IF(AND(S31&gt;=60,S31&lt;=188),"IMPACTO MEDIO",IF(AND(S31&gt;=189,S31&lt;405),"IMPACTO ALTO",0))))</f>
        <v>IMPACTO BAJO</v>
      </c>
      <c r="U31" s="56" t="s">
        <v>396</v>
      </c>
      <c r="V31" s="56" t="s">
        <v>397</v>
      </c>
      <c r="W31" s="66" t="s">
        <v>31</v>
      </c>
      <c r="X31" s="66"/>
    </row>
    <row r="32" spans="1:24" ht="46.5" customHeight="1" x14ac:dyDescent="0.2">
      <c r="A32" s="358"/>
      <c r="B32" s="123" t="s">
        <v>401</v>
      </c>
      <c r="C32" s="123" t="s">
        <v>402</v>
      </c>
      <c r="D32" s="149" t="s">
        <v>403</v>
      </c>
      <c r="E32" s="65"/>
      <c r="F32" s="56" t="s">
        <v>60</v>
      </c>
      <c r="G32" s="69" t="s">
        <v>31</v>
      </c>
      <c r="H32" s="69"/>
      <c r="I32" s="56" t="s">
        <v>32</v>
      </c>
      <c r="J32" s="56">
        <v>3</v>
      </c>
      <c r="K32" s="69">
        <v>3</v>
      </c>
      <c r="L32" s="69">
        <v>3</v>
      </c>
      <c r="M32" s="69">
        <v>3</v>
      </c>
      <c r="N32" s="69">
        <v>1</v>
      </c>
      <c r="O32" s="69">
        <f t="shared" si="0"/>
        <v>13</v>
      </c>
      <c r="P32" s="69">
        <v>1</v>
      </c>
      <c r="Q32" s="69">
        <v>2</v>
      </c>
      <c r="R32" s="69">
        <v>1</v>
      </c>
      <c r="S32" s="69">
        <f t="shared" si="1"/>
        <v>26</v>
      </c>
      <c r="T32" s="66" t="str">
        <f>IF(S32&lt;=59,"IMPACTO BAJO",(IF(AND(S32&gt;=60,S32&lt;=188),"IMPACTO MEDIO",IF(AND(S32&gt;=189,S32&lt;405),"IMPACTO ALTO",0))))</f>
        <v>IMPACTO BAJO</v>
      </c>
      <c r="U32" s="56" t="s">
        <v>396</v>
      </c>
      <c r="V32" s="56" t="s">
        <v>397</v>
      </c>
      <c r="W32" s="70" t="s">
        <v>31</v>
      </c>
      <c r="X32" s="70"/>
    </row>
    <row r="33" spans="1:24" ht="46.5" customHeight="1" x14ac:dyDescent="0.2">
      <c r="A33" s="358"/>
      <c r="B33" s="123" t="s">
        <v>410</v>
      </c>
      <c r="C33" s="123" t="s">
        <v>411</v>
      </c>
      <c r="D33" s="123" t="s">
        <v>412</v>
      </c>
      <c r="E33" s="56"/>
      <c r="F33" s="56" t="s">
        <v>60</v>
      </c>
      <c r="G33" s="56" t="s">
        <v>31</v>
      </c>
      <c r="H33" s="56"/>
      <c r="I33" s="56" t="s">
        <v>32</v>
      </c>
      <c r="J33" s="56">
        <v>3</v>
      </c>
      <c r="K33" s="56">
        <v>3</v>
      </c>
      <c r="L33" s="56">
        <v>3</v>
      </c>
      <c r="M33" s="56">
        <v>3</v>
      </c>
      <c r="N33" s="56">
        <v>1</v>
      </c>
      <c r="O33" s="56">
        <f>J33+K33+L33+M33+N33</f>
        <v>13</v>
      </c>
      <c r="P33" s="56">
        <v>1</v>
      </c>
      <c r="Q33" s="56">
        <v>2</v>
      </c>
      <c r="R33" s="56">
        <v>1</v>
      </c>
      <c r="S33" s="56">
        <f>O33*P33*Q33*R33</f>
        <v>26</v>
      </c>
      <c r="T33" s="66" t="str">
        <f>IF(S33&lt;=59,"IMPACTO BAJO",(IF(AND(S33&gt;=60,S33&lt;=188),"IMPACTO MEDIO",IF(AND(S33&gt;=189,S33&lt;405),"IMPACTO ALTO",0))))</f>
        <v>IMPACTO BAJO</v>
      </c>
      <c r="U33" s="56" t="s">
        <v>396</v>
      </c>
      <c r="V33" s="56" t="s">
        <v>397</v>
      </c>
      <c r="W33" s="66" t="s">
        <v>31</v>
      </c>
      <c r="X33" s="66"/>
    </row>
    <row r="34" spans="1:24" ht="46.5" customHeight="1" x14ac:dyDescent="0.2">
      <c r="A34" s="113"/>
      <c r="B34" s="112"/>
      <c r="C34" s="112"/>
      <c r="D34" s="112"/>
      <c r="E34" s="112"/>
      <c r="F34" s="112"/>
      <c r="G34" s="112"/>
      <c r="H34" s="112"/>
      <c r="I34" s="112"/>
      <c r="J34" s="112"/>
      <c r="K34" s="112"/>
      <c r="L34" s="112"/>
      <c r="M34" s="112"/>
      <c r="N34" s="112"/>
      <c r="O34" s="112"/>
      <c r="P34" s="112"/>
      <c r="Q34" s="112"/>
      <c r="R34" s="112"/>
      <c r="S34" s="112"/>
      <c r="T34" s="113"/>
      <c r="U34" s="112"/>
      <c r="V34" s="112"/>
      <c r="W34" s="113"/>
      <c r="X34" s="113"/>
    </row>
    <row r="35" spans="1:24" ht="27" customHeight="1" x14ac:dyDescent="0.2">
      <c r="A35" s="72"/>
      <c r="B35" s="72"/>
      <c r="C35" s="77" t="s">
        <v>404</v>
      </c>
      <c r="D35" s="276" t="s">
        <v>228</v>
      </c>
      <c r="E35" s="252"/>
      <c r="F35" s="72"/>
      <c r="G35" s="72"/>
      <c r="H35" s="72"/>
      <c r="I35" s="74"/>
      <c r="J35" s="74"/>
      <c r="K35" s="75"/>
      <c r="L35" s="75"/>
      <c r="M35" s="75"/>
      <c r="N35" s="75"/>
      <c r="O35" s="72"/>
      <c r="P35" s="72"/>
      <c r="Q35" s="72"/>
      <c r="R35" s="72"/>
      <c r="S35" s="72"/>
      <c r="T35" s="72"/>
    </row>
    <row r="36" spans="1:24" ht="12.75" x14ac:dyDescent="0.2">
      <c r="A36" s="72"/>
      <c r="B36" s="72"/>
      <c r="C36" s="77" t="s">
        <v>178</v>
      </c>
      <c r="D36" s="277" t="s">
        <v>251</v>
      </c>
      <c r="E36" s="252"/>
      <c r="F36" s="72"/>
      <c r="G36" s="72"/>
      <c r="H36" s="72"/>
      <c r="I36" s="74"/>
      <c r="J36" s="74"/>
      <c r="K36" s="74"/>
      <c r="L36" s="74"/>
      <c r="M36" s="74"/>
      <c r="N36" s="75"/>
      <c r="O36" s="72"/>
      <c r="P36" s="72"/>
      <c r="Q36" s="72"/>
      <c r="R36" s="72"/>
      <c r="S36" s="72"/>
      <c r="T36" s="72"/>
    </row>
    <row r="37" spans="1:24" ht="12.75" customHeight="1" x14ac:dyDescent="0.2">
      <c r="T37" s="72"/>
    </row>
    <row r="38" spans="1:24" ht="12.75" customHeight="1" x14ac:dyDescent="0.2">
      <c r="T38" s="72"/>
    </row>
    <row r="39" spans="1:24" ht="12.75" customHeight="1" x14ac:dyDescent="0.2">
      <c r="T39" s="72"/>
    </row>
    <row r="40" spans="1:24" ht="12.75" customHeight="1" x14ac:dyDescent="0.2">
      <c r="T40" s="72"/>
    </row>
    <row r="41" spans="1:24" ht="12.75" customHeight="1" x14ac:dyDescent="0.2">
      <c r="T41" s="72"/>
    </row>
    <row r="42" spans="1:24" ht="12.75" customHeight="1" x14ac:dyDescent="0.2">
      <c r="T42" s="72"/>
    </row>
    <row r="43" spans="1:24" ht="12.75" customHeight="1" x14ac:dyDescent="0.2">
      <c r="T43" s="72"/>
    </row>
    <row r="44" spans="1:24" ht="12.75" customHeight="1" x14ac:dyDescent="0.2">
      <c r="T44" s="72"/>
    </row>
    <row r="45" spans="1:24" ht="12.75" customHeight="1" x14ac:dyDescent="0.2">
      <c r="T45" s="72"/>
    </row>
    <row r="46" spans="1:24" ht="12.75" customHeight="1" x14ac:dyDescent="0.2">
      <c r="T46" s="72"/>
    </row>
    <row r="47" spans="1:24" ht="12.75" customHeight="1" x14ac:dyDescent="0.2">
      <c r="T47" s="72"/>
    </row>
    <row r="48" spans="1:24"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row r="925" spans="20:20" ht="12.75" customHeight="1" x14ac:dyDescent="0.2">
      <c r="T925" s="72"/>
    </row>
    <row r="926" spans="20:20" ht="12.75" customHeight="1" x14ac:dyDescent="0.2">
      <c r="T926" s="72"/>
    </row>
    <row r="927" spans="20:20" ht="12.75" customHeight="1" x14ac:dyDescent="0.2">
      <c r="T927" s="72"/>
    </row>
    <row r="928" spans="20:20" ht="12.75" customHeight="1" x14ac:dyDescent="0.2">
      <c r="T928" s="72"/>
    </row>
    <row r="929" spans="20:20" ht="12.75" customHeight="1" x14ac:dyDescent="0.2">
      <c r="T929" s="72"/>
    </row>
    <row r="930" spans="20:20" ht="12.75" customHeight="1" x14ac:dyDescent="0.2">
      <c r="T930" s="72"/>
    </row>
    <row r="931" spans="20:20" ht="12.75" customHeight="1" x14ac:dyDescent="0.2">
      <c r="T931" s="72"/>
    </row>
    <row r="932" spans="20:20" ht="12.75" customHeight="1" x14ac:dyDescent="0.2">
      <c r="T932" s="72"/>
    </row>
    <row r="933" spans="20:20" ht="12.75" customHeight="1" x14ac:dyDescent="0.2">
      <c r="T933" s="72"/>
    </row>
    <row r="934" spans="20:20" ht="12.75" customHeight="1" x14ac:dyDescent="0.2">
      <c r="T934" s="72"/>
    </row>
    <row r="935" spans="20:20" ht="12.75" customHeight="1" x14ac:dyDescent="0.2">
      <c r="T935" s="72"/>
    </row>
  </sheetData>
  <sheetProtection algorithmName="SHA-512" hashValue="0fmaoTseHmOKvgR6VTtCUuN4WcUBMJU6sYNPc3MtDbwstotN1F/8ExLs1UXAL/7yqircIqE71yXfhWWSdvWuBg==" saltValue="yTBZlghfrCNpHxeR+woDXw==" spinCount="100000" sheet="1" objects="1" scenarios="1"/>
  <autoFilter ref="S1:S937" xr:uid="{00000000-0009-0000-0000-00000F000000}"/>
  <mergeCells count="36">
    <mergeCell ref="E9:E10"/>
    <mergeCell ref="F9:F10"/>
    <mergeCell ref="A7:K7"/>
    <mergeCell ref="L7:X7"/>
    <mergeCell ref="A1:B5"/>
    <mergeCell ref="C1:T5"/>
    <mergeCell ref="U1:X5"/>
    <mergeCell ref="A6:K6"/>
    <mergeCell ref="L6:X6"/>
    <mergeCell ref="W9:X9"/>
    <mergeCell ref="H9:H10"/>
    <mergeCell ref="I9:I10"/>
    <mergeCell ref="J9:N9"/>
    <mergeCell ref="O9:O10"/>
    <mergeCell ref="P9:P10"/>
    <mergeCell ref="Q9:Q10"/>
    <mergeCell ref="R9:R10"/>
    <mergeCell ref="S9:S10"/>
    <mergeCell ref="T9:T10"/>
    <mergeCell ref="U9:V9"/>
    <mergeCell ref="G9:G10"/>
    <mergeCell ref="A30:A33"/>
    <mergeCell ref="D35:E35"/>
    <mergeCell ref="D36:E36"/>
    <mergeCell ref="A11:A29"/>
    <mergeCell ref="E11:E29"/>
    <mergeCell ref="B12:B13"/>
    <mergeCell ref="B14:B15"/>
    <mergeCell ref="B16:B17"/>
    <mergeCell ref="B18:B19"/>
    <mergeCell ref="B21:B22"/>
    <mergeCell ref="C21:C22"/>
    <mergeCell ref="B23:B24"/>
    <mergeCell ref="B9:B10"/>
    <mergeCell ref="C9:C10"/>
    <mergeCell ref="D9:D10"/>
  </mergeCells>
  <conditionalFormatting sqref="T20:T25 T27:T29 T11:T16">
    <cfRule type="cellIs" dxfId="407" priority="34" operator="equal">
      <formula>"IMPACTO ALTO"</formula>
    </cfRule>
  </conditionalFormatting>
  <conditionalFormatting sqref="T20:T25 T27:T29 T11:T16">
    <cfRule type="cellIs" dxfId="406" priority="35" operator="equal">
      <formula>"IMPACTO MEDIO"</formula>
    </cfRule>
  </conditionalFormatting>
  <conditionalFormatting sqref="T20:T25 T27:T29 T11:T16">
    <cfRule type="cellIs" dxfId="405" priority="36" operator="equal">
      <formula>"IMPACTO BAJO"</formula>
    </cfRule>
  </conditionalFormatting>
  <conditionalFormatting sqref="T20:T25 T27:T29 T11:T16">
    <cfRule type="cellIs" dxfId="404" priority="37" stopIfTrue="1" operator="equal">
      <formula>"IMPACTO BAJO"</formula>
    </cfRule>
  </conditionalFormatting>
  <conditionalFormatting sqref="T20:T25 T27:T29 T11:T16">
    <cfRule type="cellIs" dxfId="403" priority="38" stopIfTrue="1" operator="equal">
      <formula>"IMPACTO MEDIO"</formula>
    </cfRule>
  </conditionalFormatting>
  <conditionalFormatting sqref="T20:T25 T27:T29 T11:T16">
    <cfRule type="cellIs" dxfId="402" priority="39" stopIfTrue="1" operator="equal">
      <formula>"IMPACTO ALTO"</formula>
    </cfRule>
  </conditionalFormatting>
  <conditionalFormatting sqref="T19">
    <cfRule type="cellIs" dxfId="401" priority="28" operator="equal">
      <formula>"IMPACTO ALTO"</formula>
    </cfRule>
  </conditionalFormatting>
  <conditionalFormatting sqref="T19">
    <cfRule type="cellIs" dxfId="400" priority="29" operator="equal">
      <formula>"IMPACTO MEDIO"</formula>
    </cfRule>
  </conditionalFormatting>
  <conditionalFormatting sqref="T19">
    <cfRule type="cellIs" dxfId="399" priority="30" operator="equal">
      <formula>"IMPACTO BAJO"</formula>
    </cfRule>
  </conditionalFormatting>
  <conditionalFormatting sqref="T19">
    <cfRule type="cellIs" dxfId="398" priority="31" stopIfTrue="1" operator="equal">
      <formula>"IMPACTO BAJO"</formula>
    </cfRule>
  </conditionalFormatting>
  <conditionalFormatting sqref="T19">
    <cfRule type="cellIs" dxfId="397" priority="32" stopIfTrue="1" operator="equal">
      <formula>"IMPACTO MEDIO"</formula>
    </cfRule>
  </conditionalFormatting>
  <conditionalFormatting sqref="T19">
    <cfRule type="cellIs" dxfId="396" priority="33" stopIfTrue="1" operator="equal">
      <formula>"IMPACTO ALTO"</formula>
    </cfRule>
  </conditionalFormatting>
  <conditionalFormatting sqref="T17:T18">
    <cfRule type="cellIs" dxfId="395" priority="21" operator="equal">
      <formula>"IMPACTO ALTO"</formula>
    </cfRule>
  </conditionalFormatting>
  <conditionalFormatting sqref="T17:T18">
    <cfRule type="cellIs" dxfId="394" priority="22" operator="equal">
      <formula>"IMPACTO MEDIO"</formula>
    </cfRule>
  </conditionalFormatting>
  <conditionalFormatting sqref="T17:T18">
    <cfRule type="cellIs" dxfId="393" priority="23" operator="equal">
      <formula>"IMPACTO BAJO"</formula>
    </cfRule>
  </conditionalFormatting>
  <conditionalFormatting sqref="T17:T18">
    <cfRule type="cellIs" dxfId="392" priority="24" stopIfTrue="1" operator="equal">
      <formula>"IMPACTO BAJO"</formula>
    </cfRule>
  </conditionalFormatting>
  <conditionalFormatting sqref="T17:T18">
    <cfRule type="cellIs" dxfId="391" priority="25" stopIfTrue="1" operator="equal">
      <formula>"IMPACTO MEDIO"</formula>
    </cfRule>
  </conditionalFormatting>
  <conditionalFormatting sqref="T17:T18">
    <cfRule type="cellIs" dxfId="390" priority="26" stopIfTrue="1" operator="equal">
      <formula>"IMPACTO ALTO"</formula>
    </cfRule>
  </conditionalFormatting>
  <conditionalFormatting sqref="T11">
    <cfRule type="colorScale" priority="27">
      <colorScale>
        <cfvo type="min"/>
        <cfvo type="percentile" val="50"/>
        <cfvo type="max"/>
        <color rgb="FF63BE7B"/>
        <color rgb="FFFFEB84"/>
        <color rgb="FFF8696B"/>
      </colorScale>
    </cfRule>
  </conditionalFormatting>
  <conditionalFormatting sqref="T26">
    <cfRule type="cellIs" dxfId="389" priority="15" operator="equal">
      <formula>"IMPACTO ALTO"</formula>
    </cfRule>
  </conditionalFormatting>
  <conditionalFormatting sqref="T26">
    <cfRule type="cellIs" dxfId="388" priority="16" operator="equal">
      <formula>"IMPACTO MEDIO"</formula>
    </cfRule>
  </conditionalFormatting>
  <conditionalFormatting sqref="T26">
    <cfRule type="cellIs" dxfId="387" priority="17" operator="equal">
      <formula>"IMPACTO BAJO"</formula>
    </cfRule>
  </conditionalFormatting>
  <conditionalFormatting sqref="T26">
    <cfRule type="cellIs" dxfId="386" priority="18" stopIfTrue="1" operator="equal">
      <formula>"IMPACTO BAJO"</formula>
    </cfRule>
  </conditionalFormatting>
  <conditionalFormatting sqref="T26">
    <cfRule type="cellIs" dxfId="385" priority="19" stopIfTrue="1" operator="equal">
      <formula>"IMPACTO MEDIO"</formula>
    </cfRule>
  </conditionalFormatting>
  <conditionalFormatting sqref="T26">
    <cfRule type="cellIs" dxfId="384" priority="20" stopIfTrue="1" operator="equal">
      <formula>"IMPACTO ALTO"</formula>
    </cfRule>
  </conditionalFormatting>
  <conditionalFormatting sqref="T30 T33:T34">
    <cfRule type="cellIs" dxfId="383" priority="8" operator="equal">
      <formula>"IMPACTO ALTO"</formula>
    </cfRule>
  </conditionalFormatting>
  <conditionalFormatting sqref="T30 T33:T34">
    <cfRule type="cellIs" dxfId="382" priority="9" operator="equal">
      <formula>"IMPACTO MEDIO"</formula>
    </cfRule>
  </conditionalFormatting>
  <conditionalFormatting sqref="T30 T33:T34">
    <cfRule type="cellIs" dxfId="381" priority="10" operator="equal">
      <formula>"IMPACTO BAJO"</formula>
    </cfRule>
  </conditionalFormatting>
  <conditionalFormatting sqref="T30 T33:T34">
    <cfRule type="cellIs" dxfId="380" priority="11" stopIfTrue="1" operator="equal">
      <formula>"IMPACTO BAJO"</formula>
    </cfRule>
  </conditionalFormatting>
  <conditionalFormatting sqref="T30 T33:T34">
    <cfRule type="cellIs" dxfId="379" priority="12" stopIfTrue="1" operator="equal">
      <formula>"IMPACTO MEDIO"</formula>
    </cfRule>
  </conditionalFormatting>
  <conditionalFormatting sqref="T30 T33:T34">
    <cfRule type="cellIs" dxfId="378" priority="13" stopIfTrue="1" operator="equal">
      <formula>"IMPACTO ALTO"</formula>
    </cfRule>
  </conditionalFormatting>
  <conditionalFormatting sqref="T31:T32">
    <cfRule type="cellIs" dxfId="377" priority="1" operator="equal">
      <formula>"IMPACTO ALTO"</formula>
    </cfRule>
  </conditionalFormatting>
  <conditionalFormatting sqref="T31:T32">
    <cfRule type="cellIs" dxfId="376" priority="2" operator="equal">
      <formula>"IMPACTO MEDIO"</formula>
    </cfRule>
  </conditionalFormatting>
  <conditionalFormatting sqref="T31:T32">
    <cfRule type="cellIs" dxfId="375" priority="3" operator="equal">
      <formula>"IMPACTO BAJO"</formula>
    </cfRule>
  </conditionalFormatting>
  <conditionalFormatting sqref="T31:T32">
    <cfRule type="cellIs" dxfId="374" priority="4" stopIfTrue="1" operator="equal">
      <formula>"IMPACTO BAJO"</formula>
    </cfRule>
  </conditionalFormatting>
  <conditionalFormatting sqref="T31:T32">
    <cfRule type="cellIs" dxfId="373" priority="5" stopIfTrue="1" operator="equal">
      <formula>"IMPACTO MEDIO"</formula>
    </cfRule>
  </conditionalFormatting>
  <conditionalFormatting sqref="T31:T32">
    <cfRule type="cellIs" dxfId="372" priority="6" stopIfTrue="1" operator="equal">
      <formula>"IMPACTO ALTO"</formula>
    </cfRule>
  </conditionalFormatting>
  <conditionalFormatting sqref="T31:T32">
    <cfRule type="colorScale" priority="7">
      <colorScale>
        <cfvo type="min"/>
        <cfvo type="percentile" val="50"/>
        <cfvo type="max"/>
        <color rgb="FF63BE7B"/>
        <color rgb="FFFFEB84"/>
        <color rgb="FFF8696B"/>
      </colorScale>
    </cfRule>
  </conditionalFormatting>
  <conditionalFormatting sqref="T33:T34 T30">
    <cfRule type="colorScale" priority="14">
      <colorScale>
        <cfvo type="min"/>
        <cfvo type="percentile" val="50"/>
        <cfvo type="max"/>
        <color rgb="FF63BE7B"/>
        <color rgb="FFFFEB84"/>
        <color rgb="FFF8696B"/>
      </colorScale>
    </cfRule>
  </conditionalFormatting>
  <pageMargins left="0.70866141732283472" right="0.70866141732283472" top="0.86614173228346458" bottom="0.74803149606299213" header="0" footer="0"/>
  <pageSetup orientation="landscape" r:id="rId1"/>
  <colBreaks count="1" manualBreakCount="1">
    <brk id="17" man="1"/>
  </colBreaks>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928"/>
  <sheetViews>
    <sheetView showGridLines="0" topLeftCell="A16" zoomScale="70" zoomScaleNormal="70" workbookViewId="0">
      <selection activeCell="C1" sqref="C1:T5"/>
    </sheetView>
  </sheetViews>
  <sheetFormatPr baseColWidth="10" defaultColWidth="14.42578125" defaultRowHeight="15" customHeight="1" x14ac:dyDescent="0.2"/>
  <cols>
    <col min="1" max="1" width="25.28515625" style="46" customWidth="1"/>
    <col min="2" max="2" width="20.85546875" style="46" customWidth="1"/>
    <col min="3" max="3" width="39.7109375" style="46" customWidth="1"/>
    <col min="4" max="4" width="38" style="46" customWidth="1"/>
    <col min="5" max="5" width="24.5703125" style="46" customWidth="1"/>
    <col min="6" max="6" width="15.5703125" style="46" customWidth="1"/>
    <col min="7" max="7" width="12.5703125" style="46" customWidth="1"/>
    <col min="8" max="8" width="11.140625" style="46" customWidth="1"/>
    <col min="9" max="9" width="14" style="46" customWidth="1"/>
    <col min="10" max="10" width="10.7109375" style="46" customWidth="1"/>
    <col min="11" max="11" width="11.85546875" style="46" customWidth="1"/>
    <col min="12" max="12" width="10.7109375" style="46" customWidth="1"/>
    <col min="13" max="13" width="13.5703125" style="46" customWidth="1"/>
    <col min="14" max="14" width="15.85546875" style="46" customWidth="1"/>
    <col min="15" max="15" width="11" style="46" customWidth="1"/>
    <col min="16" max="16" width="15.28515625" style="46" customWidth="1"/>
    <col min="17" max="17" width="15.140625" style="46" customWidth="1"/>
    <col min="18" max="18" width="22.85546875" style="46" customWidth="1"/>
    <col min="19" max="19" width="14.7109375" style="46" customWidth="1"/>
    <col min="20" max="20" width="20" style="46" customWidth="1"/>
    <col min="21" max="21" width="29.85546875" style="46" customWidth="1"/>
    <col min="22" max="22" width="25.140625" style="46" customWidth="1"/>
    <col min="23" max="24" width="7.7109375" style="46" customWidth="1"/>
    <col min="25" max="16384" width="14.42578125" style="46"/>
  </cols>
  <sheetData>
    <row r="1" spans="1:25" ht="17.25" customHeight="1" x14ac:dyDescent="0.2">
      <c r="A1" s="256"/>
      <c r="B1" s="257"/>
      <c r="C1" s="278" t="s">
        <v>0</v>
      </c>
      <c r="D1" s="279"/>
      <c r="E1" s="279"/>
      <c r="F1" s="279"/>
      <c r="G1" s="279"/>
      <c r="H1" s="279"/>
      <c r="I1" s="279"/>
      <c r="J1" s="279"/>
      <c r="K1" s="279"/>
      <c r="L1" s="279"/>
      <c r="M1" s="279"/>
      <c r="N1" s="279"/>
      <c r="O1" s="279"/>
      <c r="P1" s="279"/>
      <c r="Q1" s="279"/>
      <c r="R1" s="279"/>
      <c r="S1" s="279"/>
      <c r="T1" s="280"/>
      <c r="U1" s="268"/>
      <c r="V1" s="268"/>
      <c r="W1" s="268"/>
      <c r="X1" s="268"/>
    </row>
    <row r="2" spans="1:25" ht="24" customHeight="1" x14ac:dyDescent="0.2">
      <c r="A2" s="258"/>
      <c r="B2" s="259"/>
      <c r="C2" s="278"/>
      <c r="D2" s="279"/>
      <c r="E2" s="279"/>
      <c r="F2" s="279"/>
      <c r="G2" s="279"/>
      <c r="H2" s="279"/>
      <c r="I2" s="279"/>
      <c r="J2" s="279"/>
      <c r="K2" s="279"/>
      <c r="L2" s="279"/>
      <c r="M2" s="279"/>
      <c r="N2" s="279"/>
      <c r="O2" s="279"/>
      <c r="P2" s="279"/>
      <c r="Q2" s="279"/>
      <c r="R2" s="279"/>
      <c r="S2" s="279"/>
      <c r="T2" s="280"/>
      <c r="U2" s="268"/>
      <c r="V2" s="268"/>
      <c r="W2" s="268"/>
      <c r="X2" s="268"/>
    </row>
    <row r="3" spans="1:25" ht="21" customHeight="1" x14ac:dyDescent="0.2">
      <c r="A3" s="258"/>
      <c r="B3" s="259"/>
      <c r="C3" s="278"/>
      <c r="D3" s="279"/>
      <c r="E3" s="279"/>
      <c r="F3" s="279"/>
      <c r="G3" s="279"/>
      <c r="H3" s="279"/>
      <c r="I3" s="279"/>
      <c r="J3" s="279"/>
      <c r="K3" s="279"/>
      <c r="L3" s="279"/>
      <c r="M3" s="279"/>
      <c r="N3" s="279"/>
      <c r="O3" s="279"/>
      <c r="P3" s="279"/>
      <c r="Q3" s="279"/>
      <c r="R3" s="279"/>
      <c r="S3" s="279"/>
      <c r="T3" s="280"/>
      <c r="U3" s="268"/>
      <c r="V3" s="268"/>
      <c r="W3" s="268"/>
      <c r="X3" s="268"/>
    </row>
    <row r="4" spans="1:25" ht="12" customHeight="1" x14ac:dyDescent="0.2">
      <c r="A4" s="258"/>
      <c r="B4" s="259"/>
      <c r="C4" s="278"/>
      <c r="D4" s="279"/>
      <c r="E4" s="279"/>
      <c r="F4" s="279"/>
      <c r="G4" s="279"/>
      <c r="H4" s="279"/>
      <c r="I4" s="279"/>
      <c r="J4" s="279"/>
      <c r="K4" s="279"/>
      <c r="L4" s="279"/>
      <c r="M4" s="279"/>
      <c r="N4" s="279"/>
      <c r="O4" s="279"/>
      <c r="P4" s="279"/>
      <c r="Q4" s="279"/>
      <c r="R4" s="279"/>
      <c r="S4" s="279"/>
      <c r="T4" s="280"/>
      <c r="U4" s="268"/>
      <c r="V4" s="268"/>
      <c r="W4" s="268"/>
      <c r="X4" s="268"/>
    </row>
    <row r="5" spans="1:25" ht="56.25" hidden="1" customHeight="1" x14ac:dyDescent="0.2">
      <c r="A5" s="260"/>
      <c r="B5" s="261"/>
      <c r="C5" s="281"/>
      <c r="D5" s="282"/>
      <c r="E5" s="282"/>
      <c r="F5" s="282"/>
      <c r="G5" s="282"/>
      <c r="H5" s="282"/>
      <c r="I5" s="282"/>
      <c r="J5" s="282"/>
      <c r="K5" s="282"/>
      <c r="L5" s="282"/>
      <c r="M5" s="282"/>
      <c r="N5" s="282"/>
      <c r="O5" s="282"/>
      <c r="P5" s="282"/>
      <c r="Q5" s="282"/>
      <c r="R5" s="282"/>
      <c r="S5" s="282"/>
      <c r="T5" s="283"/>
      <c r="U5" s="268"/>
      <c r="V5" s="268"/>
      <c r="W5" s="268"/>
      <c r="X5" s="268"/>
    </row>
    <row r="6" spans="1:25" ht="21" customHeight="1" x14ac:dyDescent="0.2">
      <c r="A6" s="269" t="s">
        <v>243</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5" ht="25.5" customHeight="1" x14ac:dyDescent="0.2">
      <c r="A7" s="254" t="s">
        <v>250</v>
      </c>
      <c r="B7" s="204"/>
      <c r="C7" s="204"/>
      <c r="D7" s="204"/>
      <c r="E7" s="204"/>
      <c r="F7" s="204"/>
      <c r="G7" s="204"/>
      <c r="H7" s="204"/>
      <c r="I7" s="204"/>
      <c r="J7" s="204"/>
      <c r="K7" s="255"/>
      <c r="L7" s="254" t="s">
        <v>231</v>
      </c>
      <c r="M7" s="204"/>
      <c r="N7" s="204"/>
      <c r="O7" s="204"/>
      <c r="P7" s="204"/>
      <c r="Q7" s="204"/>
      <c r="R7" s="204"/>
      <c r="S7" s="204"/>
      <c r="T7" s="204"/>
      <c r="U7" s="204"/>
      <c r="V7" s="204"/>
      <c r="W7" s="204"/>
      <c r="X7" s="255"/>
    </row>
    <row r="8" spans="1:25" ht="12.75" customHeight="1" thickBot="1" x14ac:dyDescent="0.25">
      <c r="B8" s="47"/>
      <c r="C8" s="47"/>
      <c r="D8" s="47"/>
      <c r="E8" s="47"/>
      <c r="F8" s="47"/>
      <c r="G8" s="47"/>
      <c r="H8" s="47"/>
      <c r="I8" s="47"/>
      <c r="J8" s="47"/>
      <c r="K8" s="47"/>
      <c r="L8" s="47"/>
      <c r="M8" s="49"/>
      <c r="N8" s="50"/>
      <c r="O8" s="51"/>
      <c r="P8" s="51"/>
      <c r="Q8" s="51"/>
      <c r="R8" s="51"/>
      <c r="S8" s="51"/>
      <c r="T8" s="51"/>
      <c r="U8" s="51"/>
      <c r="V8" s="51"/>
      <c r="W8" s="51"/>
      <c r="X8" s="51"/>
    </row>
    <row r="9" spans="1:25"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5" ht="43.5" customHeight="1" x14ac:dyDescent="0.2">
      <c r="B10" s="247"/>
      <c r="C10" s="247"/>
      <c r="D10" s="247"/>
      <c r="E10" s="247"/>
      <c r="F10" s="247"/>
      <c r="G10" s="247"/>
      <c r="H10" s="247"/>
      <c r="I10" s="247"/>
      <c r="J10" s="96" t="s">
        <v>18</v>
      </c>
      <c r="K10" s="96" t="s">
        <v>19</v>
      </c>
      <c r="L10" s="97" t="s">
        <v>20</v>
      </c>
      <c r="M10" s="96" t="s">
        <v>21</v>
      </c>
      <c r="N10" s="97" t="s">
        <v>22</v>
      </c>
      <c r="O10" s="247"/>
      <c r="P10" s="247"/>
      <c r="Q10" s="247"/>
      <c r="R10" s="247"/>
      <c r="S10" s="247"/>
      <c r="T10" s="247"/>
      <c r="U10" s="53" t="s">
        <v>23</v>
      </c>
      <c r="V10" s="52" t="s">
        <v>24</v>
      </c>
      <c r="W10" s="52" t="s">
        <v>25</v>
      </c>
      <c r="X10" s="54" t="s">
        <v>26</v>
      </c>
    </row>
    <row r="11" spans="1:25" ht="72" customHeight="1" x14ac:dyDescent="0.2">
      <c r="A11" s="275" t="s">
        <v>266</v>
      </c>
      <c r="B11" s="59" t="s">
        <v>27</v>
      </c>
      <c r="C11" s="150" t="s">
        <v>209</v>
      </c>
      <c r="D11" s="150" t="s">
        <v>28</v>
      </c>
      <c r="E11" s="362" t="s">
        <v>444</v>
      </c>
      <c r="F11" s="56" t="s">
        <v>30</v>
      </c>
      <c r="G11" s="56" t="s">
        <v>31</v>
      </c>
      <c r="H11" s="56"/>
      <c r="I11" s="56" t="s">
        <v>32</v>
      </c>
      <c r="J11" s="56">
        <v>1</v>
      </c>
      <c r="K11" s="56">
        <v>2</v>
      </c>
      <c r="L11" s="56">
        <v>1</v>
      </c>
      <c r="M11" s="56">
        <v>1</v>
      </c>
      <c r="N11" s="56">
        <v>1</v>
      </c>
      <c r="O11" s="56">
        <f>J11+K11+L11+M11+N11</f>
        <v>6</v>
      </c>
      <c r="P11" s="56">
        <v>2</v>
      </c>
      <c r="Q11" s="56">
        <v>2</v>
      </c>
      <c r="R11" s="56">
        <v>1</v>
      </c>
      <c r="S11" s="56">
        <f>O11*P11*Q11*R11</f>
        <v>24</v>
      </c>
      <c r="T11" s="66" t="str">
        <f>IF(S11&lt;=59,"IMPACTO BAJO",(IF(AND(S11&gt;=60,S11&lt;=188),"IMPACTO MEDIO",IF(AND(S11&gt;=189,13&lt;405),"IMPACTO ALTO",0))))</f>
        <v>IMPACTO BAJO</v>
      </c>
      <c r="U11" s="56" t="s">
        <v>180</v>
      </c>
      <c r="V11" s="56" t="s">
        <v>33</v>
      </c>
      <c r="W11" s="58"/>
      <c r="X11" s="66" t="s">
        <v>31</v>
      </c>
      <c r="Y11" s="46" t="s">
        <v>256</v>
      </c>
    </row>
    <row r="12" spans="1:25" ht="63" x14ac:dyDescent="0.2">
      <c r="A12" s="275"/>
      <c r="B12" s="362" t="s">
        <v>34</v>
      </c>
      <c r="C12" s="150" t="s">
        <v>35</v>
      </c>
      <c r="D12" s="150" t="s">
        <v>36</v>
      </c>
      <c r="E12" s="362"/>
      <c r="F12" s="56" t="s">
        <v>30</v>
      </c>
      <c r="G12" s="56" t="s">
        <v>31</v>
      </c>
      <c r="H12" s="56"/>
      <c r="I12" s="56" t="s">
        <v>37</v>
      </c>
      <c r="J12" s="56">
        <v>2</v>
      </c>
      <c r="K12" s="56">
        <v>2</v>
      </c>
      <c r="L12" s="56">
        <v>3</v>
      </c>
      <c r="M12" s="56">
        <v>1</v>
      </c>
      <c r="N12" s="56">
        <v>1</v>
      </c>
      <c r="O12" s="56">
        <f t="shared" ref="O12:O26" si="0">J12+K12+L12+M12+N12</f>
        <v>9</v>
      </c>
      <c r="P12" s="56">
        <v>3</v>
      </c>
      <c r="Q12" s="56">
        <v>2</v>
      </c>
      <c r="R12" s="56">
        <v>3</v>
      </c>
      <c r="S12" s="56">
        <f t="shared" ref="S12:S26" si="1">O12*P12*Q12*R12</f>
        <v>162</v>
      </c>
      <c r="T12" s="66" t="str">
        <f t="shared" ref="T12:T23" si="2">IF(S12&lt;=59,"IMPACTO BAJO",(IF(AND(S12&gt;=60,S12&lt;=188),"IMPACTO MEDIO",IF(AND(S12&gt;=189,13&lt;405),"IMPACTO ALTO",0))))</f>
        <v>IMPACTO MEDIO</v>
      </c>
      <c r="U12" s="56" t="s">
        <v>180</v>
      </c>
      <c r="V12" s="56" t="s">
        <v>38</v>
      </c>
      <c r="W12" s="66" t="s">
        <v>31</v>
      </c>
      <c r="X12" s="66"/>
    </row>
    <row r="13" spans="1:25" ht="95.25" customHeight="1" x14ac:dyDescent="0.2">
      <c r="A13" s="275"/>
      <c r="B13" s="362"/>
      <c r="C13" s="150" t="s">
        <v>229</v>
      </c>
      <c r="D13" s="150" t="s">
        <v>39</v>
      </c>
      <c r="E13" s="362"/>
      <c r="F13" s="56" t="s">
        <v>30</v>
      </c>
      <c r="G13" s="56" t="s">
        <v>31</v>
      </c>
      <c r="H13" s="56"/>
      <c r="I13" s="56" t="s">
        <v>37</v>
      </c>
      <c r="J13" s="56">
        <v>2</v>
      </c>
      <c r="K13" s="56">
        <v>2</v>
      </c>
      <c r="L13" s="56">
        <v>3</v>
      </c>
      <c r="M13" s="56">
        <v>1</v>
      </c>
      <c r="N13" s="56">
        <v>1</v>
      </c>
      <c r="O13" s="56">
        <f t="shared" si="0"/>
        <v>9</v>
      </c>
      <c r="P13" s="56">
        <v>3</v>
      </c>
      <c r="Q13" s="56">
        <v>2</v>
      </c>
      <c r="R13" s="56">
        <v>3</v>
      </c>
      <c r="S13" s="56">
        <f t="shared" si="1"/>
        <v>162</v>
      </c>
      <c r="T13" s="66" t="str">
        <f t="shared" si="2"/>
        <v>IMPACTO MEDIO</v>
      </c>
      <c r="U13" s="56" t="s">
        <v>180</v>
      </c>
      <c r="V13" s="56" t="s">
        <v>38</v>
      </c>
      <c r="W13" s="66" t="s">
        <v>31</v>
      </c>
      <c r="X13" s="66"/>
    </row>
    <row r="14" spans="1:25" ht="67.5" customHeight="1" x14ac:dyDescent="0.2">
      <c r="A14" s="275"/>
      <c r="B14" s="362" t="s">
        <v>379</v>
      </c>
      <c r="C14" s="150" t="s">
        <v>187</v>
      </c>
      <c r="D14" s="150" t="s">
        <v>40</v>
      </c>
      <c r="E14" s="362"/>
      <c r="F14" s="56" t="s">
        <v>30</v>
      </c>
      <c r="G14" s="56" t="s">
        <v>31</v>
      </c>
      <c r="H14" s="56"/>
      <c r="I14" s="56" t="s">
        <v>32</v>
      </c>
      <c r="J14" s="56">
        <v>1</v>
      </c>
      <c r="K14" s="56">
        <v>2</v>
      </c>
      <c r="L14" s="56">
        <v>3</v>
      </c>
      <c r="M14" s="56">
        <v>1</v>
      </c>
      <c r="N14" s="56">
        <v>1</v>
      </c>
      <c r="O14" s="56">
        <f t="shared" si="0"/>
        <v>8</v>
      </c>
      <c r="P14" s="56">
        <v>3</v>
      </c>
      <c r="Q14" s="56">
        <v>1</v>
      </c>
      <c r="R14" s="56">
        <v>1</v>
      </c>
      <c r="S14" s="56">
        <f t="shared" si="1"/>
        <v>24</v>
      </c>
      <c r="T14" s="66" t="str">
        <f t="shared" si="2"/>
        <v>IMPACTO BAJO</v>
      </c>
      <c r="U14" s="56" t="s">
        <v>181</v>
      </c>
      <c r="V14" s="56" t="s">
        <v>41</v>
      </c>
      <c r="W14" s="66"/>
      <c r="X14" s="66" t="s">
        <v>31</v>
      </c>
    </row>
    <row r="15" spans="1:25" ht="67.5" customHeight="1" x14ac:dyDescent="0.2">
      <c r="A15" s="275"/>
      <c r="B15" s="362"/>
      <c r="C15" s="150" t="s">
        <v>188</v>
      </c>
      <c r="D15" s="150" t="s">
        <v>42</v>
      </c>
      <c r="E15" s="362"/>
      <c r="F15" s="56" t="s">
        <v>30</v>
      </c>
      <c r="G15" s="56" t="s">
        <v>31</v>
      </c>
      <c r="H15" s="56"/>
      <c r="I15" s="56" t="s">
        <v>32</v>
      </c>
      <c r="J15" s="56">
        <v>1</v>
      </c>
      <c r="K15" s="56">
        <v>2</v>
      </c>
      <c r="L15" s="56">
        <v>3</v>
      </c>
      <c r="M15" s="56">
        <v>1</v>
      </c>
      <c r="N15" s="56">
        <v>1</v>
      </c>
      <c r="O15" s="56">
        <f t="shared" si="0"/>
        <v>8</v>
      </c>
      <c r="P15" s="56">
        <v>2</v>
      </c>
      <c r="Q15" s="56">
        <v>2</v>
      </c>
      <c r="R15" s="56">
        <v>1</v>
      </c>
      <c r="S15" s="56">
        <f t="shared" si="1"/>
        <v>32</v>
      </c>
      <c r="T15" s="66" t="str">
        <f t="shared" si="2"/>
        <v>IMPACTO BAJO</v>
      </c>
      <c r="U15" s="56" t="s">
        <v>180</v>
      </c>
      <c r="V15" s="56" t="s">
        <v>43</v>
      </c>
      <c r="W15" s="66"/>
      <c r="X15" s="66" t="s">
        <v>31</v>
      </c>
    </row>
    <row r="16" spans="1:25" ht="65.25" customHeight="1" x14ac:dyDescent="0.2">
      <c r="A16" s="275"/>
      <c r="B16" s="362" t="s">
        <v>44</v>
      </c>
      <c r="C16" s="150" t="s">
        <v>210</v>
      </c>
      <c r="D16" s="150" t="s">
        <v>45</v>
      </c>
      <c r="E16" s="362"/>
      <c r="F16" s="56" t="s">
        <v>30</v>
      </c>
      <c r="G16" s="56" t="s">
        <v>31</v>
      </c>
      <c r="H16" s="56"/>
      <c r="I16" s="56" t="s">
        <v>32</v>
      </c>
      <c r="J16" s="56">
        <v>3</v>
      </c>
      <c r="K16" s="56">
        <v>2</v>
      </c>
      <c r="L16" s="56">
        <v>3</v>
      </c>
      <c r="M16" s="56">
        <v>3</v>
      </c>
      <c r="N16" s="56">
        <v>1</v>
      </c>
      <c r="O16" s="56">
        <f t="shared" si="0"/>
        <v>12</v>
      </c>
      <c r="P16" s="56">
        <v>3</v>
      </c>
      <c r="Q16" s="56">
        <v>2</v>
      </c>
      <c r="R16" s="56">
        <v>1</v>
      </c>
      <c r="S16" s="56">
        <f t="shared" si="1"/>
        <v>72</v>
      </c>
      <c r="T16" s="66" t="str">
        <f t="shared" si="2"/>
        <v>IMPACTO MEDIO</v>
      </c>
      <c r="U16" s="56" t="s">
        <v>183</v>
      </c>
      <c r="V16" s="56" t="s">
        <v>41</v>
      </c>
      <c r="W16" s="66" t="s">
        <v>31</v>
      </c>
      <c r="X16" s="66"/>
    </row>
    <row r="17" spans="1:24" ht="95.25" customHeight="1" x14ac:dyDescent="0.2">
      <c r="A17" s="275"/>
      <c r="B17" s="362"/>
      <c r="C17" s="150" t="s">
        <v>46</v>
      </c>
      <c r="D17" s="150" t="s">
        <v>47</v>
      </c>
      <c r="E17" s="362"/>
      <c r="F17" s="56" t="s">
        <v>30</v>
      </c>
      <c r="G17" s="56" t="s">
        <v>31</v>
      </c>
      <c r="H17" s="56"/>
      <c r="I17" s="56" t="s">
        <v>32</v>
      </c>
      <c r="J17" s="56">
        <v>3</v>
      </c>
      <c r="K17" s="56">
        <v>2</v>
      </c>
      <c r="L17" s="56">
        <v>3</v>
      </c>
      <c r="M17" s="56">
        <v>3</v>
      </c>
      <c r="N17" s="56">
        <v>1</v>
      </c>
      <c r="O17" s="56">
        <f t="shared" si="0"/>
        <v>12</v>
      </c>
      <c r="P17" s="56">
        <v>3</v>
      </c>
      <c r="Q17" s="56">
        <v>3</v>
      </c>
      <c r="R17" s="56">
        <v>1</v>
      </c>
      <c r="S17" s="56">
        <f t="shared" si="1"/>
        <v>108</v>
      </c>
      <c r="T17" s="66" t="str">
        <f t="shared" si="2"/>
        <v>IMPACTO MEDIO</v>
      </c>
      <c r="U17" s="56" t="s">
        <v>183</v>
      </c>
      <c r="V17" s="56" t="s">
        <v>41</v>
      </c>
      <c r="W17" s="66" t="s">
        <v>31</v>
      </c>
      <c r="X17" s="66"/>
    </row>
    <row r="18" spans="1:24" ht="86.25" customHeight="1" x14ac:dyDescent="0.2">
      <c r="A18" s="275"/>
      <c r="B18" s="362" t="s">
        <v>48</v>
      </c>
      <c r="C18" s="150" t="s">
        <v>211</v>
      </c>
      <c r="D18" s="150" t="s">
        <v>49</v>
      </c>
      <c r="E18" s="362"/>
      <c r="F18" s="56" t="s">
        <v>244</v>
      </c>
      <c r="G18" s="56" t="s">
        <v>31</v>
      </c>
      <c r="H18" s="56"/>
      <c r="I18" s="56" t="s">
        <v>32</v>
      </c>
      <c r="J18" s="56">
        <v>3</v>
      </c>
      <c r="K18" s="56">
        <v>2</v>
      </c>
      <c r="L18" s="56">
        <v>3</v>
      </c>
      <c r="M18" s="56">
        <v>1</v>
      </c>
      <c r="N18" s="56">
        <v>1</v>
      </c>
      <c r="O18" s="56">
        <f t="shared" si="0"/>
        <v>10</v>
      </c>
      <c r="P18" s="56">
        <v>1</v>
      </c>
      <c r="Q18" s="56">
        <v>3</v>
      </c>
      <c r="R18" s="56">
        <v>1</v>
      </c>
      <c r="S18" s="56">
        <f t="shared" si="1"/>
        <v>30</v>
      </c>
      <c r="T18" s="66" t="str">
        <f t="shared" si="2"/>
        <v>IMPACTO BAJO</v>
      </c>
      <c r="U18" s="56" t="s">
        <v>254</v>
      </c>
      <c r="V18" s="56" t="s">
        <v>253</v>
      </c>
      <c r="W18" s="66"/>
      <c r="X18" s="66" t="s">
        <v>31</v>
      </c>
    </row>
    <row r="19" spans="1:24" ht="63.75" customHeight="1" x14ac:dyDescent="0.2">
      <c r="A19" s="275"/>
      <c r="B19" s="362"/>
      <c r="C19" s="150" t="s">
        <v>212</v>
      </c>
      <c r="D19" s="150" t="s">
        <v>49</v>
      </c>
      <c r="E19" s="362"/>
      <c r="F19" s="56" t="s">
        <v>244</v>
      </c>
      <c r="G19" s="56" t="s">
        <v>31</v>
      </c>
      <c r="H19" s="56"/>
      <c r="I19" s="56" t="s">
        <v>32</v>
      </c>
      <c r="J19" s="56">
        <v>3</v>
      </c>
      <c r="K19" s="56">
        <v>2</v>
      </c>
      <c r="L19" s="56">
        <v>3</v>
      </c>
      <c r="M19" s="56">
        <v>1</v>
      </c>
      <c r="N19" s="56">
        <v>1</v>
      </c>
      <c r="O19" s="56">
        <f t="shared" si="0"/>
        <v>10</v>
      </c>
      <c r="P19" s="56">
        <v>2</v>
      </c>
      <c r="Q19" s="56">
        <v>2</v>
      </c>
      <c r="R19" s="56">
        <v>1</v>
      </c>
      <c r="S19" s="56">
        <f t="shared" si="1"/>
        <v>40</v>
      </c>
      <c r="T19" s="66" t="str">
        <f t="shared" si="2"/>
        <v>IMPACTO BAJO</v>
      </c>
      <c r="U19" s="56" t="s">
        <v>180</v>
      </c>
      <c r="V19" s="56" t="s">
        <v>50</v>
      </c>
      <c r="W19" s="66" t="s">
        <v>31</v>
      </c>
      <c r="X19" s="66"/>
    </row>
    <row r="20" spans="1:24" ht="57" customHeight="1" x14ac:dyDescent="0.2">
      <c r="A20" s="275"/>
      <c r="B20" s="150" t="s">
        <v>54</v>
      </c>
      <c r="C20" s="150" t="s">
        <v>213</v>
      </c>
      <c r="D20" s="150" t="s">
        <v>55</v>
      </c>
      <c r="E20" s="362"/>
      <c r="F20" s="56" t="s">
        <v>30</v>
      </c>
      <c r="G20" s="56" t="s">
        <v>31</v>
      </c>
      <c r="H20" s="56"/>
      <c r="I20" s="56" t="s">
        <v>32</v>
      </c>
      <c r="J20" s="56">
        <v>3</v>
      </c>
      <c r="K20" s="56">
        <v>1</v>
      </c>
      <c r="L20" s="56">
        <v>3</v>
      </c>
      <c r="M20" s="56">
        <v>1</v>
      </c>
      <c r="N20" s="56">
        <v>1</v>
      </c>
      <c r="O20" s="56">
        <f t="shared" si="0"/>
        <v>9</v>
      </c>
      <c r="P20" s="56">
        <v>3</v>
      </c>
      <c r="Q20" s="56">
        <v>2</v>
      </c>
      <c r="R20" s="56">
        <v>1</v>
      </c>
      <c r="S20" s="56">
        <f t="shared" si="1"/>
        <v>54</v>
      </c>
      <c r="T20" s="66" t="str">
        <f t="shared" si="2"/>
        <v>IMPACTO BAJO</v>
      </c>
      <c r="U20" s="56" t="s">
        <v>182</v>
      </c>
      <c r="V20" s="56" t="s">
        <v>41</v>
      </c>
      <c r="W20" s="66" t="s">
        <v>31</v>
      </c>
      <c r="X20" s="66"/>
    </row>
    <row r="21" spans="1:24" ht="92.25" customHeight="1" x14ac:dyDescent="0.2">
      <c r="A21" s="275"/>
      <c r="B21" s="150" t="s">
        <v>261</v>
      </c>
      <c r="C21" s="150" t="s">
        <v>57</v>
      </c>
      <c r="D21" s="150" t="s">
        <v>58</v>
      </c>
      <c r="E21" s="362"/>
      <c r="F21" s="56" t="s">
        <v>30</v>
      </c>
      <c r="G21" s="56" t="s">
        <v>31</v>
      </c>
      <c r="H21" s="56"/>
      <c r="I21" s="56" t="s">
        <v>32</v>
      </c>
      <c r="J21" s="56">
        <v>2</v>
      </c>
      <c r="K21" s="56">
        <v>2</v>
      </c>
      <c r="L21" s="56">
        <v>3</v>
      </c>
      <c r="M21" s="56">
        <v>1</v>
      </c>
      <c r="N21" s="56">
        <v>1</v>
      </c>
      <c r="O21" s="56">
        <f t="shared" si="0"/>
        <v>9</v>
      </c>
      <c r="P21" s="56">
        <v>2</v>
      </c>
      <c r="Q21" s="56">
        <v>2</v>
      </c>
      <c r="R21" s="56">
        <v>1</v>
      </c>
      <c r="S21" s="56">
        <f t="shared" si="1"/>
        <v>36</v>
      </c>
      <c r="T21" s="66" t="str">
        <f t="shared" si="2"/>
        <v>IMPACTO BAJO</v>
      </c>
      <c r="U21" s="56" t="s">
        <v>184</v>
      </c>
      <c r="V21" s="56" t="s">
        <v>38</v>
      </c>
      <c r="W21" s="66" t="s">
        <v>31</v>
      </c>
      <c r="X21" s="66"/>
    </row>
    <row r="22" spans="1:24" ht="75.75" customHeight="1" x14ac:dyDescent="0.2">
      <c r="A22" s="275"/>
      <c r="B22" s="150" t="s">
        <v>380</v>
      </c>
      <c r="C22" s="150" t="s">
        <v>405</v>
      </c>
      <c r="D22" s="150" t="s">
        <v>61</v>
      </c>
      <c r="E22" s="362"/>
      <c r="F22" s="56" t="s">
        <v>30</v>
      </c>
      <c r="G22" s="56" t="s">
        <v>31</v>
      </c>
      <c r="H22" s="56"/>
      <c r="I22" s="56" t="s">
        <v>32</v>
      </c>
      <c r="J22" s="56">
        <v>2</v>
      </c>
      <c r="K22" s="56">
        <v>1</v>
      </c>
      <c r="L22" s="56">
        <v>3</v>
      </c>
      <c r="M22" s="56">
        <v>1</v>
      </c>
      <c r="N22" s="56">
        <v>1</v>
      </c>
      <c r="O22" s="56">
        <f t="shared" si="0"/>
        <v>8</v>
      </c>
      <c r="P22" s="56">
        <v>3</v>
      </c>
      <c r="Q22" s="56">
        <v>2</v>
      </c>
      <c r="R22" s="56">
        <v>1</v>
      </c>
      <c r="S22" s="56">
        <f t="shared" si="1"/>
        <v>48</v>
      </c>
      <c r="T22" s="66" t="str">
        <f t="shared" si="2"/>
        <v>IMPACTO BAJO</v>
      </c>
      <c r="U22" s="56" t="s">
        <v>180</v>
      </c>
      <c r="V22" s="56" t="s">
        <v>381</v>
      </c>
      <c r="W22" s="66" t="s">
        <v>31</v>
      </c>
      <c r="X22" s="66"/>
    </row>
    <row r="23" spans="1:24" ht="64.5" customHeight="1" x14ac:dyDescent="0.2">
      <c r="A23" s="275"/>
      <c r="B23" s="150" t="s">
        <v>67</v>
      </c>
      <c r="C23" s="150" t="s">
        <v>68</v>
      </c>
      <c r="D23" s="150" t="s">
        <v>69</v>
      </c>
      <c r="E23" s="362"/>
      <c r="F23" s="56" t="s">
        <v>30</v>
      </c>
      <c r="G23" s="56" t="s">
        <v>31</v>
      </c>
      <c r="H23" s="56"/>
      <c r="I23" s="56" t="s">
        <v>32</v>
      </c>
      <c r="J23" s="56">
        <v>3</v>
      </c>
      <c r="K23" s="56">
        <v>2</v>
      </c>
      <c r="L23" s="56">
        <v>3</v>
      </c>
      <c r="M23" s="56">
        <v>3</v>
      </c>
      <c r="N23" s="56">
        <v>1</v>
      </c>
      <c r="O23" s="56">
        <f t="shared" si="0"/>
        <v>12</v>
      </c>
      <c r="P23" s="56">
        <v>2</v>
      </c>
      <c r="Q23" s="56">
        <v>2</v>
      </c>
      <c r="R23" s="56">
        <v>1</v>
      </c>
      <c r="S23" s="56">
        <f t="shared" si="1"/>
        <v>48</v>
      </c>
      <c r="T23" s="66" t="str">
        <f t="shared" si="2"/>
        <v>IMPACTO BAJO</v>
      </c>
      <c r="U23" s="56" t="s">
        <v>70</v>
      </c>
      <c r="V23" s="56" t="s">
        <v>255</v>
      </c>
      <c r="W23" s="66"/>
      <c r="X23" s="66" t="s">
        <v>31</v>
      </c>
    </row>
    <row r="24" spans="1:24" ht="47.25" customHeight="1" x14ac:dyDescent="0.2">
      <c r="A24" s="286" t="s">
        <v>392</v>
      </c>
      <c r="B24" s="67" t="s">
        <v>393</v>
      </c>
      <c r="C24" s="67" t="s">
        <v>394</v>
      </c>
      <c r="D24" s="67" t="s">
        <v>395</v>
      </c>
      <c r="E24" s="67"/>
      <c r="F24" s="56" t="s">
        <v>60</v>
      </c>
      <c r="G24" s="56" t="s">
        <v>31</v>
      </c>
      <c r="H24" s="56"/>
      <c r="I24" s="56" t="s">
        <v>32</v>
      </c>
      <c r="J24" s="56">
        <v>3</v>
      </c>
      <c r="K24" s="56">
        <v>3</v>
      </c>
      <c r="L24" s="56">
        <v>3</v>
      </c>
      <c r="M24" s="56">
        <v>3</v>
      </c>
      <c r="N24" s="56">
        <v>1</v>
      </c>
      <c r="O24" s="56">
        <f t="shared" si="0"/>
        <v>13</v>
      </c>
      <c r="P24" s="56">
        <v>1</v>
      </c>
      <c r="Q24" s="56">
        <v>2</v>
      </c>
      <c r="R24" s="56">
        <v>1</v>
      </c>
      <c r="S24" s="56">
        <f t="shared" si="1"/>
        <v>26</v>
      </c>
      <c r="T24" s="66" t="str">
        <f t="shared" ref="T24" si="3">IF(S24&lt;=59,"IMPACTO BAJO",(IF(AND(S24&gt;=60,S24&lt;=188),"IMPACTO MEDIO",IF(AND(S24&gt;=189,S24&lt;405),"IMPACTO ALTO",0))))</f>
        <v>IMPACTO BAJO</v>
      </c>
      <c r="U24" s="56" t="s">
        <v>396</v>
      </c>
      <c r="V24" s="56" t="s">
        <v>397</v>
      </c>
      <c r="W24" s="66"/>
      <c r="X24" s="66" t="s">
        <v>31</v>
      </c>
    </row>
    <row r="25" spans="1:24" ht="45" customHeight="1" x14ac:dyDescent="0.2">
      <c r="A25" s="286"/>
      <c r="B25" s="67" t="s">
        <v>398</v>
      </c>
      <c r="C25" s="67" t="s">
        <v>399</v>
      </c>
      <c r="D25" s="67" t="s">
        <v>400</v>
      </c>
      <c r="E25" s="67"/>
      <c r="F25" s="56" t="s">
        <v>60</v>
      </c>
      <c r="G25" s="56" t="s">
        <v>31</v>
      </c>
      <c r="H25" s="56"/>
      <c r="I25" s="56" t="s">
        <v>32</v>
      </c>
      <c r="J25" s="56">
        <v>3</v>
      </c>
      <c r="K25" s="56">
        <v>3</v>
      </c>
      <c r="L25" s="56">
        <v>3</v>
      </c>
      <c r="M25" s="56">
        <v>3</v>
      </c>
      <c r="N25" s="56">
        <v>1</v>
      </c>
      <c r="O25" s="56">
        <f t="shared" si="0"/>
        <v>13</v>
      </c>
      <c r="P25" s="56">
        <v>1</v>
      </c>
      <c r="Q25" s="56">
        <v>2</v>
      </c>
      <c r="R25" s="56">
        <v>1</v>
      </c>
      <c r="S25" s="56">
        <f t="shared" si="1"/>
        <v>26</v>
      </c>
      <c r="T25" s="66" t="str">
        <f>IF(S25&lt;=59,"IMPACTO BAJO",(IF(AND(S25&gt;=60,S25&lt;=188),"IMPACTO MEDIO",IF(AND(S25&gt;=189,S25&lt;405),"IMPACTO ALTO",0))))</f>
        <v>IMPACTO BAJO</v>
      </c>
      <c r="U25" s="56" t="s">
        <v>396</v>
      </c>
      <c r="V25" s="56" t="s">
        <v>397</v>
      </c>
      <c r="W25" s="66"/>
      <c r="X25" s="66" t="s">
        <v>31</v>
      </c>
    </row>
    <row r="26" spans="1:24" ht="57.75" customHeight="1" x14ac:dyDescent="0.2">
      <c r="A26" s="286"/>
      <c r="B26" s="67" t="s">
        <v>401</v>
      </c>
      <c r="C26" s="67" t="s">
        <v>402</v>
      </c>
      <c r="D26" s="133" t="s">
        <v>403</v>
      </c>
      <c r="E26" s="118"/>
      <c r="F26" s="56" t="s">
        <v>60</v>
      </c>
      <c r="G26" s="69" t="s">
        <v>31</v>
      </c>
      <c r="H26" s="69"/>
      <c r="I26" s="56" t="s">
        <v>32</v>
      </c>
      <c r="J26" s="56">
        <v>3</v>
      </c>
      <c r="K26" s="69">
        <v>3</v>
      </c>
      <c r="L26" s="69">
        <v>3</v>
      </c>
      <c r="M26" s="69">
        <v>3</v>
      </c>
      <c r="N26" s="69">
        <v>1</v>
      </c>
      <c r="O26" s="69">
        <f t="shared" si="0"/>
        <v>13</v>
      </c>
      <c r="P26" s="69">
        <v>1</v>
      </c>
      <c r="Q26" s="69">
        <v>2</v>
      </c>
      <c r="R26" s="69">
        <v>1</v>
      </c>
      <c r="S26" s="69">
        <f t="shared" si="1"/>
        <v>26</v>
      </c>
      <c r="T26" s="66" t="str">
        <f>IF(S26&lt;=59,"IMPACTO BAJO",(IF(AND(S26&gt;=60,S26&lt;=188),"IMPACTO MEDIO",IF(AND(S26&gt;=189,S26&lt;405),"IMPACTO ALTO",0))))</f>
        <v>IMPACTO BAJO</v>
      </c>
      <c r="U26" s="56" t="s">
        <v>396</v>
      </c>
      <c r="V26" s="56" t="s">
        <v>397</v>
      </c>
      <c r="W26" s="65"/>
      <c r="X26" s="70" t="s">
        <v>31</v>
      </c>
    </row>
    <row r="27" spans="1:24" ht="12.75" customHeight="1" x14ac:dyDescent="0.2">
      <c r="T27" s="72"/>
    </row>
    <row r="28" spans="1:24" ht="27" customHeight="1" x14ac:dyDescent="0.2">
      <c r="A28" s="72"/>
      <c r="B28" s="72"/>
      <c r="C28" s="95" t="s">
        <v>404</v>
      </c>
      <c r="D28" s="251" t="s">
        <v>228</v>
      </c>
      <c r="E28" s="252"/>
      <c r="F28" s="72"/>
      <c r="G28" s="72"/>
      <c r="H28" s="72"/>
      <c r="I28" s="74"/>
      <c r="J28" s="74"/>
      <c r="K28" s="75"/>
      <c r="L28" s="75"/>
      <c r="M28" s="75"/>
      <c r="N28" s="75"/>
      <c r="O28" s="72"/>
      <c r="P28" s="72"/>
      <c r="Q28" s="72"/>
      <c r="R28" s="72"/>
      <c r="S28" s="72"/>
      <c r="T28" s="72"/>
    </row>
    <row r="29" spans="1:24" ht="12.75" x14ac:dyDescent="0.2">
      <c r="A29" s="72"/>
      <c r="B29" s="72"/>
      <c r="C29" s="95" t="s">
        <v>178</v>
      </c>
      <c r="D29" s="253" t="s">
        <v>251</v>
      </c>
      <c r="E29" s="252"/>
      <c r="F29" s="72"/>
      <c r="G29" s="72"/>
      <c r="H29" s="72"/>
      <c r="I29" s="74"/>
      <c r="J29" s="74"/>
      <c r="K29" s="74"/>
      <c r="L29" s="74"/>
      <c r="M29" s="74"/>
      <c r="N29" s="75"/>
      <c r="O29" s="72"/>
      <c r="P29" s="72"/>
      <c r="Q29" s="72"/>
      <c r="R29" s="72"/>
      <c r="S29" s="72"/>
      <c r="T29" s="72"/>
    </row>
    <row r="30" spans="1:24" ht="12.75" customHeight="1" x14ac:dyDescent="0.2">
      <c r="T30" s="72"/>
    </row>
    <row r="31" spans="1:24" ht="12.75" customHeight="1" x14ac:dyDescent="0.2">
      <c r="T31" s="72"/>
    </row>
    <row r="32" spans="1:24" ht="12.75" customHeight="1" x14ac:dyDescent="0.2">
      <c r="T32" s="72"/>
    </row>
    <row r="33" spans="20:20" ht="12.75" customHeight="1" x14ac:dyDescent="0.2">
      <c r="T33" s="72"/>
    </row>
    <row r="34" spans="20:20" ht="12.75" customHeight="1" x14ac:dyDescent="0.2">
      <c r="T34" s="72"/>
    </row>
    <row r="35" spans="20:20" ht="12.75" customHeight="1" x14ac:dyDescent="0.2">
      <c r="T35" s="72"/>
    </row>
    <row r="36" spans="20:20" ht="12.75" customHeight="1" x14ac:dyDescent="0.2">
      <c r="T36" s="72"/>
    </row>
    <row r="37" spans="20:20" ht="12.75" customHeight="1" x14ac:dyDescent="0.2">
      <c r="T37" s="72"/>
    </row>
    <row r="38" spans="20:20" ht="12.75" customHeight="1" x14ac:dyDescent="0.2">
      <c r="T38" s="72"/>
    </row>
    <row r="39" spans="20:20" ht="12.75" customHeight="1" x14ac:dyDescent="0.2">
      <c r="T39" s="72"/>
    </row>
    <row r="40" spans="20:20" ht="12.75" customHeight="1" x14ac:dyDescent="0.2">
      <c r="T40" s="72"/>
    </row>
    <row r="41" spans="20:20" ht="12.75" customHeight="1" x14ac:dyDescent="0.2">
      <c r="T41" s="72"/>
    </row>
    <row r="42" spans="20:20" ht="12.75" customHeight="1" x14ac:dyDescent="0.2">
      <c r="T42" s="72"/>
    </row>
    <row r="43" spans="20:20" ht="12.75" customHeight="1" x14ac:dyDescent="0.2">
      <c r="T43" s="72"/>
    </row>
    <row r="44" spans="20:20" ht="12.75" customHeight="1" x14ac:dyDescent="0.2">
      <c r="T44" s="72"/>
    </row>
    <row r="45" spans="20:20" ht="12.75" customHeight="1" x14ac:dyDescent="0.2">
      <c r="T45" s="72"/>
    </row>
    <row r="46" spans="20:20" ht="12.75" customHeight="1" x14ac:dyDescent="0.2">
      <c r="T46" s="72"/>
    </row>
    <row r="47" spans="20:20" ht="12.75" customHeight="1" x14ac:dyDescent="0.2">
      <c r="T47" s="72"/>
    </row>
    <row r="48" spans="20:20"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row r="925" spans="20:20" ht="12.75" customHeight="1" x14ac:dyDescent="0.2">
      <c r="T925" s="72"/>
    </row>
    <row r="926" spans="20:20" ht="12.75" customHeight="1" x14ac:dyDescent="0.2">
      <c r="T926" s="72"/>
    </row>
    <row r="927" spans="20:20" ht="12.75" customHeight="1" x14ac:dyDescent="0.2">
      <c r="T927" s="72"/>
    </row>
    <row r="928" spans="20:20" ht="12.75" customHeight="1" x14ac:dyDescent="0.2">
      <c r="T928" s="72"/>
    </row>
  </sheetData>
  <sheetProtection algorithmName="SHA-512" hashValue="6JFLfIJ33MiXLBFVatNek8hegApv6ikB2SkIE14rGiKu3YRxnnPWKQFjwctsolfrRjf3eqwANLOsTpXGNhFWFg==" saltValue="E4atR4W+maRH/hihS97urg==" spinCount="100000" sheet="1" objects="1" scenarios="1"/>
  <autoFilter ref="S1:S930" xr:uid="{00000000-0009-0000-0000-000012000000}"/>
  <mergeCells count="33">
    <mergeCell ref="A7:K7"/>
    <mergeCell ref="L7:X7"/>
    <mergeCell ref="A1:B5"/>
    <mergeCell ref="C1:T5"/>
    <mergeCell ref="U1:X5"/>
    <mergeCell ref="A6:K6"/>
    <mergeCell ref="L6:X6"/>
    <mergeCell ref="A24:A26"/>
    <mergeCell ref="Q9:Q10"/>
    <mergeCell ref="B9:B10"/>
    <mergeCell ref="C9:C10"/>
    <mergeCell ref="D9:D10"/>
    <mergeCell ref="E9:E10"/>
    <mergeCell ref="F9:F10"/>
    <mergeCell ref="G9:G10"/>
    <mergeCell ref="H9:H10"/>
    <mergeCell ref="I9:I10"/>
    <mergeCell ref="J9:N9"/>
    <mergeCell ref="O9:O10"/>
    <mergeCell ref="P9:P10"/>
    <mergeCell ref="U9:V9"/>
    <mergeCell ref="W9:X9"/>
    <mergeCell ref="A11:A23"/>
    <mergeCell ref="E11:E23"/>
    <mergeCell ref="B12:B13"/>
    <mergeCell ref="B14:B15"/>
    <mergeCell ref="B16:B17"/>
    <mergeCell ref="B18:B19"/>
    <mergeCell ref="D28:E28"/>
    <mergeCell ref="D29:E29"/>
    <mergeCell ref="R9:R10"/>
    <mergeCell ref="S9:S10"/>
    <mergeCell ref="T9:T10"/>
  </mergeCells>
  <conditionalFormatting sqref="T11:T16 T20:T23">
    <cfRule type="cellIs" dxfId="371" priority="27" operator="equal">
      <formula>"IMPACTO ALTO"</formula>
    </cfRule>
  </conditionalFormatting>
  <conditionalFormatting sqref="T11:T16 T20:T23">
    <cfRule type="cellIs" dxfId="370" priority="28" operator="equal">
      <formula>"IMPACTO MEDIO"</formula>
    </cfRule>
  </conditionalFormatting>
  <conditionalFormatting sqref="T11:T16 T20:T23">
    <cfRule type="cellIs" dxfId="369" priority="29" operator="equal">
      <formula>"IMPACTO BAJO"</formula>
    </cfRule>
  </conditionalFormatting>
  <conditionalFormatting sqref="T11:T16 T20:T23">
    <cfRule type="cellIs" dxfId="368" priority="30" stopIfTrue="1" operator="equal">
      <formula>"IMPACTO BAJO"</formula>
    </cfRule>
  </conditionalFormatting>
  <conditionalFormatting sqref="T11:T16 T20:T23">
    <cfRule type="cellIs" dxfId="367" priority="31" stopIfTrue="1" operator="equal">
      <formula>"IMPACTO MEDIO"</formula>
    </cfRule>
  </conditionalFormatting>
  <conditionalFormatting sqref="T11:T16 T20:T23">
    <cfRule type="cellIs" dxfId="366" priority="32" stopIfTrue="1" operator="equal">
      <formula>"IMPACTO ALTO"</formula>
    </cfRule>
  </conditionalFormatting>
  <conditionalFormatting sqref="T19">
    <cfRule type="cellIs" dxfId="365" priority="21" operator="equal">
      <formula>"IMPACTO ALTO"</formula>
    </cfRule>
  </conditionalFormatting>
  <conditionalFormatting sqref="T19">
    <cfRule type="cellIs" dxfId="364" priority="22" operator="equal">
      <formula>"IMPACTO MEDIO"</formula>
    </cfRule>
  </conditionalFormatting>
  <conditionalFormatting sqref="T19">
    <cfRule type="cellIs" dxfId="363" priority="23" operator="equal">
      <formula>"IMPACTO BAJO"</formula>
    </cfRule>
  </conditionalFormatting>
  <conditionalFormatting sqref="T19">
    <cfRule type="cellIs" dxfId="362" priority="24" stopIfTrue="1" operator="equal">
      <formula>"IMPACTO BAJO"</formula>
    </cfRule>
  </conditionalFormatting>
  <conditionalFormatting sqref="T19">
    <cfRule type="cellIs" dxfId="361" priority="25" stopIfTrue="1" operator="equal">
      <formula>"IMPACTO MEDIO"</formula>
    </cfRule>
  </conditionalFormatting>
  <conditionalFormatting sqref="T19">
    <cfRule type="cellIs" dxfId="360" priority="26" stopIfTrue="1" operator="equal">
      <formula>"IMPACTO ALTO"</formula>
    </cfRule>
  </conditionalFormatting>
  <conditionalFormatting sqref="T17:T18">
    <cfRule type="cellIs" dxfId="359" priority="14" operator="equal">
      <formula>"IMPACTO ALTO"</formula>
    </cfRule>
  </conditionalFormatting>
  <conditionalFormatting sqref="T17:T18">
    <cfRule type="cellIs" dxfId="358" priority="15" operator="equal">
      <formula>"IMPACTO MEDIO"</formula>
    </cfRule>
  </conditionalFormatting>
  <conditionalFormatting sqref="T17:T18">
    <cfRule type="cellIs" dxfId="357" priority="16" operator="equal">
      <formula>"IMPACTO BAJO"</formula>
    </cfRule>
  </conditionalFormatting>
  <conditionalFormatting sqref="T17:T18">
    <cfRule type="cellIs" dxfId="356" priority="17" stopIfTrue="1" operator="equal">
      <formula>"IMPACTO BAJO"</formula>
    </cfRule>
  </conditionalFormatting>
  <conditionalFormatting sqref="T17:T18">
    <cfRule type="cellIs" dxfId="355" priority="18" stopIfTrue="1" operator="equal">
      <formula>"IMPACTO MEDIO"</formula>
    </cfRule>
  </conditionalFormatting>
  <conditionalFormatting sqref="T17:T18">
    <cfRule type="cellIs" dxfId="354" priority="19" stopIfTrue="1" operator="equal">
      <formula>"IMPACTO ALTO"</formula>
    </cfRule>
  </conditionalFormatting>
  <conditionalFormatting sqref="T11">
    <cfRule type="colorScale" priority="20">
      <colorScale>
        <cfvo type="min"/>
        <cfvo type="percentile" val="50"/>
        <cfvo type="max"/>
        <color rgb="FF63BE7B"/>
        <color rgb="FFFFEB84"/>
        <color rgb="FFF8696B"/>
      </colorScale>
    </cfRule>
  </conditionalFormatting>
  <conditionalFormatting sqref="T24">
    <cfRule type="cellIs" dxfId="353" priority="8" operator="equal">
      <formula>"IMPACTO ALTO"</formula>
    </cfRule>
  </conditionalFormatting>
  <conditionalFormatting sqref="T24">
    <cfRule type="cellIs" dxfId="352" priority="9" operator="equal">
      <formula>"IMPACTO MEDIO"</formula>
    </cfRule>
  </conditionalFormatting>
  <conditionalFormatting sqref="T24">
    <cfRule type="cellIs" dxfId="351" priority="10" operator="equal">
      <formula>"IMPACTO BAJO"</formula>
    </cfRule>
  </conditionalFormatting>
  <conditionalFormatting sqref="T24">
    <cfRule type="cellIs" dxfId="350" priority="11" stopIfTrue="1" operator="equal">
      <formula>"IMPACTO BAJO"</formula>
    </cfRule>
  </conditionalFormatting>
  <conditionalFormatting sqref="T24">
    <cfRule type="cellIs" dxfId="349" priority="12" stopIfTrue="1" operator="equal">
      <formula>"IMPACTO MEDIO"</formula>
    </cfRule>
  </conditionalFormatting>
  <conditionalFormatting sqref="T24">
    <cfRule type="cellIs" dxfId="348" priority="13" stopIfTrue="1" operator="equal">
      <formula>"IMPACTO ALTO"</formula>
    </cfRule>
  </conditionalFormatting>
  <conditionalFormatting sqref="T25:T26">
    <cfRule type="cellIs" dxfId="347" priority="1" operator="equal">
      <formula>"IMPACTO ALTO"</formula>
    </cfRule>
  </conditionalFormatting>
  <conditionalFormatting sqref="T25:T26">
    <cfRule type="cellIs" dxfId="346" priority="2" operator="equal">
      <formula>"IMPACTO MEDIO"</formula>
    </cfRule>
  </conditionalFormatting>
  <conditionalFormatting sqref="T25:T26">
    <cfRule type="cellIs" dxfId="345" priority="3" operator="equal">
      <formula>"IMPACTO BAJO"</formula>
    </cfRule>
  </conditionalFormatting>
  <conditionalFormatting sqref="T25:T26">
    <cfRule type="cellIs" dxfId="344" priority="4" stopIfTrue="1" operator="equal">
      <formula>"IMPACTO BAJO"</formula>
    </cfRule>
  </conditionalFormatting>
  <conditionalFormatting sqref="T25:T26">
    <cfRule type="cellIs" dxfId="343" priority="5" stopIfTrue="1" operator="equal">
      <formula>"IMPACTO MEDIO"</formula>
    </cfRule>
  </conditionalFormatting>
  <conditionalFormatting sqref="T25:T26">
    <cfRule type="cellIs" dxfId="342" priority="6" stopIfTrue="1" operator="equal">
      <formula>"IMPACTO ALTO"</formula>
    </cfRule>
  </conditionalFormatting>
  <conditionalFormatting sqref="T25:T26">
    <cfRule type="colorScale" priority="7">
      <colorScale>
        <cfvo type="min"/>
        <cfvo type="percentile" val="50"/>
        <cfvo type="max"/>
        <color rgb="FF63BE7B"/>
        <color rgb="FFFFEB84"/>
        <color rgb="FFF8696B"/>
      </colorScale>
    </cfRule>
  </conditionalFormatting>
  <conditionalFormatting sqref="T24">
    <cfRule type="colorScale" priority="33">
      <colorScale>
        <cfvo type="min"/>
        <cfvo type="percentile" val="50"/>
        <cfvo type="max"/>
        <color rgb="FF63BE7B"/>
        <color rgb="FFFFEB84"/>
        <color rgb="FFF8696B"/>
      </colorScale>
    </cfRule>
  </conditionalFormatting>
  <pageMargins left="0.70866141732283472" right="0.70866141732283472" top="0.86614173228346458" bottom="0.74803149606299213" header="0" footer="0"/>
  <pageSetup orientation="portrait" r:id="rId1"/>
  <colBreaks count="1" manualBreakCount="1">
    <brk id="17" man="1"/>
  </colBreaks>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Y929"/>
  <sheetViews>
    <sheetView showGridLines="0" topLeftCell="F13" zoomScale="70" zoomScaleNormal="70" workbookViewId="0">
      <selection activeCell="U17" sqref="U17"/>
    </sheetView>
  </sheetViews>
  <sheetFormatPr baseColWidth="10" defaultColWidth="14.42578125" defaultRowHeight="15" customHeight="1" x14ac:dyDescent="0.2"/>
  <cols>
    <col min="1" max="1" width="23.140625" style="46" customWidth="1"/>
    <col min="2" max="2" width="20.42578125" style="46" customWidth="1"/>
    <col min="3" max="3" width="39.7109375" style="46" customWidth="1"/>
    <col min="4" max="4" width="36.28515625" style="46" customWidth="1"/>
    <col min="5" max="5" width="27.42578125" style="46" customWidth="1"/>
    <col min="6" max="6" width="15.5703125" style="46" customWidth="1"/>
    <col min="7" max="7" width="13.85546875" style="46" customWidth="1"/>
    <col min="8" max="8" width="11.140625" style="46" customWidth="1"/>
    <col min="9" max="9" width="12.5703125" style="46" customWidth="1"/>
    <col min="10" max="10" width="10.7109375" style="46" customWidth="1"/>
    <col min="11" max="11" width="11.85546875" style="46" customWidth="1"/>
    <col min="12" max="12" width="10.7109375" style="46" customWidth="1"/>
    <col min="13" max="13" width="13.5703125" style="46" customWidth="1"/>
    <col min="14" max="14" width="15.85546875" style="46" customWidth="1"/>
    <col min="15" max="15" width="11" style="46" customWidth="1"/>
    <col min="16" max="16" width="13.42578125" style="46" customWidth="1"/>
    <col min="17" max="17" width="15.140625" style="46" customWidth="1"/>
    <col min="18" max="18" width="22.85546875" style="46" customWidth="1"/>
    <col min="19" max="19" width="14.7109375" style="46" customWidth="1"/>
    <col min="20" max="20" width="20" style="46" customWidth="1"/>
    <col min="21" max="21" width="29.85546875" style="46" customWidth="1"/>
    <col min="22" max="22" width="25.140625" style="46" customWidth="1"/>
    <col min="23" max="24" width="7.7109375" style="46" customWidth="1"/>
    <col min="25" max="16384" width="14.42578125" style="46"/>
  </cols>
  <sheetData>
    <row r="1" spans="1:25" ht="17.25" customHeight="1" x14ac:dyDescent="0.2">
      <c r="A1" s="256"/>
      <c r="B1" s="257"/>
      <c r="C1" s="278" t="s">
        <v>0</v>
      </c>
      <c r="D1" s="279"/>
      <c r="E1" s="279"/>
      <c r="F1" s="279"/>
      <c r="G1" s="279"/>
      <c r="H1" s="279"/>
      <c r="I1" s="279"/>
      <c r="J1" s="279"/>
      <c r="K1" s="279"/>
      <c r="L1" s="279"/>
      <c r="M1" s="279"/>
      <c r="N1" s="279"/>
      <c r="O1" s="279"/>
      <c r="P1" s="279"/>
      <c r="Q1" s="279"/>
      <c r="R1" s="279"/>
      <c r="S1" s="279"/>
      <c r="T1" s="280"/>
      <c r="U1" s="268"/>
      <c r="V1" s="268"/>
      <c r="W1" s="268"/>
      <c r="X1" s="268"/>
    </row>
    <row r="2" spans="1:25" ht="24" customHeight="1" x14ac:dyDescent="0.2">
      <c r="A2" s="258"/>
      <c r="B2" s="259"/>
      <c r="C2" s="278"/>
      <c r="D2" s="279"/>
      <c r="E2" s="279"/>
      <c r="F2" s="279"/>
      <c r="G2" s="279"/>
      <c r="H2" s="279"/>
      <c r="I2" s="279"/>
      <c r="J2" s="279"/>
      <c r="K2" s="279"/>
      <c r="L2" s="279"/>
      <c r="M2" s="279"/>
      <c r="N2" s="279"/>
      <c r="O2" s="279"/>
      <c r="P2" s="279"/>
      <c r="Q2" s="279"/>
      <c r="R2" s="279"/>
      <c r="S2" s="279"/>
      <c r="T2" s="280"/>
      <c r="U2" s="268"/>
      <c r="V2" s="268"/>
      <c r="W2" s="268"/>
      <c r="X2" s="268"/>
    </row>
    <row r="3" spans="1:25" ht="21" customHeight="1" x14ac:dyDescent="0.2">
      <c r="A3" s="258"/>
      <c r="B3" s="259"/>
      <c r="C3" s="278"/>
      <c r="D3" s="279"/>
      <c r="E3" s="279"/>
      <c r="F3" s="279"/>
      <c r="G3" s="279"/>
      <c r="H3" s="279"/>
      <c r="I3" s="279"/>
      <c r="J3" s="279"/>
      <c r="K3" s="279"/>
      <c r="L3" s="279"/>
      <c r="M3" s="279"/>
      <c r="N3" s="279"/>
      <c r="O3" s="279"/>
      <c r="P3" s="279"/>
      <c r="Q3" s="279"/>
      <c r="R3" s="279"/>
      <c r="S3" s="279"/>
      <c r="T3" s="280"/>
      <c r="U3" s="268"/>
      <c r="V3" s="268"/>
      <c r="W3" s="268"/>
      <c r="X3" s="268"/>
    </row>
    <row r="4" spans="1:25" ht="25.5" customHeight="1" x14ac:dyDescent="0.2">
      <c r="A4" s="258"/>
      <c r="B4" s="259"/>
      <c r="C4" s="278"/>
      <c r="D4" s="279"/>
      <c r="E4" s="279"/>
      <c r="F4" s="279"/>
      <c r="G4" s="279"/>
      <c r="H4" s="279"/>
      <c r="I4" s="279"/>
      <c r="J4" s="279"/>
      <c r="K4" s="279"/>
      <c r="L4" s="279"/>
      <c r="M4" s="279"/>
      <c r="N4" s="279"/>
      <c r="O4" s="279"/>
      <c r="P4" s="279"/>
      <c r="Q4" s="279"/>
      <c r="R4" s="279"/>
      <c r="S4" s="279"/>
      <c r="T4" s="280"/>
      <c r="U4" s="268"/>
      <c r="V4" s="268"/>
      <c r="W4" s="268"/>
      <c r="X4" s="268"/>
    </row>
    <row r="5" spans="1:25" ht="51" hidden="1" customHeight="1" x14ac:dyDescent="0.2">
      <c r="A5" s="260"/>
      <c r="B5" s="261"/>
      <c r="C5" s="281"/>
      <c r="D5" s="282"/>
      <c r="E5" s="282"/>
      <c r="F5" s="282"/>
      <c r="G5" s="282"/>
      <c r="H5" s="282"/>
      <c r="I5" s="282"/>
      <c r="J5" s="282"/>
      <c r="K5" s="282"/>
      <c r="L5" s="282"/>
      <c r="M5" s="282"/>
      <c r="N5" s="282"/>
      <c r="O5" s="282"/>
      <c r="P5" s="282"/>
      <c r="Q5" s="282"/>
      <c r="R5" s="282"/>
      <c r="S5" s="282"/>
      <c r="T5" s="283"/>
      <c r="U5" s="268"/>
      <c r="V5" s="268"/>
      <c r="W5" s="268"/>
      <c r="X5" s="268"/>
    </row>
    <row r="6" spans="1:25" ht="21" customHeight="1" x14ac:dyDescent="0.2">
      <c r="A6" s="269" t="s">
        <v>243</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5" ht="25.5"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5" ht="12.75" customHeight="1" thickBot="1" x14ac:dyDescent="0.25">
      <c r="B8" s="47"/>
      <c r="C8" s="47"/>
      <c r="D8" s="47"/>
      <c r="E8" s="47"/>
      <c r="F8" s="47"/>
      <c r="G8" s="47"/>
      <c r="H8" s="47"/>
      <c r="I8" s="47"/>
      <c r="J8" s="47"/>
      <c r="K8" s="47"/>
      <c r="L8" s="47"/>
      <c r="M8" s="49"/>
      <c r="N8" s="50"/>
      <c r="O8" s="51"/>
      <c r="P8" s="51"/>
      <c r="Q8" s="51"/>
      <c r="R8" s="51"/>
      <c r="S8" s="51"/>
      <c r="T8" s="51"/>
      <c r="U8" s="51"/>
      <c r="V8" s="51"/>
      <c r="W8" s="51"/>
      <c r="X8" s="51"/>
    </row>
    <row r="9" spans="1:25"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5" ht="43.5" customHeight="1" x14ac:dyDescent="0.2">
      <c r="B10" s="247"/>
      <c r="C10" s="247"/>
      <c r="D10" s="247"/>
      <c r="E10" s="247"/>
      <c r="F10" s="247"/>
      <c r="G10" s="247"/>
      <c r="H10" s="247"/>
      <c r="I10" s="247"/>
      <c r="J10" s="52" t="s">
        <v>18</v>
      </c>
      <c r="K10" s="52" t="s">
        <v>19</v>
      </c>
      <c r="L10" s="53" t="s">
        <v>20</v>
      </c>
      <c r="M10" s="52" t="s">
        <v>21</v>
      </c>
      <c r="N10" s="53" t="s">
        <v>22</v>
      </c>
      <c r="O10" s="247"/>
      <c r="P10" s="247"/>
      <c r="Q10" s="247"/>
      <c r="R10" s="247"/>
      <c r="S10" s="247"/>
      <c r="T10" s="247"/>
      <c r="U10" s="53" t="s">
        <v>23</v>
      </c>
      <c r="V10" s="52" t="s">
        <v>24</v>
      </c>
      <c r="W10" s="52" t="s">
        <v>25</v>
      </c>
      <c r="X10" s="54" t="s">
        <v>26</v>
      </c>
    </row>
    <row r="11" spans="1:25" ht="72" customHeight="1" x14ac:dyDescent="0.2">
      <c r="A11" s="275" t="s">
        <v>271</v>
      </c>
      <c r="B11" s="59" t="s">
        <v>27</v>
      </c>
      <c r="C11" s="59" t="s">
        <v>209</v>
      </c>
      <c r="D11" s="59" t="s">
        <v>28</v>
      </c>
      <c r="E11" s="245" t="s">
        <v>272</v>
      </c>
      <c r="F11" s="56" t="s">
        <v>30</v>
      </c>
      <c r="G11" s="56" t="s">
        <v>31</v>
      </c>
      <c r="H11" s="56"/>
      <c r="I11" s="67" t="s">
        <v>32</v>
      </c>
      <c r="J11" s="56">
        <v>1</v>
      </c>
      <c r="K11" s="56">
        <v>2</v>
      </c>
      <c r="L11" s="56">
        <v>1</v>
      </c>
      <c r="M11" s="56">
        <v>1</v>
      </c>
      <c r="N11" s="56">
        <v>1</v>
      </c>
      <c r="O11" s="56">
        <f>J11+K11+L11+M11+N11</f>
        <v>6</v>
      </c>
      <c r="P11" s="56">
        <v>2</v>
      </c>
      <c r="Q11" s="56">
        <v>2</v>
      </c>
      <c r="R11" s="56">
        <v>1</v>
      </c>
      <c r="S11" s="56">
        <f>O11*P11*Q11*R11</f>
        <v>24</v>
      </c>
      <c r="T11" s="66" t="str">
        <f>IF(S11&lt;=59,"IMPACTO BAJO",(IF(AND(S11&gt;=60,S11&lt;=188),"IMPACTO MEDIO",IF(AND(S11&gt;=189,13&lt;405),"IMPACTO ALTO",0))))</f>
        <v>IMPACTO BAJO</v>
      </c>
      <c r="U11" s="56" t="s">
        <v>180</v>
      </c>
      <c r="V11" s="56" t="s">
        <v>33</v>
      </c>
      <c r="W11" s="58"/>
      <c r="X11" s="66" t="s">
        <v>31</v>
      </c>
      <c r="Y11" s="46" t="s">
        <v>256</v>
      </c>
    </row>
    <row r="12" spans="1:25" ht="66" customHeight="1" x14ac:dyDescent="0.2">
      <c r="A12" s="275"/>
      <c r="B12" s="245" t="s">
        <v>34</v>
      </c>
      <c r="C12" s="59" t="s">
        <v>35</v>
      </c>
      <c r="D12" s="59" t="s">
        <v>36</v>
      </c>
      <c r="E12" s="245"/>
      <c r="F12" s="56" t="s">
        <v>30</v>
      </c>
      <c r="G12" s="56" t="s">
        <v>31</v>
      </c>
      <c r="H12" s="56"/>
      <c r="I12" s="67" t="s">
        <v>37</v>
      </c>
      <c r="J12" s="56">
        <v>3</v>
      </c>
      <c r="K12" s="56">
        <v>2</v>
      </c>
      <c r="L12" s="56">
        <v>3</v>
      </c>
      <c r="M12" s="56">
        <v>1</v>
      </c>
      <c r="N12" s="56">
        <v>1</v>
      </c>
      <c r="O12" s="56">
        <f t="shared" ref="O12:O26" si="0">J12+K12+L12+M12+N12</f>
        <v>10</v>
      </c>
      <c r="P12" s="56">
        <v>3</v>
      </c>
      <c r="Q12" s="56">
        <v>2</v>
      </c>
      <c r="R12" s="56">
        <v>3</v>
      </c>
      <c r="S12" s="56">
        <f t="shared" ref="S12:S26" si="1">O12*P12*Q12*R12</f>
        <v>180</v>
      </c>
      <c r="T12" s="66" t="str">
        <f t="shared" ref="T12:T23" si="2">IF(S12&lt;=59,"IMPACTO BAJO",(IF(AND(S12&gt;=60,S12&lt;=188),"IMPACTO MEDIO",IF(AND(S12&gt;=189,13&lt;405),"IMPACTO ALTO",0))))</f>
        <v>IMPACTO MEDIO</v>
      </c>
      <c r="U12" s="56" t="s">
        <v>180</v>
      </c>
      <c r="V12" s="56" t="s">
        <v>38</v>
      </c>
      <c r="W12" s="66" t="s">
        <v>31</v>
      </c>
      <c r="X12" s="66"/>
    </row>
    <row r="13" spans="1:25" ht="95.25" customHeight="1" x14ac:dyDescent="0.2">
      <c r="A13" s="275"/>
      <c r="B13" s="245"/>
      <c r="C13" s="59" t="s">
        <v>229</v>
      </c>
      <c r="D13" s="59" t="s">
        <v>39</v>
      </c>
      <c r="E13" s="245"/>
      <c r="F13" s="56" t="s">
        <v>30</v>
      </c>
      <c r="G13" s="56" t="s">
        <v>31</v>
      </c>
      <c r="H13" s="56"/>
      <c r="I13" s="67" t="s">
        <v>37</v>
      </c>
      <c r="J13" s="56">
        <v>3</v>
      </c>
      <c r="K13" s="56">
        <v>2</v>
      </c>
      <c r="L13" s="56">
        <v>3</v>
      </c>
      <c r="M13" s="56">
        <v>1</v>
      </c>
      <c r="N13" s="56">
        <v>1</v>
      </c>
      <c r="O13" s="56">
        <f t="shared" si="0"/>
        <v>10</v>
      </c>
      <c r="P13" s="56">
        <v>3</v>
      </c>
      <c r="Q13" s="56">
        <v>2</v>
      </c>
      <c r="R13" s="56">
        <v>3</v>
      </c>
      <c r="S13" s="56">
        <f t="shared" si="1"/>
        <v>180</v>
      </c>
      <c r="T13" s="66" t="str">
        <f t="shared" si="2"/>
        <v>IMPACTO MEDIO</v>
      </c>
      <c r="U13" s="56" t="s">
        <v>180</v>
      </c>
      <c r="V13" s="56" t="s">
        <v>38</v>
      </c>
      <c r="W13" s="66" t="s">
        <v>31</v>
      </c>
      <c r="X13" s="66"/>
    </row>
    <row r="14" spans="1:25" ht="67.5" customHeight="1" x14ac:dyDescent="0.2">
      <c r="A14" s="275"/>
      <c r="B14" s="245" t="s">
        <v>379</v>
      </c>
      <c r="C14" s="59" t="s">
        <v>187</v>
      </c>
      <c r="D14" s="59" t="s">
        <v>40</v>
      </c>
      <c r="E14" s="245"/>
      <c r="F14" s="56" t="s">
        <v>30</v>
      </c>
      <c r="G14" s="56" t="s">
        <v>31</v>
      </c>
      <c r="H14" s="56"/>
      <c r="I14" s="67" t="s">
        <v>32</v>
      </c>
      <c r="J14" s="56">
        <v>1</v>
      </c>
      <c r="K14" s="56">
        <v>2</v>
      </c>
      <c r="L14" s="56">
        <v>3</v>
      </c>
      <c r="M14" s="56">
        <v>1</v>
      </c>
      <c r="N14" s="56">
        <v>1</v>
      </c>
      <c r="O14" s="56">
        <f t="shared" si="0"/>
        <v>8</v>
      </c>
      <c r="P14" s="56">
        <v>3</v>
      </c>
      <c r="Q14" s="56">
        <v>1</v>
      </c>
      <c r="R14" s="56">
        <v>1</v>
      </c>
      <c r="S14" s="56">
        <f t="shared" si="1"/>
        <v>24</v>
      </c>
      <c r="T14" s="66" t="str">
        <f t="shared" si="2"/>
        <v>IMPACTO BAJO</v>
      </c>
      <c r="U14" s="56" t="s">
        <v>181</v>
      </c>
      <c r="V14" s="56" t="s">
        <v>41</v>
      </c>
      <c r="W14" s="66"/>
      <c r="X14" s="66" t="s">
        <v>31</v>
      </c>
    </row>
    <row r="15" spans="1:25" ht="67.5" customHeight="1" x14ac:dyDescent="0.2">
      <c r="A15" s="275"/>
      <c r="B15" s="245"/>
      <c r="C15" s="59" t="s">
        <v>188</v>
      </c>
      <c r="D15" s="59" t="s">
        <v>42</v>
      </c>
      <c r="E15" s="245"/>
      <c r="F15" s="56" t="s">
        <v>30</v>
      </c>
      <c r="G15" s="56" t="s">
        <v>31</v>
      </c>
      <c r="H15" s="56"/>
      <c r="I15" s="67" t="s">
        <v>32</v>
      </c>
      <c r="J15" s="56">
        <v>1</v>
      </c>
      <c r="K15" s="56">
        <v>2</v>
      </c>
      <c r="L15" s="56">
        <v>3</v>
      </c>
      <c r="M15" s="56">
        <v>1</v>
      </c>
      <c r="N15" s="56">
        <v>1</v>
      </c>
      <c r="O15" s="56">
        <f t="shared" si="0"/>
        <v>8</v>
      </c>
      <c r="P15" s="56">
        <v>2</v>
      </c>
      <c r="Q15" s="56">
        <v>2</v>
      </c>
      <c r="R15" s="56">
        <v>1</v>
      </c>
      <c r="S15" s="56">
        <f t="shared" si="1"/>
        <v>32</v>
      </c>
      <c r="T15" s="66" t="str">
        <f t="shared" si="2"/>
        <v>IMPACTO BAJO</v>
      </c>
      <c r="U15" s="56" t="s">
        <v>180</v>
      </c>
      <c r="V15" s="56" t="s">
        <v>43</v>
      </c>
      <c r="W15" s="66"/>
      <c r="X15" s="66" t="s">
        <v>31</v>
      </c>
    </row>
    <row r="16" spans="1:25" ht="65.25" customHeight="1" x14ac:dyDescent="0.2">
      <c r="A16" s="275"/>
      <c r="B16" s="245" t="s">
        <v>44</v>
      </c>
      <c r="C16" s="59" t="s">
        <v>210</v>
      </c>
      <c r="D16" s="59" t="s">
        <v>45</v>
      </c>
      <c r="E16" s="245"/>
      <c r="F16" s="56" t="s">
        <v>30</v>
      </c>
      <c r="G16" s="56" t="s">
        <v>31</v>
      </c>
      <c r="H16" s="56"/>
      <c r="I16" s="67" t="s">
        <v>32</v>
      </c>
      <c r="J16" s="56">
        <v>3</v>
      </c>
      <c r="K16" s="56">
        <v>1</v>
      </c>
      <c r="L16" s="56">
        <v>3</v>
      </c>
      <c r="M16" s="56">
        <v>3</v>
      </c>
      <c r="N16" s="56">
        <v>1</v>
      </c>
      <c r="O16" s="56">
        <f t="shared" si="0"/>
        <v>11</v>
      </c>
      <c r="P16" s="56">
        <v>2</v>
      </c>
      <c r="Q16" s="56">
        <v>2</v>
      </c>
      <c r="R16" s="56">
        <v>1</v>
      </c>
      <c r="S16" s="56">
        <f t="shared" si="1"/>
        <v>44</v>
      </c>
      <c r="T16" s="66" t="str">
        <f t="shared" si="2"/>
        <v>IMPACTO BAJO</v>
      </c>
      <c r="U16" s="56" t="s">
        <v>183</v>
      </c>
      <c r="V16" s="56" t="s">
        <v>41</v>
      </c>
      <c r="W16" s="66" t="s">
        <v>31</v>
      </c>
      <c r="X16" s="66"/>
    </row>
    <row r="17" spans="1:24" ht="95.25" customHeight="1" x14ac:dyDescent="0.2">
      <c r="A17" s="275"/>
      <c r="B17" s="245"/>
      <c r="C17" s="59" t="s">
        <v>46</v>
      </c>
      <c r="D17" s="59" t="s">
        <v>47</v>
      </c>
      <c r="E17" s="245"/>
      <c r="F17" s="56" t="s">
        <v>30</v>
      </c>
      <c r="G17" s="56" t="s">
        <v>31</v>
      </c>
      <c r="H17" s="56"/>
      <c r="I17" s="67" t="s">
        <v>32</v>
      </c>
      <c r="J17" s="56">
        <v>3</v>
      </c>
      <c r="K17" s="56">
        <v>1</v>
      </c>
      <c r="L17" s="56">
        <v>3</v>
      </c>
      <c r="M17" s="56">
        <v>3</v>
      </c>
      <c r="N17" s="56">
        <v>1</v>
      </c>
      <c r="O17" s="56">
        <f t="shared" si="0"/>
        <v>11</v>
      </c>
      <c r="P17" s="56">
        <v>2</v>
      </c>
      <c r="Q17" s="56">
        <v>2</v>
      </c>
      <c r="R17" s="56">
        <v>1</v>
      </c>
      <c r="S17" s="56">
        <f t="shared" si="1"/>
        <v>44</v>
      </c>
      <c r="T17" s="66" t="str">
        <f t="shared" si="2"/>
        <v>IMPACTO BAJO</v>
      </c>
      <c r="U17" s="56" t="s">
        <v>183</v>
      </c>
      <c r="V17" s="56" t="s">
        <v>41</v>
      </c>
      <c r="W17" s="66" t="s">
        <v>31</v>
      </c>
      <c r="X17" s="66"/>
    </row>
    <row r="18" spans="1:24" ht="86.25" customHeight="1" x14ac:dyDescent="0.2">
      <c r="A18" s="275"/>
      <c r="B18" s="245" t="s">
        <v>48</v>
      </c>
      <c r="C18" s="59" t="s">
        <v>211</v>
      </c>
      <c r="D18" s="59" t="s">
        <v>49</v>
      </c>
      <c r="E18" s="245"/>
      <c r="F18" s="56" t="s">
        <v>244</v>
      </c>
      <c r="G18" s="56" t="s">
        <v>31</v>
      </c>
      <c r="H18" s="56"/>
      <c r="I18" s="67" t="s">
        <v>32</v>
      </c>
      <c r="J18" s="56">
        <v>3</v>
      </c>
      <c r="K18" s="56">
        <v>2</v>
      </c>
      <c r="L18" s="56">
        <v>3</v>
      </c>
      <c r="M18" s="56">
        <v>1</v>
      </c>
      <c r="N18" s="56">
        <v>1</v>
      </c>
      <c r="O18" s="56">
        <f t="shared" si="0"/>
        <v>10</v>
      </c>
      <c r="P18" s="56">
        <v>1</v>
      </c>
      <c r="Q18" s="56">
        <v>3</v>
      </c>
      <c r="R18" s="56">
        <v>1</v>
      </c>
      <c r="S18" s="56">
        <f t="shared" si="1"/>
        <v>30</v>
      </c>
      <c r="T18" s="66" t="str">
        <f t="shared" si="2"/>
        <v>IMPACTO BAJO</v>
      </c>
      <c r="U18" s="56" t="s">
        <v>254</v>
      </c>
      <c r="V18" s="56" t="s">
        <v>253</v>
      </c>
      <c r="W18" s="66"/>
      <c r="X18" s="66" t="s">
        <v>31</v>
      </c>
    </row>
    <row r="19" spans="1:24" ht="63.75" customHeight="1" x14ac:dyDescent="0.2">
      <c r="A19" s="275"/>
      <c r="B19" s="245"/>
      <c r="C19" s="59" t="s">
        <v>212</v>
      </c>
      <c r="D19" s="59" t="s">
        <v>49</v>
      </c>
      <c r="E19" s="245"/>
      <c r="F19" s="56" t="s">
        <v>244</v>
      </c>
      <c r="G19" s="56" t="s">
        <v>31</v>
      </c>
      <c r="H19" s="56"/>
      <c r="I19" s="67" t="s">
        <v>32</v>
      </c>
      <c r="J19" s="56">
        <v>3</v>
      </c>
      <c r="K19" s="56">
        <v>2</v>
      </c>
      <c r="L19" s="56">
        <v>3</v>
      </c>
      <c r="M19" s="56">
        <v>1</v>
      </c>
      <c r="N19" s="56">
        <v>1</v>
      </c>
      <c r="O19" s="56">
        <f t="shared" si="0"/>
        <v>10</v>
      </c>
      <c r="P19" s="56">
        <v>2</v>
      </c>
      <c r="Q19" s="56">
        <v>2</v>
      </c>
      <c r="R19" s="56">
        <v>1</v>
      </c>
      <c r="S19" s="56">
        <f t="shared" si="1"/>
        <v>40</v>
      </c>
      <c r="T19" s="66" t="str">
        <f t="shared" si="2"/>
        <v>IMPACTO BAJO</v>
      </c>
      <c r="U19" s="56" t="s">
        <v>180</v>
      </c>
      <c r="V19" s="56" t="s">
        <v>50</v>
      </c>
      <c r="W19" s="66" t="s">
        <v>31</v>
      </c>
      <c r="X19" s="66"/>
    </row>
    <row r="20" spans="1:24" ht="54" customHeight="1" x14ac:dyDescent="0.2">
      <c r="A20" s="275"/>
      <c r="B20" s="59" t="s">
        <v>54</v>
      </c>
      <c r="C20" s="59" t="s">
        <v>213</v>
      </c>
      <c r="D20" s="59" t="s">
        <v>55</v>
      </c>
      <c r="E20" s="245"/>
      <c r="F20" s="56" t="s">
        <v>30</v>
      </c>
      <c r="G20" s="56" t="s">
        <v>31</v>
      </c>
      <c r="H20" s="56"/>
      <c r="I20" s="67" t="s">
        <v>32</v>
      </c>
      <c r="J20" s="56">
        <v>3</v>
      </c>
      <c r="K20" s="56">
        <v>1</v>
      </c>
      <c r="L20" s="56">
        <v>3</v>
      </c>
      <c r="M20" s="56">
        <v>1</v>
      </c>
      <c r="N20" s="56">
        <v>1</v>
      </c>
      <c r="O20" s="56">
        <f t="shared" si="0"/>
        <v>9</v>
      </c>
      <c r="P20" s="56">
        <v>3</v>
      </c>
      <c r="Q20" s="56">
        <v>2</v>
      </c>
      <c r="R20" s="56">
        <v>1</v>
      </c>
      <c r="S20" s="56">
        <f t="shared" si="1"/>
        <v>54</v>
      </c>
      <c r="T20" s="66" t="str">
        <f t="shared" si="2"/>
        <v>IMPACTO BAJO</v>
      </c>
      <c r="U20" s="56" t="s">
        <v>182</v>
      </c>
      <c r="V20" s="56" t="s">
        <v>41</v>
      </c>
      <c r="W20" s="66" t="s">
        <v>31</v>
      </c>
      <c r="X20" s="66"/>
    </row>
    <row r="21" spans="1:24" ht="92.25" customHeight="1" x14ac:dyDescent="0.2">
      <c r="A21" s="275"/>
      <c r="B21" s="59" t="s">
        <v>261</v>
      </c>
      <c r="C21" s="59" t="s">
        <v>57</v>
      </c>
      <c r="D21" s="59" t="s">
        <v>58</v>
      </c>
      <c r="E21" s="245"/>
      <c r="F21" s="56" t="s">
        <v>30</v>
      </c>
      <c r="G21" s="56" t="s">
        <v>31</v>
      </c>
      <c r="H21" s="56"/>
      <c r="I21" s="67" t="s">
        <v>32</v>
      </c>
      <c r="J21" s="56">
        <v>2</v>
      </c>
      <c r="K21" s="56">
        <v>2</v>
      </c>
      <c r="L21" s="56">
        <v>3</v>
      </c>
      <c r="M21" s="56">
        <v>1</v>
      </c>
      <c r="N21" s="56">
        <v>1</v>
      </c>
      <c r="O21" s="56">
        <f t="shared" si="0"/>
        <v>9</v>
      </c>
      <c r="P21" s="56">
        <v>2</v>
      </c>
      <c r="Q21" s="56">
        <v>2</v>
      </c>
      <c r="R21" s="56">
        <v>1</v>
      </c>
      <c r="S21" s="56">
        <f t="shared" si="1"/>
        <v>36</v>
      </c>
      <c r="T21" s="66" t="str">
        <f t="shared" si="2"/>
        <v>IMPACTO BAJO</v>
      </c>
      <c r="U21" s="56" t="s">
        <v>184</v>
      </c>
      <c r="V21" s="56" t="s">
        <v>38</v>
      </c>
      <c r="W21" s="66" t="s">
        <v>31</v>
      </c>
      <c r="X21" s="66"/>
    </row>
    <row r="22" spans="1:24" ht="75.75" customHeight="1" x14ac:dyDescent="0.2">
      <c r="A22" s="275"/>
      <c r="B22" s="59" t="s">
        <v>380</v>
      </c>
      <c r="C22" s="59" t="s">
        <v>405</v>
      </c>
      <c r="D22" s="59" t="s">
        <v>61</v>
      </c>
      <c r="E22" s="245"/>
      <c r="F22" s="56" t="s">
        <v>30</v>
      </c>
      <c r="G22" s="56" t="s">
        <v>31</v>
      </c>
      <c r="H22" s="56"/>
      <c r="I22" s="67" t="s">
        <v>32</v>
      </c>
      <c r="J22" s="56">
        <v>2</v>
      </c>
      <c r="K22" s="56">
        <v>1</v>
      </c>
      <c r="L22" s="56">
        <v>3</v>
      </c>
      <c r="M22" s="56">
        <v>1</v>
      </c>
      <c r="N22" s="56">
        <v>1</v>
      </c>
      <c r="O22" s="56">
        <f t="shared" si="0"/>
        <v>8</v>
      </c>
      <c r="P22" s="56">
        <v>3</v>
      </c>
      <c r="Q22" s="56">
        <v>2</v>
      </c>
      <c r="R22" s="56">
        <v>1</v>
      </c>
      <c r="S22" s="56">
        <f t="shared" si="1"/>
        <v>48</v>
      </c>
      <c r="T22" s="66" t="str">
        <f t="shared" si="2"/>
        <v>IMPACTO BAJO</v>
      </c>
      <c r="U22" s="56" t="s">
        <v>180</v>
      </c>
      <c r="V22" s="56" t="s">
        <v>381</v>
      </c>
      <c r="W22" s="66" t="s">
        <v>31</v>
      </c>
      <c r="X22" s="66"/>
    </row>
    <row r="23" spans="1:24" ht="67.5" customHeight="1" x14ac:dyDescent="0.2">
      <c r="A23" s="275"/>
      <c r="B23" s="59" t="s">
        <v>67</v>
      </c>
      <c r="C23" s="59" t="s">
        <v>68</v>
      </c>
      <c r="D23" s="59" t="s">
        <v>69</v>
      </c>
      <c r="E23" s="245"/>
      <c r="F23" s="56" t="s">
        <v>30</v>
      </c>
      <c r="G23" s="56" t="s">
        <v>31</v>
      </c>
      <c r="H23" s="56"/>
      <c r="I23" s="67" t="s">
        <v>32</v>
      </c>
      <c r="J23" s="56">
        <v>3</v>
      </c>
      <c r="K23" s="56">
        <v>2</v>
      </c>
      <c r="L23" s="56">
        <v>3</v>
      </c>
      <c r="M23" s="56">
        <v>3</v>
      </c>
      <c r="N23" s="56">
        <v>1</v>
      </c>
      <c r="O23" s="56">
        <f t="shared" si="0"/>
        <v>12</v>
      </c>
      <c r="P23" s="56">
        <v>2</v>
      </c>
      <c r="Q23" s="56">
        <v>2</v>
      </c>
      <c r="R23" s="56">
        <v>1</v>
      </c>
      <c r="S23" s="56">
        <f t="shared" si="1"/>
        <v>48</v>
      </c>
      <c r="T23" s="66" t="str">
        <f t="shared" si="2"/>
        <v>IMPACTO BAJO</v>
      </c>
      <c r="U23" s="56" t="s">
        <v>70</v>
      </c>
      <c r="V23" s="56" t="s">
        <v>255</v>
      </c>
      <c r="W23" s="66"/>
      <c r="X23" s="66" t="s">
        <v>31</v>
      </c>
    </row>
    <row r="24" spans="1:24" ht="38.25" x14ac:dyDescent="0.2">
      <c r="A24" s="242" t="s">
        <v>392</v>
      </c>
      <c r="B24" s="56" t="s">
        <v>393</v>
      </c>
      <c r="C24" s="56" t="s">
        <v>394</v>
      </c>
      <c r="D24" s="56" t="s">
        <v>395</v>
      </c>
      <c r="E24" s="56"/>
      <c r="F24" s="56" t="s">
        <v>60</v>
      </c>
      <c r="G24" s="56" t="s">
        <v>31</v>
      </c>
      <c r="H24" s="56"/>
      <c r="I24" s="67" t="s">
        <v>32</v>
      </c>
      <c r="J24" s="56">
        <v>3</v>
      </c>
      <c r="K24" s="56">
        <v>3</v>
      </c>
      <c r="L24" s="56">
        <v>3</v>
      </c>
      <c r="M24" s="56">
        <v>3</v>
      </c>
      <c r="N24" s="56">
        <v>1</v>
      </c>
      <c r="O24" s="56">
        <f t="shared" si="0"/>
        <v>13</v>
      </c>
      <c r="P24" s="56">
        <v>1</v>
      </c>
      <c r="Q24" s="56">
        <v>2</v>
      </c>
      <c r="R24" s="56">
        <v>1</v>
      </c>
      <c r="S24" s="56">
        <f t="shared" si="1"/>
        <v>26</v>
      </c>
      <c r="T24" s="66" t="str">
        <f t="shared" ref="T24" si="3">IF(S24&lt;=59,"IMPACTO BAJO",(IF(AND(S24&gt;=60,S24&lt;=188),"IMPACTO MEDIO",IF(AND(S24&gt;=189,S24&lt;405),"IMPACTO ALTO",0))))</f>
        <v>IMPACTO BAJO</v>
      </c>
      <c r="U24" s="56" t="s">
        <v>396</v>
      </c>
      <c r="V24" s="56" t="s">
        <v>397</v>
      </c>
      <c r="W24" s="66"/>
      <c r="X24" s="66" t="s">
        <v>31</v>
      </c>
    </row>
    <row r="25" spans="1:24" ht="38.25" x14ac:dyDescent="0.2">
      <c r="A25" s="242"/>
      <c r="B25" s="56" t="s">
        <v>398</v>
      </c>
      <c r="C25" s="56" t="s">
        <v>399</v>
      </c>
      <c r="D25" s="56" t="s">
        <v>400</v>
      </c>
      <c r="E25" s="56"/>
      <c r="F25" s="56" t="s">
        <v>60</v>
      </c>
      <c r="G25" s="56" t="s">
        <v>31</v>
      </c>
      <c r="H25" s="56"/>
      <c r="I25" s="67" t="s">
        <v>32</v>
      </c>
      <c r="J25" s="56">
        <v>3</v>
      </c>
      <c r="K25" s="56">
        <v>3</v>
      </c>
      <c r="L25" s="56">
        <v>3</v>
      </c>
      <c r="M25" s="56">
        <v>3</v>
      </c>
      <c r="N25" s="56">
        <v>1</v>
      </c>
      <c r="O25" s="56">
        <f t="shared" si="0"/>
        <v>13</v>
      </c>
      <c r="P25" s="56">
        <v>1</v>
      </c>
      <c r="Q25" s="56">
        <v>2</v>
      </c>
      <c r="R25" s="56">
        <v>1</v>
      </c>
      <c r="S25" s="56">
        <f t="shared" si="1"/>
        <v>26</v>
      </c>
      <c r="T25" s="66" t="str">
        <f>IF(S25&lt;=59,"IMPACTO BAJO",(IF(AND(S25&gt;=60,S25&lt;=188),"IMPACTO MEDIO",IF(AND(S25&gt;=189,S25&lt;405),"IMPACTO ALTO",0))))</f>
        <v>IMPACTO BAJO</v>
      </c>
      <c r="U25" s="56" t="s">
        <v>396</v>
      </c>
      <c r="V25" s="56" t="s">
        <v>397</v>
      </c>
      <c r="W25" s="66"/>
      <c r="X25" s="66" t="s">
        <v>31</v>
      </c>
    </row>
    <row r="26" spans="1:24" ht="38.25" x14ac:dyDescent="0.2">
      <c r="A26" s="242"/>
      <c r="B26" s="56" t="s">
        <v>401</v>
      </c>
      <c r="C26" s="56" t="s">
        <v>402</v>
      </c>
      <c r="D26" s="115" t="s">
        <v>403</v>
      </c>
      <c r="E26" s="65"/>
      <c r="F26" s="56" t="s">
        <v>60</v>
      </c>
      <c r="G26" s="69" t="s">
        <v>31</v>
      </c>
      <c r="H26" s="69"/>
      <c r="I26" s="67" t="s">
        <v>32</v>
      </c>
      <c r="J26" s="56">
        <v>3</v>
      </c>
      <c r="K26" s="69">
        <v>3</v>
      </c>
      <c r="L26" s="69">
        <v>3</v>
      </c>
      <c r="M26" s="69">
        <v>3</v>
      </c>
      <c r="N26" s="69">
        <v>1</v>
      </c>
      <c r="O26" s="69">
        <f t="shared" si="0"/>
        <v>13</v>
      </c>
      <c r="P26" s="69">
        <v>1</v>
      </c>
      <c r="Q26" s="69">
        <v>2</v>
      </c>
      <c r="R26" s="69">
        <v>1</v>
      </c>
      <c r="S26" s="69">
        <f t="shared" si="1"/>
        <v>26</v>
      </c>
      <c r="T26" s="66" t="str">
        <f>IF(S26&lt;=59,"IMPACTO BAJO",(IF(AND(S26&gt;=60,S26&lt;=188),"IMPACTO MEDIO",IF(AND(S26&gt;=189,S26&lt;405),"IMPACTO ALTO",0))))</f>
        <v>IMPACTO BAJO</v>
      </c>
      <c r="U26" s="56" t="s">
        <v>396</v>
      </c>
      <c r="V26" s="56" t="s">
        <v>397</v>
      </c>
      <c r="W26" s="65"/>
      <c r="X26" s="70" t="s">
        <v>31</v>
      </c>
    </row>
    <row r="27" spans="1:24" ht="99.75" customHeight="1" thickBot="1" x14ac:dyDescent="0.25">
      <c r="A27" s="98"/>
      <c r="B27" s="99"/>
      <c r="C27" s="99"/>
      <c r="D27" s="99"/>
      <c r="E27" s="99"/>
      <c r="F27" s="99"/>
      <c r="G27" s="99"/>
      <c r="H27" s="99"/>
      <c r="I27" s="99"/>
      <c r="J27" s="99"/>
      <c r="K27" s="99"/>
      <c r="L27" s="99"/>
      <c r="M27" s="99"/>
      <c r="N27" s="99"/>
      <c r="O27" s="99"/>
      <c r="P27" s="99"/>
      <c r="Q27" s="99"/>
      <c r="R27" s="99"/>
      <c r="S27" s="99"/>
      <c r="T27" s="100"/>
      <c r="U27" s="99"/>
      <c r="V27" s="99"/>
      <c r="W27" s="100"/>
      <c r="X27" s="100"/>
    </row>
    <row r="28" spans="1:24" ht="12.75" customHeight="1" x14ac:dyDescent="0.2">
      <c r="T28" s="72"/>
    </row>
    <row r="29" spans="1:24" ht="27" customHeight="1" x14ac:dyDescent="0.2">
      <c r="A29" s="72"/>
      <c r="B29" s="72"/>
      <c r="C29" s="77" t="s">
        <v>404</v>
      </c>
      <c r="D29" s="276" t="s">
        <v>228</v>
      </c>
      <c r="E29" s="252"/>
      <c r="F29" s="72"/>
      <c r="G29" s="72"/>
      <c r="H29" s="72"/>
      <c r="I29" s="74"/>
      <c r="J29" s="74"/>
      <c r="K29" s="75"/>
      <c r="L29" s="75"/>
      <c r="M29" s="75"/>
      <c r="N29" s="75"/>
      <c r="O29" s="72"/>
      <c r="P29" s="72"/>
      <c r="Q29" s="72"/>
      <c r="R29" s="72"/>
      <c r="S29" s="72"/>
      <c r="T29" s="72"/>
    </row>
    <row r="30" spans="1:24" ht="12.75" x14ac:dyDescent="0.2">
      <c r="A30" s="72"/>
      <c r="B30" s="72"/>
      <c r="C30" s="77" t="s">
        <v>178</v>
      </c>
      <c r="D30" s="277" t="s">
        <v>251</v>
      </c>
      <c r="E30" s="252"/>
      <c r="F30" s="72"/>
      <c r="G30" s="72"/>
      <c r="H30" s="72"/>
      <c r="I30" s="74"/>
      <c r="J30" s="74"/>
      <c r="K30" s="74"/>
      <c r="L30" s="74"/>
      <c r="M30" s="74"/>
      <c r="N30" s="75"/>
      <c r="O30" s="72"/>
      <c r="P30" s="72"/>
      <c r="Q30" s="72"/>
      <c r="R30" s="72"/>
      <c r="S30" s="72"/>
      <c r="T30" s="72"/>
    </row>
    <row r="31" spans="1:24" ht="12.75" customHeight="1" x14ac:dyDescent="0.2">
      <c r="T31" s="72"/>
    </row>
    <row r="32" spans="1:24" ht="12.75" customHeight="1" x14ac:dyDescent="0.2">
      <c r="T32" s="72"/>
    </row>
    <row r="33" spans="20:20" ht="12.75" customHeight="1" x14ac:dyDescent="0.2">
      <c r="T33" s="72"/>
    </row>
    <row r="34" spans="20:20" ht="12.75" customHeight="1" x14ac:dyDescent="0.2">
      <c r="T34" s="72"/>
    </row>
    <row r="35" spans="20:20" ht="12.75" customHeight="1" x14ac:dyDescent="0.2">
      <c r="T35" s="72"/>
    </row>
    <row r="36" spans="20:20" ht="12.75" customHeight="1" x14ac:dyDescent="0.2">
      <c r="T36" s="72"/>
    </row>
    <row r="37" spans="20:20" ht="12.75" customHeight="1" x14ac:dyDescent="0.2">
      <c r="T37" s="72"/>
    </row>
    <row r="38" spans="20:20" ht="12.75" customHeight="1" x14ac:dyDescent="0.2">
      <c r="T38" s="72"/>
    </row>
    <row r="39" spans="20:20" ht="12.75" customHeight="1" x14ac:dyDescent="0.2">
      <c r="T39" s="72"/>
    </row>
    <row r="40" spans="20:20" ht="12.75" customHeight="1" x14ac:dyDescent="0.2">
      <c r="T40" s="72"/>
    </row>
    <row r="41" spans="20:20" ht="12.75" customHeight="1" x14ac:dyDescent="0.2">
      <c r="T41" s="72"/>
    </row>
    <row r="42" spans="20:20" ht="12.75" customHeight="1" x14ac:dyDescent="0.2">
      <c r="T42" s="72"/>
    </row>
    <row r="43" spans="20:20" ht="12.75" customHeight="1" x14ac:dyDescent="0.2">
      <c r="T43" s="72"/>
    </row>
    <row r="44" spans="20:20" ht="12.75" customHeight="1" x14ac:dyDescent="0.2">
      <c r="T44" s="72"/>
    </row>
    <row r="45" spans="20:20" ht="12.75" customHeight="1" x14ac:dyDescent="0.2">
      <c r="T45" s="72"/>
    </row>
    <row r="46" spans="20:20" ht="12.75" customHeight="1" x14ac:dyDescent="0.2">
      <c r="T46" s="72"/>
    </row>
    <row r="47" spans="20:20" ht="12.75" customHeight="1" x14ac:dyDescent="0.2">
      <c r="T47" s="72"/>
    </row>
    <row r="48" spans="20:20"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row r="925" spans="20:20" ht="12.75" customHeight="1" x14ac:dyDescent="0.2">
      <c r="T925" s="72"/>
    </row>
    <row r="926" spans="20:20" ht="12.75" customHeight="1" x14ac:dyDescent="0.2">
      <c r="T926" s="72"/>
    </row>
    <row r="927" spans="20:20" ht="12.75" customHeight="1" x14ac:dyDescent="0.2">
      <c r="T927" s="72"/>
    </row>
    <row r="928" spans="20:20" ht="12.75" customHeight="1" x14ac:dyDescent="0.2">
      <c r="T928" s="72"/>
    </row>
    <row r="929" spans="20:20" ht="12.75" customHeight="1" x14ac:dyDescent="0.2">
      <c r="T929" s="72"/>
    </row>
  </sheetData>
  <sheetProtection algorithmName="SHA-512" hashValue="ewzffyk0e58ded3uPisxVhCeBfnqFIRdmYptqKm3YcNiTwOf3qcMoDpax5bgvoQFwFT8ZLeyNRFukKztlij78w==" saltValue="fvOYL1PJdRIT5g4ARXSKyw==" spinCount="100000" sheet="1" objects="1" scenarios="1"/>
  <autoFilter ref="S1:S930" xr:uid="{00000000-0009-0000-0000-000013000000}"/>
  <mergeCells count="33">
    <mergeCell ref="A7:K7"/>
    <mergeCell ref="L7:X7"/>
    <mergeCell ref="A1:B5"/>
    <mergeCell ref="C1:T5"/>
    <mergeCell ref="U1:X5"/>
    <mergeCell ref="A6:K6"/>
    <mergeCell ref="L6:X6"/>
    <mergeCell ref="A24:A26"/>
    <mergeCell ref="Q9:Q10"/>
    <mergeCell ref="B9:B10"/>
    <mergeCell ref="C9:C10"/>
    <mergeCell ref="D9:D10"/>
    <mergeCell ref="E9:E10"/>
    <mergeCell ref="F9:F10"/>
    <mergeCell ref="G9:G10"/>
    <mergeCell ref="H9:H10"/>
    <mergeCell ref="I9:I10"/>
    <mergeCell ref="J9:N9"/>
    <mergeCell ref="O9:O10"/>
    <mergeCell ref="P9:P10"/>
    <mergeCell ref="U9:V9"/>
    <mergeCell ref="W9:X9"/>
    <mergeCell ref="A11:A23"/>
    <mergeCell ref="E11:E23"/>
    <mergeCell ref="B12:B13"/>
    <mergeCell ref="B14:B15"/>
    <mergeCell ref="B16:B17"/>
    <mergeCell ref="B18:B19"/>
    <mergeCell ref="D29:E29"/>
    <mergeCell ref="D30:E30"/>
    <mergeCell ref="R9:R10"/>
    <mergeCell ref="S9:S10"/>
    <mergeCell ref="T9:T10"/>
  </mergeCells>
  <conditionalFormatting sqref="T11:T16 T20:T23 T27">
    <cfRule type="cellIs" dxfId="341" priority="27" operator="equal">
      <formula>"IMPACTO ALTO"</formula>
    </cfRule>
  </conditionalFormatting>
  <conditionalFormatting sqref="T11:T16 T20:T23 T27">
    <cfRule type="cellIs" dxfId="340" priority="28" operator="equal">
      <formula>"IMPACTO MEDIO"</formula>
    </cfRule>
  </conditionalFormatting>
  <conditionalFormatting sqref="T11:T16 T20:T23 T27">
    <cfRule type="cellIs" dxfId="339" priority="29" operator="equal">
      <formula>"IMPACTO BAJO"</formula>
    </cfRule>
  </conditionalFormatting>
  <conditionalFormatting sqref="T11:T16 T20:T23 T27">
    <cfRule type="cellIs" dxfId="338" priority="30" stopIfTrue="1" operator="equal">
      <formula>"IMPACTO BAJO"</formula>
    </cfRule>
  </conditionalFormatting>
  <conditionalFormatting sqref="T11:T16 T20:T23 T27">
    <cfRule type="cellIs" dxfId="337" priority="31" stopIfTrue="1" operator="equal">
      <formula>"IMPACTO MEDIO"</formula>
    </cfRule>
  </conditionalFormatting>
  <conditionalFormatting sqref="T11:T16 T20:T23 T27">
    <cfRule type="cellIs" dxfId="336" priority="32" stopIfTrue="1" operator="equal">
      <formula>"IMPACTO ALTO"</formula>
    </cfRule>
  </conditionalFormatting>
  <conditionalFormatting sqref="T19">
    <cfRule type="cellIs" dxfId="335" priority="21" operator="equal">
      <formula>"IMPACTO ALTO"</formula>
    </cfRule>
  </conditionalFormatting>
  <conditionalFormatting sqref="T19">
    <cfRule type="cellIs" dxfId="334" priority="22" operator="equal">
      <formula>"IMPACTO MEDIO"</formula>
    </cfRule>
  </conditionalFormatting>
  <conditionalFormatting sqref="T19">
    <cfRule type="cellIs" dxfId="333" priority="23" operator="equal">
      <formula>"IMPACTO BAJO"</formula>
    </cfRule>
  </conditionalFormatting>
  <conditionalFormatting sqref="T19">
    <cfRule type="cellIs" dxfId="332" priority="24" stopIfTrue="1" operator="equal">
      <formula>"IMPACTO BAJO"</formula>
    </cfRule>
  </conditionalFormatting>
  <conditionalFormatting sqref="T19">
    <cfRule type="cellIs" dxfId="331" priority="25" stopIfTrue="1" operator="equal">
      <formula>"IMPACTO MEDIO"</formula>
    </cfRule>
  </conditionalFormatting>
  <conditionalFormatting sqref="T19">
    <cfRule type="cellIs" dxfId="330" priority="26" stopIfTrue="1" operator="equal">
      <formula>"IMPACTO ALTO"</formula>
    </cfRule>
  </conditionalFormatting>
  <conditionalFormatting sqref="T17:T18">
    <cfRule type="cellIs" dxfId="329" priority="14" operator="equal">
      <formula>"IMPACTO ALTO"</formula>
    </cfRule>
  </conditionalFormatting>
  <conditionalFormatting sqref="T17:T18">
    <cfRule type="cellIs" dxfId="328" priority="15" operator="equal">
      <formula>"IMPACTO MEDIO"</formula>
    </cfRule>
  </conditionalFormatting>
  <conditionalFormatting sqref="T17:T18">
    <cfRule type="cellIs" dxfId="327" priority="16" operator="equal">
      <formula>"IMPACTO BAJO"</formula>
    </cfRule>
  </conditionalFormatting>
  <conditionalFormatting sqref="T17:T18">
    <cfRule type="cellIs" dxfId="326" priority="17" stopIfTrue="1" operator="equal">
      <formula>"IMPACTO BAJO"</formula>
    </cfRule>
  </conditionalFormatting>
  <conditionalFormatting sqref="T17:T18">
    <cfRule type="cellIs" dxfId="325" priority="18" stopIfTrue="1" operator="equal">
      <formula>"IMPACTO MEDIO"</formula>
    </cfRule>
  </conditionalFormatting>
  <conditionalFormatting sqref="T17:T18">
    <cfRule type="cellIs" dxfId="324" priority="19" stopIfTrue="1" operator="equal">
      <formula>"IMPACTO ALTO"</formula>
    </cfRule>
  </conditionalFormatting>
  <conditionalFormatting sqref="T11">
    <cfRule type="colorScale" priority="20">
      <colorScale>
        <cfvo type="min"/>
        <cfvo type="percentile" val="50"/>
        <cfvo type="max"/>
        <color rgb="FF63BE7B"/>
        <color rgb="FFFFEB84"/>
        <color rgb="FFF8696B"/>
      </colorScale>
    </cfRule>
  </conditionalFormatting>
  <conditionalFormatting sqref="T24">
    <cfRule type="cellIs" dxfId="323" priority="8" operator="equal">
      <formula>"IMPACTO ALTO"</formula>
    </cfRule>
  </conditionalFormatting>
  <conditionalFormatting sqref="T24">
    <cfRule type="cellIs" dxfId="322" priority="9" operator="equal">
      <formula>"IMPACTO MEDIO"</formula>
    </cfRule>
  </conditionalFormatting>
  <conditionalFormatting sqref="T24">
    <cfRule type="cellIs" dxfId="321" priority="10" operator="equal">
      <formula>"IMPACTO BAJO"</formula>
    </cfRule>
  </conditionalFormatting>
  <conditionalFormatting sqref="T24">
    <cfRule type="cellIs" dxfId="320" priority="11" stopIfTrue="1" operator="equal">
      <formula>"IMPACTO BAJO"</formula>
    </cfRule>
  </conditionalFormatting>
  <conditionalFormatting sqref="T24">
    <cfRule type="cellIs" dxfId="319" priority="12" stopIfTrue="1" operator="equal">
      <formula>"IMPACTO MEDIO"</formula>
    </cfRule>
  </conditionalFormatting>
  <conditionalFormatting sqref="T24">
    <cfRule type="cellIs" dxfId="318" priority="13" stopIfTrue="1" operator="equal">
      <formula>"IMPACTO ALTO"</formula>
    </cfRule>
  </conditionalFormatting>
  <conditionalFormatting sqref="T25:T26">
    <cfRule type="cellIs" dxfId="317" priority="1" operator="equal">
      <formula>"IMPACTO ALTO"</formula>
    </cfRule>
  </conditionalFormatting>
  <conditionalFormatting sqref="T25:T26">
    <cfRule type="cellIs" dxfId="316" priority="2" operator="equal">
      <formula>"IMPACTO MEDIO"</formula>
    </cfRule>
  </conditionalFormatting>
  <conditionalFormatting sqref="T25:T26">
    <cfRule type="cellIs" dxfId="315" priority="3" operator="equal">
      <formula>"IMPACTO BAJO"</formula>
    </cfRule>
  </conditionalFormatting>
  <conditionalFormatting sqref="T25:T26">
    <cfRule type="cellIs" dxfId="314" priority="4" stopIfTrue="1" operator="equal">
      <formula>"IMPACTO BAJO"</formula>
    </cfRule>
  </conditionalFormatting>
  <conditionalFormatting sqref="T25:T26">
    <cfRule type="cellIs" dxfId="313" priority="5" stopIfTrue="1" operator="equal">
      <formula>"IMPACTO MEDIO"</formula>
    </cfRule>
  </conditionalFormatting>
  <conditionalFormatting sqref="T25:T26">
    <cfRule type="cellIs" dxfId="312" priority="6" stopIfTrue="1" operator="equal">
      <formula>"IMPACTO ALTO"</formula>
    </cfRule>
  </conditionalFormatting>
  <conditionalFormatting sqref="T25:T26">
    <cfRule type="colorScale" priority="7">
      <colorScale>
        <cfvo type="min"/>
        <cfvo type="percentile" val="50"/>
        <cfvo type="max"/>
        <color rgb="FF63BE7B"/>
        <color rgb="FFFFEB84"/>
        <color rgb="FFF8696B"/>
      </colorScale>
    </cfRule>
  </conditionalFormatting>
  <conditionalFormatting sqref="T24">
    <cfRule type="colorScale" priority="33">
      <colorScale>
        <cfvo type="min"/>
        <cfvo type="percentile" val="50"/>
        <cfvo type="max"/>
        <color rgb="FF63BE7B"/>
        <color rgb="FFFFEB84"/>
        <color rgb="FFF8696B"/>
      </colorScale>
    </cfRule>
  </conditionalFormatting>
  <pageMargins left="0.70866141732283472" right="0.70866141732283472" top="0.86614173228346458" bottom="0.74803149606299213" header="0" footer="0"/>
  <pageSetup orientation="portrait" r:id="rId1"/>
  <colBreaks count="1" manualBreakCount="1">
    <brk id="17" man="1"/>
  </colBreaks>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Y930"/>
  <sheetViews>
    <sheetView showGridLines="0" topLeftCell="E13" zoomScale="70" zoomScaleNormal="70" workbookViewId="0">
      <selection activeCell="T17" sqref="T17"/>
    </sheetView>
  </sheetViews>
  <sheetFormatPr baseColWidth="10" defaultColWidth="14.42578125" defaultRowHeight="15" customHeight="1" x14ac:dyDescent="0.2"/>
  <cols>
    <col min="1" max="1" width="29.85546875" style="46" customWidth="1"/>
    <col min="2" max="2" width="19" style="46" customWidth="1"/>
    <col min="3" max="3" width="39.7109375" style="46" customWidth="1"/>
    <col min="4" max="4" width="34" style="46" customWidth="1"/>
    <col min="5" max="5" width="27.42578125" style="46" customWidth="1"/>
    <col min="6" max="6" width="15.5703125" style="46" customWidth="1"/>
    <col min="7" max="7" width="12.7109375" style="46" customWidth="1"/>
    <col min="8" max="8" width="11.140625" style="46" customWidth="1"/>
    <col min="9" max="9" width="12.28515625" style="46" customWidth="1"/>
    <col min="10" max="10" width="10.7109375" style="46" customWidth="1"/>
    <col min="11" max="11" width="13.7109375" style="46" customWidth="1"/>
    <col min="12" max="12" width="12.85546875" style="46" customWidth="1"/>
    <col min="13" max="13" width="13.5703125" style="46" customWidth="1"/>
    <col min="14" max="14" width="15.85546875" style="46" customWidth="1"/>
    <col min="15" max="15" width="11" style="46" customWidth="1"/>
    <col min="16" max="16" width="13.42578125" style="46" customWidth="1"/>
    <col min="17" max="17" width="15.140625" style="46" customWidth="1"/>
    <col min="18" max="18" width="22.85546875" style="46" customWidth="1"/>
    <col min="19" max="19" width="14.7109375" style="46" customWidth="1"/>
    <col min="20" max="20" width="20" style="46" customWidth="1"/>
    <col min="21" max="21" width="29.85546875" style="46" customWidth="1"/>
    <col min="22" max="22" width="25.140625" style="46" customWidth="1"/>
    <col min="23" max="24" width="7.7109375" style="46" customWidth="1"/>
    <col min="25" max="16384" width="14.42578125" style="46"/>
  </cols>
  <sheetData>
    <row r="1" spans="1:25" ht="17.25" customHeight="1" x14ac:dyDescent="0.2">
      <c r="A1" s="256"/>
      <c r="B1" s="257"/>
      <c r="C1" s="262" t="s">
        <v>0</v>
      </c>
      <c r="D1" s="263"/>
      <c r="E1" s="263"/>
      <c r="F1" s="263"/>
      <c r="G1" s="263"/>
      <c r="H1" s="263"/>
      <c r="I1" s="263"/>
      <c r="J1" s="263"/>
      <c r="K1" s="263"/>
      <c r="L1" s="263"/>
      <c r="M1" s="263"/>
      <c r="N1" s="263"/>
      <c r="O1" s="263"/>
      <c r="P1" s="263"/>
      <c r="Q1" s="263"/>
      <c r="R1" s="263"/>
      <c r="S1" s="263"/>
      <c r="T1" s="264"/>
      <c r="U1" s="268"/>
      <c r="V1" s="268"/>
      <c r="W1" s="268"/>
      <c r="X1" s="268"/>
    </row>
    <row r="2" spans="1:25" ht="24" customHeight="1" x14ac:dyDescent="0.2">
      <c r="A2" s="258"/>
      <c r="B2" s="259"/>
      <c r="C2" s="262"/>
      <c r="D2" s="263"/>
      <c r="E2" s="263"/>
      <c r="F2" s="263"/>
      <c r="G2" s="263"/>
      <c r="H2" s="263"/>
      <c r="I2" s="263"/>
      <c r="J2" s="263"/>
      <c r="K2" s="263"/>
      <c r="L2" s="263"/>
      <c r="M2" s="263"/>
      <c r="N2" s="263"/>
      <c r="O2" s="263"/>
      <c r="P2" s="263"/>
      <c r="Q2" s="263"/>
      <c r="R2" s="263"/>
      <c r="S2" s="263"/>
      <c r="T2" s="264"/>
      <c r="U2" s="268"/>
      <c r="V2" s="268"/>
      <c r="W2" s="268"/>
      <c r="X2" s="268"/>
    </row>
    <row r="3" spans="1:25" ht="21" customHeight="1" x14ac:dyDescent="0.2">
      <c r="A3" s="258"/>
      <c r="B3" s="259"/>
      <c r="C3" s="262"/>
      <c r="D3" s="263"/>
      <c r="E3" s="263"/>
      <c r="F3" s="263"/>
      <c r="G3" s="263"/>
      <c r="H3" s="263"/>
      <c r="I3" s="263"/>
      <c r="J3" s="263"/>
      <c r="K3" s="263"/>
      <c r="L3" s="263"/>
      <c r="M3" s="263"/>
      <c r="N3" s="263"/>
      <c r="O3" s="263"/>
      <c r="P3" s="263"/>
      <c r="Q3" s="263"/>
      <c r="R3" s="263"/>
      <c r="S3" s="263"/>
      <c r="T3" s="264"/>
      <c r="U3" s="268"/>
      <c r="V3" s="268"/>
      <c r="W3" s="268"/>
      <c r="X3" s="268"/>
    </row>
    <row r="4" spans="1:25" ht="18.75" customHeight="1" x14ac:dyDescent="0.2">
      <c r="A4" s="258"/>
      <c r="B4" s="259"/>
      <c r="C4" s="262"/>
      <c r="D4" s="263"/>
      <c r="E4" s="263"/>
      <c r="F4" s="263"/>
      <c r="G4" s="263"/>
      <c r="H4" s="263"/>
      <c r="I4" s="263"/>
      <c r="J4" s="263"/>
      <c r="K4" s="263"/>
      <c r="L4" s="263"/>
      <c r="M4" s="263"/>
      <c r="N4" s="263"/>
      <c r="O4" s="263"/>
      <c r="P4" s="263"/>
      <c r="Q4" s="263"/>
      <c r="R4" s="263"/>
      <c r="S4" s="263"/>
      <c r="T4" s="264"/>
      <c r="U4" s="268"/>
      <c r="V4" s="268"/>
      <c r="W4" s="268"/>
      <c r="X4" s="268"/>
    </row>
    <row r="5" spans="1:25" ht="0.75" hidden="1" customHeight="1" x14ac:dyDescent="0.2">
      <c r="A5" s="260"/>
      <c r="B5" s="261"/>
      <c r="C5" s="265"/>
      <c r="D5" s="266"/>
      <c r="E5" s="266"/>
      <c r="F5" s="266"/>
      <c r="G5" s="266"/>
      <c r="H5" s="266"/>
      <c r="I5" s="266"/>
      <c r="J5" s="266"/>
      <c r="K5" s="266"/>
      <c r="L5" s="266"/>
      <c r="M5" s="266"/>
      <c r="N5" s="266"/>
      <c r="O5" s="266"/>
      <c r="P5" s="266"/>
      <c r="Q5" s="266"/>
      <c r="R5" s="266"/>
      <c r="S5" s="266"/>
      <c r="T5" s="267"/>
      <c r="U5" s="268"/>
      <c r="V5" s="268"/>
      <c r="W5" s="268"/>
      <c r="X5" s="268"/>
    </row>
    <row r="6" spans="1:25" ht="21" customHeight="1" x14ac:dyDescent="0.2">
      <c r="A6" s="269" t="s">
        <v>243</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5" ht="25.5"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5" ht="12.75" customHeight="1" thickBot="1" x14ac:dyDescent="0.25">
      <c r="B8" s="47"/>
      <c r="C8" s="47"/>
      <c r="D8" s="47"/>
      <c r="E8" s="47"/>
      <c r="F8" s="47"/>
      <c r="G8" s="47"/>
      <c r="H8" s="47"/>
      <c r="I8" s="47"/>
      <c r="J8" s="47"/>
      <c r="K8" s="47"/>
      <c r="L8" s="47"/>
      <c r="M8" s="49"/>
      <c r="N8" s="50"/>
      <c r="O8" s="51"/>
      <c r="P8" s="51"/>
      <c r="Q8" s="51"/>
      <c r="R8" s="51"/>
      <c r="S8" s="51"/>
      <c r="T8" s="51"/>
      <c r="U8" s="51"/>
      <c r="V8" s="51"/>
      <c r="W8" s="51"/>
      <c r="X8" s="51"/>
    </row>
    <row r="9" spans="1:25"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5" ht="43.5" customHeight="1" x14ac:dyDescent="0.2">
      <c r="B10" s="247"/>
      <c r="C10" s="247"/>
      <c r="D10" s="247"/>
      <c r="E10" s="247"/>
      <c r="F10" s="247"/>
      <c r="G10" s="247"/>
      <c r="H10" s="247"/>
      <c r="I10" s="247"/>
      <c r="J10" s="52" t="s">
        <v>18</v>
      </c>
      <c r="K10" s="52" t="s">
        <v>19</v>
      </c>
      <c r="L10" s="53" t="s">
        <v>20</v>
      </c>
      <c r="M10" s="52" t="s">
        <v>21</v>
      </c>
      <c r="N10" s="53" t="s">
        <v>22</v>
      </c>
      <c r="O10" s="247"/>
      <c r="P10" s="247"/>
      <c r="Q10" s="247"/>
      <c r="R10" s="247"/>
      <c r="S10" s="247"/>
      <c r="T10" s="247"/>
      <c r="U10" s="53" t="s">
        <v>23</v>
      </c>
      <c r="V10" s="52" t="s">
        <v>24</v>
      </c>
      <c r="W10" s="52" t="s">
        <v>25</v>
      </c>
      <c r="X10" s="54" t="s">
        <v>26</v>
      </c>
    </row>
    <row r="11" spans="1:25" ht="72" customHeight="1" x14ac:dyDescent="0.2">
      <c r="A11" s="275" t="s">
        <v>257</v>
      </c>
      <c r="B11" s="59" t="s">
        <v>27</v>
      </c>
      <c r="C11" s="59" t="s">
        <v>209</v>
      </c>
      <c r="D11" s="59" t="s">
        <v>28</v>
      </c>
      <c r="E11" s="245" t="s">
        <v>445</v>
      </c>
      <c r="F11" s="56" t="s">
        <v>30</v>
      </c>
      <c r="G11" s="56" t="s">
        <v>31</v>
      </c>
      <c r="H11" s="56"/>
      <c r="I11" s="56" t="s">
        <v>32</v>
      </c>
      <c r="J11" s="56">
        <v>1</v>
      </c>
      <c r="K11" s="56">
        <v>2</v>
      </c>
      <c r="L11" s="56">
        <v>1</v>
      </c>
      <c r="M11" s="56">
        <v>1</v>
      </c>
      <c r="N11" s="56">
        <v>1</v>
      </c>
      <c r="O11" s="56">
        <f>J11+K11+L11+M11+N11</f>
        <v>6</v>
      </c>
      <c r="P11" s="56">
        <v>2</v>
      </c>
      <c r="Q11" s="56">
        <v>2</v>
      </c>
      <c r="R11" s="56">
        <v>1</v>
      </c>
      <c r="S11" s="56">
        <f>O11*P11*Q11*R11</f>
        <v>24</v>
      </c>
      <c r="T11" s="66" t="str">
        <f>IF(S11&lt;=59,"IMPACTO BAJO",(IF(AND(S11&gt;=60,S11&lt;=188),"IMPACTO MEDIO",IF(AND(S11&gt;=189,13&lt;405),"IMPACTO ALTO",0))))</f>
        <v>IMPACTO BAJO</v>
      </c>
      <c r="U11" s="56" t="s">
        <v>180</v>
      </c>
      <c r="V11" s="56" t="s">
        <v>33</v>
      </c>
      <c r="W11" s="58"/>
      <c r="X11" s="66" t="s">
        <v>31</v>
      </c>
      <c r="Y11" s="46" t="s">
        <v>256</v>
      </c>
    </row>
    <row r="12" spans="1:25" ht="98.25" customHeight="1" x14ac:dyDescent="0.2">
      <c r="A12" s="275"/>
      <c r="B12" s="245" t="s">
        <v>34</v>
      </c>
      <c r="C12" s="59" t="s">
        <v>35</v>
      </c>
      <c r="D12" s="59" t="s">
        <v>36</v>
      </c>
      <c r="E12" s="245"/>
      <c r="F12" s="56" t="s">
        <v>30</v>
      </c>
      <c r="G12" s="56" t="s">
        <v>31</v>
      </c>
      <c r="H12" s="56"/>
      <c r="I12" s="56" t="s">
        <v>37</v>
      </c>
      <c r="J12" s="56">
        <v>2</v>
      </c>
      <c r="K12" s="56">
        <v>2</v>
      </c>
      <c r="L12" s="56">
        <v>3</v>
      </c>
      <c r="M12" s="56">
        <v>1</v>
      </c>
      <c r="N12" s="56">
        <v>1</v>
      </c>
      <c r="O12" s="56">
        <f t="shared" ref="O12:O27" si="0">J12+K12+L12+M12+N12</f>
        <v>9</v>
      </c>
      <c r="P12" s="56">
        <v>3</v>
      </c>
      <c r="Q12" s="56">
        <v>2</v>
      </c>
      <c r="R12" s="56">
        <v>3</v>
      </c>
      <c r="S12" s="56">
        <f t="shared" ref="S12:S27" si="1">O12*P12*Q12*R12</f>
        <v>162</v>
      </c>
      <c r="T12" s="66" t="str">
        <f t="shared" ref="T12:T24" si="2">IF(S12&lt;=59,"IMPACTO BAJO",(IF(AND(S12&gt;=60,S12&lt;=188),"IMPACTO MEDIO",IF(AND(S12&gt;=189,13&lt;405),"IMPACTO ALTO",0))))</f>
        <v>IMPACTO MEDIO</v>
      </c>
      <c r="U12" s="56" t="s">
        <v>180</v>
      </c>
      <c r="V12" s="56" t="s">
        <v>38</v>
      </c>
      <c r="W12" s="66" t="s">
        <v>31</v>
      </c>
      <c r="X12" s="66"/>
    </row>
    <row r="13" spans="1:25" ht="144.75" customHeight="1" x14ac:dyDescent="0.2">
      <c r="A13" s="275"/>
      <c r="B13" s="245"/>
      <c r="C13" s="59" t="s">
        <v>229</v>
      </c>
      <c r="D13" s="59" t="s">
        <v>39</v>
      </c>
      <c r="E13" s="245"/>
      <c r="F13" s="56" t="s">
        <v>30</v>
      </c>
      <c r="G13" s="56" t="s">
        <v>31</v>
      </c>
      <c r="H13" s="56"/>
      <c r="I13" s="56" t="s">
        <v>37</v>
      </c>
      <c r="J13" s="56">
        <v>2</v>
      </c>
      <c r="K13" s="56">
        <v>2</v>
      </c>
      <c r="L13" s="56">
        <v>3</v>
      </c>
      <c r="M13" s="56">
        <v>1</v>
      </c>
      <c r="N13" s="56">
        <v>1</v>
      </c>
      <c r="O13" s="56">
        <f t="shared" si="0"/>
        <v>9</v>
      </c>
      <c r="P13" s="56">
        <v>3</v>
      </c>
      <c r="Q13" s="56">
        <v>2</v>
      </c>
      <c r="R13" s="56">
        <v>3</v>
      </c>
      <c r="S13" s="56">
        <f t="shared" si="1"/>
        <v>162</v>
      </c>
      <c r="T13" s="66" t="str">
        <f t="shared" si="2"/>
        <v>IMPACTO MEDIO</v>
      </c>
      <c r="U13" s="56" t="s">
        <v>180</v>
      </c>
      <c r="V13" s="56" t="s">
        <v>38</v>
      </c>
      <c r="W13" s="66" t="s">
        <v>31</v>
      </c>
      <c r="X13" s="66"/>
    </row>
    <row r="14" spans="1:25" ht="67.5" customHeight="1" x14ac:dyDescent="0.2">
      <c r="A14" s="275"/>
      <c r="B14" s="245" t="s">
        <v>379</v>
      </c>
      <c r="C14" s="59" t="s">
        <v>187</v>
      </c>
      <c r="D14" s="59" t="s">
        <v>40</v>
      </c>
      <c r="E14" s="245"/>
      <c r="F14" s="56" t="s">
        <v>30</v>
      </c>
      <c r="G14" s="56" t="s">
        <v>31</v>
      </c>
      <c r="H14" s="56"/>
      <c r="I14" s="56" t="s">
        <v>32</v>
      </c>
      <c r="J14" s="56">
        <v>1</v>
      </c>
      <c r="K14" s="56">
        <v>2</v>
      </c>
      <c r="L14" s="56">
        <v>3</v>
      </c>
      <c r="M14" s="56">
        <v>1</v>
      </c>
      <c r="N14" s="56">
        <v>1</v>
      </c>
      <c r="O14" s="56">
        <f t="shared" si="0"/>
        <v>8</v>
      </c>
      <c r="P14" s="56">
        <v>3</v>
      </c>
      <c r="Q14" s="56">
        <v>2</v>
      </c>
      <c r="R14" s="56">
        <v>1</v>
      </c>
      <c r="S14" s="56">
        <f t="shared" si="1"/>
        <v>48</v>
      </c>
      <c r="T14" s="66" t="str">
        <f t="shared" si="2"/>
        <v>IMPACTO BAJO</v>
      </c>
      <c r="U14" s="56" t="s">
        <v>181</v>
      </c>
      <c r="V14" s="56" t="s">
        <v>41</v>
      </c>
      <c r="W14" s="66"/>
      <c r="X14" s="66" t="s">
        <v>31</v>
      </c>
    </row>
    <row r="15" spans="1:25" ht="67.5" customHeight="1" x14ac:dyDescent="0.2">
      <c r="A15" s="275"/>
      <c r="B15" s="245"/>
      <c r="C15" s="59" t="s">
        <v>188</v>
      </c>
      <c r="D15" s="59" t="s">
        <v>42</v>
      </c>
      <c r="E15" s="245"/>
      <c r="F15" s="56" t="s">
        <v>30</v>
      </c>
      <c r="G15" s="56" t="s">
        <v>31</v>
      </c>
      <c r="H15" s="56"/>
      <c r="I15" s="56" t="s">
        <v>32</v>
      </c>
      <c r="J15" s="56">
        <v>1</v>
      </c>
      <c r="K15" s="56">
        <v>2</v>
      </c>
      <c r="L15" s="56">
        <v>3</v>
      </c>
      <c r="M15" s="56">
        <v>1</v>
      </c>
      <c r="N15" s="56">
        <v>1</v>
      </c>
      <c r="O15" s="56">
        <f t="shared" si="0"/>
        <v>8</v>
      </c>
      <c r="P15" s="56">
        <v>2</v>
      </c>
      <c r="Q15" s="56">
        <v>2</v>
      </c>
      <c r="R15" s="56">
        <v>1</v>
      </c>
      <c r="S15" s="56">
        <f t="shared" si="1"/>
        <v>32</v>
      </c>
      <c r="T15" s="66" t="str">
        <f t="shared" si="2"/>
        <v>IMPACTO BAJO</v>
      </c>
      <c r="U15" s="56" t="s">
        <v>180</v>
      </c>
      <c r="V15" s="56" t="s">
        <v>43</v>
      </c>
      <c r="W15" s="66"/>
      <c r="X15" s="66" t="s">
        <v>31</v>
      </c>
    </row>
    <row r="16" spans="1:25" ht="65.25" customHeight="1" x14ac:dyDescent="0.2">
      <c r="A16" s="275"/>
      <c r="B16" s="245" t="s">
        <v>44</v>
      </c>
      <c r="C16" s="59" t="s">
        <v>210</v>
      </c>
      <c r="D16" s="59" t="s">
        <v>45</v>
      </c>
      <c r="E16" s="245"/>
      <c r="F16" s="56" t="s">
        <v>30</v>
      </c>
      <c r="G16" s="56" t="s">
        <v>31</v>
      </c>
      <c r="H16" s="56"/>
      <c r="I16" s="56" t="s">
        <v>32</v>
      </c>
      <c r="J16" s="56">
        <v>3</v>
      </c>
      <c r="K16" s="56">
        <v>2</v>
      </c>
      <c r="L16" s="56">
        <v>3</v>
      </c>
      <c r="M16" s="56">
        <v>3</v>
      </c>
      <c r="N16" s="56">
        <v>1</v>
      </c>
      <c r="O16" s="56">
        <f t="shared" si="0"/>
        <v>12</v>
      </c>
      <c r="P16" s="56">
        <v>3</v>
      </c>
      <c r="Q16" s="56">
        <v>2</v>
      </c>
      <c r="R16" s="56">
        <v>1</v>
      </c>
      <c r="S16" s="56">
        <f t="shared" si="1"/>
        <v>72</v>
      </c>
      <c r="T16" s="66" t="str">
        <f t="shared" si="2"/>
        <v>IMPACTO MEDIO</v>
      </c>
      <c r="U16" s="56" t="s">
        <v>183</v>
      </c>
      <c r="V16" s="56" t="s">
        <v>41</v>
      </c>
      <c r="W16" s="66" t="s">
        <v>31</v>
      </c>
      <c r="X16" s="66"/>
    </row>
    <row r="17" spans="1:24" ht="95.25" customHeight="1" x14ac:dyDescent="0.2">
      <c r="A17" s="275"/>
      <c r="B17" s="245"/>
      <c r="C17" s="59" t="s">
        <v>46</v>
      </c>
      <c r="D17" s="59" t="s">
        <v>47</v>
      </c>
      <c r="E17" s="245"/>
      <c r="F17" s="56" t="s">
        <v>30</v>
      </c>
      <c r="G17" s="56" t="s">
        <v>31</v>
      </c>
      <c r="H17" s="56"/>
      <c r="I17" s="56" t="s">
        <v>32</v>
      </c>
      <c r="J17" s="56">
        <v>3</v>
      </c>
      <c r="K17" s="56">
        <v>2</v>
      </c>
      <c r="L17" s="56">
        <v>3</v>
      </c>
      <c r="M17" s="56">
        <v>3</v>
      </c>
      <c r="N17" s="56">
        <v>1</v>
      </c>
      <c r="O17" s="56">
        <f t="shared" si="0"/>
        <v>12</v>
      </c>
      <c r="P17" s="56">
        <v>3</v>
      </c>
      <c r="Q17" s="56">
        <v>2</v>
      </c>
      <c r="R17" s="56">
        <v>1</v>
      </c>
      <c r="S17" s="56">
        <f t="shared" si="1"/>
        <v>72</v>
      </c>
      <c r="T17" s="66" t="str">
        <f t="shared" si="2"/>
        <v>IMPACTO MEDIO</v>
      </c>
      <c r="U17" s="56" t="s">
        <v>183</v>
      </c>
      <c r="V17" s="56" t="s">
        <v>41</v>
      </c>
      <c r="W17" s="66" t="s">
        <v>31</v>
      </c>
      <c r="X17" s="66"/>
    </row>
    <row r="18" spans="1:24" ht="86.25" customHeight="1" x14ac:dyDescent="0.2">
      <c r="A18" s="275"/>
      <c r="B18" s="245" t="s">
        <v>48</v>
      </c>
      <c r="C18" s="59" t="s">
        <v>211</v>
      </c>
      <c r="D18" s="59" t="s">
        <v>49</v>
      </c>
      <c r="E18" s="245"/>
      <c r="F18" s="56" t="s">
        <v>244</v>
      </c>
      <c r="G18" s="56" t="s">
        <v>31</v>
      </c>
      <c r="H18" s="56"/>
      <c r="I18" s="56" t="s">
        <v>32</v>
      </c>
      <c r="J18" s="56">
        <v>3</v>
      </c>
      <c r="K18" s="56">
        <v>2</v>
      </c>
      <c r="L18" s="56">
        <v>3</v>
      </c>
      <c r="M18" s="56">
        <v>3</v>
      </c>
      <c r="N18" s="56">
        <v>1</v>
      </c>
      <c r="O18" s="56">
        <f t="shared" si="0"/>
        <v>12</v>
      </c>
      <c r="P18" s="56">
        <v>2</v>
      </c>
      <c r="Q18" s="56">
        <v>2</v>
      </c>
      <c r="R18" s="56">
        <v>1</v>
      </c>
      <c r="S18" s="56">
        <f t="shared" si="1"/>
        <v>48</v>
      </c>
      <c r="T18" s="66" t="str">
        <f t="shared" si="2"/>
        <v>IMPACTO BAJO</v>
      </c>
      <c r="U18" s="56" t="s">
        <v>254</v>
      </c>
      <c r="V18" s="56" t="s">
        <v>253</v>
      </c>
      <c r="W18" s="66"/>
      <c r="X18" s="66" t="s">
        <v>31</v>
      </c>
    </row>
    <row r="19" spans="1:24" ht="63.75" customHeight="1" x14ac:dyDescent="0.2">
      <c r="A19" s="275"/>
      <c r="B19" s="245"/>
      <c r="C19" s="59" t="s">
        <v>212</v>
      </c>
      <c r="D19" s="59" t="s">
        <v>49</v>
      </c>
      <c r="E19" s="245"/>
      <c r="F19" s="56" t="s">
        <v>244</v>
      </c>
      <c r="G19" s="56" t="s">
        <v>31</v>
      </c>
      <c r="H19" s="56"/>
      <c r="I19" s="56" t="s">
        <v>32</v>
      </c>
      <c r="J19" s="56">
        <v>3</v>
      </c>
      <c r="K19" s="56">
        <v>2</v>
      </c>
      <c r="L19" s="56">
        <v>3</v>
      </c>
      <c r="M19" s="56">
        <v>3</v>
      </c>
      <c r="N19" s="56">
        <v>1</v>
      </c>
      <c r="O19" s="56">
        <f t="shared" si="0"/>
        <v>12</v>
      </c>
      <c r="P19" s="56">
        <v>2</v>
      </c>
      <c r="Q19" s="56">
        <v>2</v>
      </c>
      <c r="R19" s="56">
        <v>1</v>
      </c>
      <c r="S19" s="56">
        <f t="shared" si="1"/>
        <v>48</v>
      </c>
      <c r="T19" s="66" t="str">
        <f t="shared" si="2"/>
        <v>IMPACTO BAJO</v>
      </c>
      <c r="U19" s="56" t="s">
        <v>180</v>
      </c>
      <c r="V19" s="56" t="s">
        <v>50</v>
      </c>
      <c r="W19" s="66" t="s">
        <v>31</v>
      </c>
      <c r="X19" s="66"/>
    </row>
    <row r="20" spans="1:24" ht="63.75" customHeight="1" x14ac:dyDescent="0.2">
      <c r="A20" s="275"/>
      <c r="B20" s="59" t="s">
        <v>53</v>
      </c>
      <c r="C20" s="59" t="s">
        <v>258</v>
      </c>
      <c r="D20" s="59" t="s">
        <v>259</v>
      </c>
      <c r="E20" s="245"/>
      <c r="F20" s="56" t="s">
        <v>30</v>
      </c>
      <c r="G20" s="56" t="s">
        <v>31</v>
      </c>
      <c r="H20" s="56"/>
      <c r="I20" s="56" t="s">
        <v>37</v>
      </c>
      <c r="J20" s="56">
        <v>2</v>
      </c>
      <c r="K20" s="56">
        <v>3</v>
      </c>
      <c r="L20" s="56">
        <v>3</v>
      </c>
      <c r="M20" s="56">
        <v>1</v>
      </c>
      <c r="N20" s="56">
        <v>1</v>
      </c>
      <c r="O20" s="56">
        <f t="shared" si="0"/>
        <v>10</v>
      </c>
      <c r="P20" s="56">
        <v>3</v>
      </c>
      <c r="Q20" s="56">
        <v>2</v>
      </c>
      <c r="R20" s="56">
        <v>1</v>
      </c>
      <c r="S20" s="56">
        <f t="shared" si="1"/>
        <v>60</v>
      </c>
      <c r="T20" s="66" t="str">
        <f t="shared" si="2"/>
        <v>IMPACTO MEDIO</v>
      </c>
      <c r="U20" s="56" t="s">
        <v>215</v>
      </c>
      <c r="V20" s="56" t="s">
        <v>260</v>
      </c>
      <c r="W20" s="66"/>
      <c r="X20" s="66" t="s">
        <v>31</v>
      </c>
    </row>
    <row r="21" spans="1:24" ht="57.75" customHeight="1" x14ac:dyDescent="0.2">
      <c r="A21" s="275"/>
      <c r="B21" s="59" t="s">
        <v>54</v>
      </c>
      <c r="C21" s="59" t="s">
        <v>213</v>
      </c>
      <c r="D21" s="59" t="s">
        <v>55</v>
      </c>
      <c r="E21" s="245"/>
      <c r="F21" s="56" t="s">
        <v>30</v>
      </c>
      <c r="G21" s="56" t="s">
        <v>31</v>
      </c>
      <c r="H21" s="56"/>
      <c r="I21" s="56" t="s">
        <v>32</v>
      </c>
      <c r="J21" s="56">
        <v>2</v>
      </c>
      <c r="K21" s="56">
        <v>1</v>
      </c>
      <c r="L21" s="56">
        <v>3</v>
      </c>
      <c r="M21" s="56">
        <v>3</v>
      </c>
      <c r="N21" s="56">
        <v>1</v>
      </c>
      <c r="O21" s="56">
        <f t="shared" si="0"/>
        <v>10</v>
      </c>
      <c r="P21" s="56">
        <v>2</v>
      </c>
      <c r="Q21" s="56">
        <v>2</v>
      </c>
      <c r="R21" s="56">
        <v>1</v>
      </c>
      <c r="S21" s="56">
        <f t="shared" si="1"/>
        <v>40</v>
      </c>
      <c r="T21" s="66" t="str">
        <f t="shared" si="2"/>
        <v>IMPACTO BAJO</v>
      </c>
      <c r="U21" s="56" t="s">
        <v>182</v>
      </c>
      <c r="V21" s="56" t="s">
        <v>41</v>
      </c>
      <c r="W21" s="66" t="s">
        <v>31</v>
      </c>
      <c r="X21" s="66"/>
    </row>
    <row r="22" spans="1:24" ht="92.25" customHeight="1" x14ac:dyDescent="0.2">
      <c r="A22" s="275"/>
      <c r="B22" s="59" t="s">
        <v>261</v>
      </c>
      <c r="C22" s="59" t="s">
        <v>57</v>
      </c>
      <c r="D22" s="59" t="s">
        <v>58</v>
      </c>
      <c r="E22" s="245"/>
      <c r="F22" s="56" t="s">
        <v>30</v>
      </c>
      <c r="G22" s="56" t="s">
        <v>31</v>
      </c>
      <c r="H22" s="56"/>
      <c r="I22" s="56" t="s">
        <v>32</v>
      </c>
      <c r="J22" s="56">
        <v>2</v>
      </c>
      <c r="K22" s="56">
        <v>2</v>
      </c>
      <c r="L22" s="56">
        <v>3</v>
      </c>
      <c r="M22" s="56">
        <v>1</v>
      </c>
      <c r="N22" s="56">
        <v>1</v>
      </c>
      <c r="O22" s="56">
        <f t="shared" si="0"/>
        <v>9</v>
      </c>
      <c r="P22" s="56">
        <v>2</v>
      </c>
      <c r="Q22" s="56">
        <v>2</v>
      </c>
      <c r="R22" s="56">
        <v>1</v>
      </c>
      <c r="S22" s="56">
        <f t="shared" si="1"/>
        <v>36</v>
      </c>
      <c r="T22" s="66" t="str">
        <f t="shared" si="2"/>
        <v>IMPACTO BAJO</v>
      </c>
      <c r="U22" s="56" t="s">
        <v>184</v>
      </c>
      <c r="V22" s="56" t="s">
        <v>38</v>
      </c>
      <c r="W22" s="66" t="s">
        <v>31</v>
      </c>
      <c r="X22" s="66"/>
    </row>
    <row r="23" spans="1:24" ht="75.75" customHeight="1" x14ac:dyDescent="0.2">
      <c r="A23" s="275"/>
      <c r="B23" s="59" t="s">
        <v>380</v>
      </c>
      <c r="C23" s="59" t="s">
        <v>405</v>
      </c>
      <c r="D23" s="59" t="s">
        <v>61</v>
      </c>
      <c r="E23" s="245"/>
      <c r="F23" s="56" t="s">
        <v>30</v>
      </c>
      <c r="G23" s="56" t="s">
        <v>31</v>
      </c>
      <c r="H23" s="56"/>
      <c r="I23" s="56" t="s">
        <v>32</v>
      </c>
      <c r="J23" s="56">
        <v>2</v>
      </c>
      <c r="K23" s="56">
        <v>1</v>
      </c>
      <c r="L23" s="56">
        <v>3</v>
      </c>
      <c r="M23" s="56">
        <v>1</v>
      </c>
      <c r="N23" s="56">
        <v>1</v>
      </c>
      <c r="O23" s="56">
        <f t="shared" si="0"/>
        <v>8</v>
      </c>
      <c r="P23" s="56">
        <v>3</v>
      </c>
      <c r="Q23" s="56">
        <v>2</v>
      </c>
      <c r="R23" s="56">
        <v>1</v>
      </c>
      <c r="S23" s="56">
        <f t="shared" si="1"/>
        <v>48</v>
      </c>
      <c r="T23" s="66" t="str">
        <f t="shared" si="2"/>
        <v>IMPACTO BAJO</v>
      </c>
      <c r="U23" s="56" t="s">
        <v>180</v>
      </c>
      <c r="V23" s="56" t="s">
        <v>381</v>
      </c>
      <c r="W23" s="66" t="s">
        <v>31</v>
      </c>
      <c r="X23" s="66"/>
    </row>
    <row r="24" spans="1:24" ht="72" customHeight="1" x14ac:dyDescent="0.2">
      <c r="A24" s="275"/>
      <c r="B24" s="59" t="s">
        <v>67</v>
      </c>
      <c r="C24" s="59" t="s">
        <v>68</v>
      </c>
      <c r="D24" s="59" t="s">
        <v>69</v>
      </c>
      <c r="E24" s="245"/>
      <c r="F24" s="56" t="s">
        <v>30</v>
      </c>
      <c r="G24" s="56" t="s">
        <v>31</v>
      </c>
      <c r="H24" s="56"/>
      <c r="I24" s="56" t="s">
        <v>32</v>
      </c>
      <c r="J24" s="56">
        <v>2</v>
      </c>
      <c r="K24" s="56">
        <v>2</v>
      </c>
      <c r="L24" s="56">
        <v>3</v>
      </c>
      <c r="M24" s="56">
        <v>3</v>
      </c>
      <c r="N24" s="56">
        <v>1</v>
      </c>
      <c r="O24" s="56">
        <f t="shared" si="0"/>
        <v>11</v>
      </c>
      <c r="P24" s="56">
        <v>2</v>
      </c>
      <c r="Q24" s="56">
        <v>2</v>
      </c>
      <c r="R24" s="56">
        <v>1</v>
      </c>
      <c r="S24" s="56">
        <f t="shared" si="1"/>
        <v>44</v>
      </c>
      <c r="T24" s="66" t="str">
        <f t="shared" si="2"/>
        <v>IMPACTO BAJO</v>
      </c>
      <c r="U24" s="56" t="s">
        <v>70</v>
      </c>
      <c r="V24" s="56" t="s">
        <v>255</v>
      </c>
      <c r="W24" s="66"/>
      <c r="X24" s="66" t="s">
        <v>31</v>
      </c>
    </row>
    <row r="25" spans="1:24" ht="59.25" customHeight="1" x14ac:dyDescent="0.2">
      <c r="A25" s="363" t="s">
        <v>392</v>
      </c>
      <c r="B25" s="67" t="s">
        <v>393</v>
      </c>
      <c r="C25" s="67" t="s">
        <v>394</v>
      </c>
      <c r="D25" s="67" t="s">
        <v>395</v>
      </c>
      <c r="E25" s="67"/>
      <c r="F25" s="56" t="s">
        <v>60</v>
      </c>
      <c r="G25" s="56" t="s">
        <v>31</v>
      </c>
      <c r="H25" s="56"/>
      <c r="I25" s="56" t="s">
        <v>32</v>
      </c>
      <c r="J25" s="56">
        <v>3</v>
      </c>
      <c r="K25" s="56">
        <v>3</v>
      </c>
      <c r="L25" s="56">
        <v>3</v>
      </c>
      <c r="M25" s="56">
        <v>3</v>
      </c>
      <c r="N25" s="56">
        <v>1</v>
      </c>
      <c r="O25" s="56">
        <f t="shared" si="0"/>
        <v>13</v>
      </c>
      <c r="P25" s="56">
        <v>1</v>
      </c>
      <c r="Q25" s="56">
        <v>2</v>
      </c>
      <c r="R25" s="56">
        <v>1</v>
      </c>
      <c r="S25" s="56">
        <f t="shared" si="1"/>
        <v>26</v>
      </c>
      <c r="T25" s="66" t="str">
        <f t="shared" ref="T25" si="3">IF(S25&lt;=59,"IMPACTO BAJO",(IF(AND(S25&gt;=60,S25&lt;=188),"IMPACTO MEDIO",IF(AND(S25&gt;=189,S25&lt;405),"IMPACTO ALTO",0))))</f>
        <v>IMPACTO BAJO</v>
      </c>
      <c r="U25" s="56" t="s">
        <v>396</v>
      </c>
      <c r="V25" s="56" t="s">
        <v>397</v>
      </c>
      <c r="W25" s="66"/>
      <c r="X25" s="66" t="s">
        <v>31</v>
      </c>
    </row>
    <row r="26" spans="1:24" ht="49.5" customHeight="1" x14ac:dyDescent="0.2">
      <c r="A26" s="363"/>
      <c r="B26" s="67" t="s">
        <v>398</v>
      </c>
      <c r="C26" s="67" t="s">
        <v>399</v>
      </c>
      <c r="D26" s="67" t="s">
        <v>400</v>
      </c>
      <c r="E26" s="67"/>
      <c r="F26" s="56" t="s">
        <v>60</v>
      </c>
      <c r="G26" s="56" t="s">
        <v>31</v>
      </c>
      <c r="H26" s="56"/>
      <c r="I26" s="56" t="s">
        <v>32</v>
      </c>
      <c r="J26" s="56">
        <v>3</v>
      </c>
      <c r="K26" s="56">
        <v>3</v>
      </c>
      <c r="L26" s="56">
        <v>3</v>
      </c>
      <c r="M26" s="56">
        <v>3</v>
      </c>
      <c r="N26" s="56">
        <v>1</v>
      </c>
      <c r="O26" s="56">
        <f t="shared" si="0"/>
        <v>13</v>
      </c>
      <c r="P26" s="56">
        <v>1</v>
      </c>
      <c r="Q26" s="56">
        <v>2</v>
      </c>
      <c r="R26" s="56">
        <v>1</v>
      </c>
      <c r="S26" s="56">
        <f t="shared" si="1"/>
        <v>26</v>
      </c>
      <c r="T26" s="66" t="str">
        <f>IF(S26&lt;=59,"IMPACTO BAJO",(IF(AND(S26&gt;=60,S26&lt;=188),"IMPACTO MEDIO",IF(AND(S26&gt;=189,S26&lt;405),"IMPACTO ALTO",0))))</f>
        <v>IMPACTO BAJO</v>
      </c>
      <c r="U26" s="56" t="s">
        <v>396</v>
      </c>
      <c r="V26" s="56" t="s">
        <v>397</v>
      </c>
      <c r="W26" s="66"/>
      <c r="X26" s="66" t="s">
        <v>31</v>
      </c>
    </row>
    <row r="27" spans="1:24" ht="53.25" customHeight="1" x14ac:dyDescent="0.2">
      <c r="A27" s="363"/>
      <c r="B27" s="67" t="s">
        <v>401</v>
      </c>
      <c r="C27" s="67" t="s">
        <v>402</v>
      </c>
      <c r="D27" s="68" t="s">
        <v>403</v>
      </c>
      <c r="E27" s="118"/>
      <c r="F27" s="56" t="s">
        <v>60</v>
      </c>
      <c r="G27" s="69" t="s">
        <v>31</v>
      </c>
      <c r="H27" s="69"/>
      <c r="I27" s="56" t="s">
        <v>32</v>
      </c>
      <c r="J27" s="56">
        <v>3</v>
      </c>
      <c r="K27" s="69">
        <v>3</v>
      </c>
      <c r="L27" s="69">
        <v>3</v>
      </c>
      <c r="M27" s="69">
        <v>3</v>
      </c>
      <c r="N27" s="69">
        <v>1</v>
      </c>
      <c r="O27" s="69">
        <f t="shared" si="0"/>
        <v>13</v>
      </c>
      <c r="P27" s="69">
        <v>1</v>
      </c>
      <c r="Q27" s="69">
        <v>2</v>
      </c>
      <c r="R27" s="69">
        <v>1</v>
      </c>
      <c r="S27" s="69">
        <f t="shared" si="1"/>
        <v>26</v>
      </c>
      <c r="T27" s="66" t="str">
        <f>IF(S27&lt;=59,"IMPACTO BAJO",(IF(AND(S27&gt;=60,S27&lt;=188),"IMPACTO MEDIO",IF(AND(S27&gt;=189,S27&lt;405),"IMPACTO ALTO",0))))</f>
        <v>IMPACTO BAJO</v>
      </c>
      <c r="U27" s="56" t="s">
        <v>396</v>
      </c>
      <c r="V27" s="56" t="s">
        <v>397</v>
      </c>
      <c r="W27" s="65"/>
      <c r="X27" s="70" t="s">
        <v>31</v>
      </c>
    </row>
    <row r="28" spans="1:24" ht="99.75" customHeight="1" thickBot="1" x14ac:dyDescent="0.25">
      <c r="A28" s="98"/>
      <c r="B28" s="99"/>
      <c r="C28" s="99"/>
      <c r="D28" s="99"/>
      <c r="E28" s="99"/>
      <c r="F28" s="99"/>
      <c r="G28" s="99"/>
      <c r="H28" s="99"/>
      <c r="I28" s="99"/>
      <c r="J28" s="99"/>
      <c r="K28" s="99"/>
      <c r="L28" s="99"/>
      <c r="M28" s="99"/>
      <c r="N28" s="99"/>
      <c r="O28" s="99"/>
      <c r="P28" s="99"/>
      <c r="Q28" s="99"/>
      <c r="R28" s="99"/>
      <c r="S28" s="99"/>
      <c r="T28" s="100"/>
      <c r="U28" s="99"/>
      <c r="V28" s="99"/>
      <c r="W28" s="100"/>
      <c r="X28" s="100"/>
    </row>
    <row r="29" spans="1:24" ht="12.75" customHeight="1" x14ac:dyDescent="0.2">
      <c r="T29" s="72"/>
    </row>
    <row r="30" spans="1:24" ht="27" customHeight="1" x14ac:dyDescent="0.2">
      <c r="A30" s="72"/>
      <c r="B30" s="72"/>
      <c r="C30" s="116" t="s">
        <v>404</v>
      </c>
      <c r="D30" s="325" t="s">
        <v>228</v>
      </c>
      <c r="E30" s="326"/>
      <c r="F30" s="72"/>
      <c r="G30" s="72"/>
      <c r="H30" s="72"/>
      <c r="I30" s="74"/>
      <c r="J30" s="74"/>
      <c r="K30" s="75"/>
      <c r="L30" s="75"/>
      <c r="M30" s="75"/>
      <c r="N30" s="75"/>
      <c r="O30" s="72"/>
      <c r="P30" s="72"/>
      <c r="Q30" s="72"/>
      <c r="R30" s="72"/>
      <c r="S30" s="72"/>
      <c r="T30" s="72"/>
    </row>
    <row r="31" spans="1:24" ht="14.25" x14ac:dyDescent="0.2">
      <c r="A31" s="72"/>
      <c r="B31" s="72"/>
      <c r="C31" s="116" t="s">
        <v>178</v>
      </c>
      <c r="D31" s="327" t="s">
        <v>251</v>
      </c>
      <c r="E31" s="326"/>
      <c r="F31" s="72"/>
      <c r="G31" s="72"/>
      <c r="H31" s="72"/>
      <c r="I31" s="74"/>
      <c r="J31" s="74"/>
      <c r="K31" s="74"/>
      <c r="L31" s="74"/>
      <c r="M31" s="74"/>
      <c r="N31" s="75"/>
      <c r="O31" s="72"/>
      <c r="P31" s="72"/>
      <c r="Q31" s="72"/>
      <c r="R31" s="72"/>
      <c r="S31" s="72"/>
      <c r="T31" s="72"/>
    </row>
    <row r="32" spans="1:24" ht="12.75" customHeight="1" x14ac:dyDescent="0.2">
      <c r="T32" s="72"/>
    </row>
    <row r="33" spans="20:20" ht="12.75" customHeight="1" x14ac:dyDescent="0.2">
      <c r="T33" s="72"/>
    </row>
    <row r="34" spans="20:20" ht="12.75" customHeight="1" x14ac:dyDescent="0.2">
      <c r="T34" s="72"/>
    </row>
    <row r="35" spans="20:20" ht="12.75" customHeight="1" x14ac:dyDescent="0.2">
      <c r="T35" s="72"/>
    </row>
    <row r="36" spans="20:20" ht="12.75" customHeight="1" x14ac:dyDescent="0.2">
      <c r="T36" s="72"/>
    </row>
    <row r="37" spans="20:20" ht="12.75" customHeight="1" x14ac:dyDescent="0.2">
      <c r="T37" s="72"/>
    </row>
    <row r="38" spans="20:20" ht="12.75" customHeight="1" x14ac:dyDescent="0.2">
      <c r="T38" s="72"/>
    </row>
    <row r="39" spans="20:20" ht="12.75" customHeight="1" x14ac:dyDescent="0.2">
      <c r="T39" s="72"/>
    </row>
    <row r="40" spans="20:20" ht="12.75" customHeight="1" x14ac:dyDescent="0.2">
      <c r="T40" s="72"/>
    </row>
    <row r="41" spans="20:20" ht="12.75" customHeight="1" x14ac:dyDescent="0.2">
      <c r="T41" s="72"/>
    </row>
    <row r="42" spans="20:20" ht="12.75" customHeight="1" x14ac:dyDescent="0.2">
      <c r="T42" s="72"/>
    </row>
    <row r="43" spans="20:20" ht="12.75" customHeight="1" x14ac:dyDescent="0.2">
      <c r="T43" s="72"/>
    </row>
    <row r="44" spans="20:20" ht="12.75" customHeight="1" x14ac:dyDescent="0.2">
      <c r="T44" s="72"/>
    </row>
    <row r="45" spans="20:20" ht="12.75" customHeight="1" x14ac:dyDescent="0.2">
      <c r="T45" s="72"/>
    </row>
    <row r="46" spans="20:20" ht="12.75" customHeight="1" x14ac:dyDescent="0.2">
      <c r="T46" s="72"/>
    </row>
    <row r="47" spans="20:20" ht="12.75" customHeight="1" x14ac:dyDescent="0.2">
      <c r="T47" s="72"/>
    </row>
    <row r="48" spans="20:20"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row r="925" spans="20:20" ht="12.75" customHeight="1" x14ac:dyDescent="0.2">
      <c r="T925" s="72"/>
    </row>
    <row r="926" spans="20:20" ht="12.75" customHeight="1" x14ac:dyDescent="0.2">
      <c r="T926" s="72"/>
    </row>
    <row r="927" spans="20:20" ht="12.75" customHeight="1" x14ac:dyDescent="0.2">
      <c r="T927" s="72"/>
    </row>
    <row r="928" spans="20:20" ht="12.75" customHeight="1" x14ac:dyDescent="0.2">
      <c r="T928" s="72"/>
    </row>
    <row r="929" spans="20:20" ht="12.75" customHeight="1" x14ac:dyDescent="0.2">
      <c r="T929" s="72"/>
    </row>
    <row r="930" spans="20:20" ht="12.75" customHeight="1" x14ac:dyDescent="0.2">
      <c r="T930" s="72"/>
    </row>
  </sheetData>
  <sheetProtection algorithmName="SHA-512" hashValue="6KVn7YBSn9n9UsDrz5b0amw0kWBdEQrTfrtoeZQuDbJkTBI6k/+2hwmVn2uvOoJ8NDmNpEzL6V/Ceb2Ds1ZNdA==" saltValue="yxI/BRK2X8E3HXF0rApR2w==" spinCount="100000" sheet="1" objects="1" scenarios="1"/>
  <autoFilter ref="S1:S930" xr:uid="{00000000-0009-0000-0000-000014000000}"/>
  <mergeCells count="33">
    <mergeCell ref="A7:K7"/>
    <mergeCell ref="L7:X7"/>
    <mergeCell ref="A1:B5"/>
    <mergeCell ref="C1:T5"/>
    <mergeCell ref="U1:X5"/>
    <mergeCell ref="A6:K6"/>
    <mergeCell ref="L6:X6"/>
    <mergeCell ref="Q9:Q10"/>
    <mergeCell ref="B9:B10"/>
    <mergeCell ref="C9:C10"/>
    <mergeCell ref="D9:D10"/>
    <mergeCell ref="E9:E10"/>
    <mergeCell ref="F9:F10"/>
    <mergeCell ref="G9:G10"/>
    <mergeCell ref="H9:H10"/>
    <mergeCell ref="I9:I10"/>
    <mergeCell ref="J9:N9"/>
    <mergeCell ref="O9:O10"/>
    <mergeCell ref="P9:P10"/>
    <mergeCell ref="R9:R10"/>
    <mergeCell ref="S9:S10"/>
    <mergeCell ref="T9:T10"/>
    <mergeCell ref="U9:V9"/>
    <mergeCell ref="W9:X9"/>
    <mergeCell ref="D30:E30"/>
    <mergeCell ref="D31:E31"/>
    <mergeCell ref="E11:E24"/>
    <mergeCell ref="A11:A24"/>
    <mergeCell ref="B12:B13"/>
    <mergeCell ref="B14:B15"/>
    <mergeCell ref="B16:B17"/>
    <mergeCell ref="B18:B19"/>
    <mergeCell ref="A25:A27"/>
  </mergeCells>
  <conditionalFormatting sqref="T11:T16 T21:T24 T28">
    <cfRule type="cellIs" dxfId="311" priority="34" operator="equal">
      <formula>"IMPACTO ALTO"</formula>
    </cfRule>
  </conditionalFormatting>
  <conditionalFormatting sqref="T11:T16 T21:T24 T28">
    <cfRule type="cellIs" dxfId="310" priority="35" operator="equal">
      <formula>"IMPACTO MEDIO"</formula>
    </cfRule>
  </conditionalFormatting>
  <conditionalFormatting sqref="T11:T16 T21:T24 T28">
    <cfRule type="cellIs" dxfId="309" priority="36" operator="equal">
      <formula>"IMPACTO BAJO"</formula>
    </cfRule>
  </conditionalFormatting>
  <conditionalFormatting sqref="T11:T16 T21:T24 T28">
    <cfRule type="cellIs" dxfId="308" priority="37" stopIfTrue="1" operator="equal">
      <formula>"IMPACTO BAJO"</formula>
    </cfRule>
  </conditionalFormatting>
  <conditionalFormatting sqref="T11:T16 T21:T24 T28">
    <cfRule type="cellIs" dxfId="307" priority="38" stopIfTrue="1" operator="equal">
      <formula>"IMPACTO MEDIO"</formula>
    </cfRule>
  </conditionalFormatting>
  <conditionalFormatting sqref="T11:T16 T21:T24 T28">
    <cfRule type="cellIs" dxfId="306" priority="39" stopIfTrue="1" operator="equal">
      <formula>"IMPACTO ALTO"</formula>
    </cfRule>
  </conditionalFormatting>
  <conditionalFormatting sqref="T19">
    <cfRule type="cellIs" dxfId="305" priority="28" operator="equal">
      <formula>"IMPACTO ALTO"</formula>
    </cfRule>
  </conditionalFormatting>
  <conditionalFormatting sqref="T19">
    <cfRule type="cellIs" dxfId="304" priority="29" operator="equal">
      <formula>"IMPACTO MEDIO"</formula>
    </cfRule>
  </conditionalFormatting>
  <conditionalFormatting sqref="T19">
    <cfRule type="cellIs" dxfId="303" priority="30" operator="equal">
      <formula>"IMPACTO BAJO"</formula>
    </cfRule>
  </conditionalFormatting>
  <conditionalFormatting sqref="T19">
    <cfRule type="cellIs" dxfId="302" priority="31" stopIfTrue="1" operator="equal">
      <formula>"IMPACTO BAJO"</formula>
    </cfRule>
  </conditionalFormatting>
  <conditionalFormatting sqref="T19">
    <cfRule type="cellIs" dxfId="301" priority="32" stopIfTrue="1" operator="equal">
      <formula>"IMPACTO MEDIO"</formula>
    </cfRule>
  </conditionalFormatting>
  <conditionalFormatting sqref="T19">
    <cfRule type="cellIs" dxfId="300" priority="33" stopIfTrue="1" operator="equal">
      <formula>"IMPACTO ALTO"</formula>
    </cfRule>
  </conditionalFormatting>
  <conditionalFormatting sqref="T17:T18">
    <cfRule type="cellIs" dxfId="299" priority="21" operator="equal">
      <formula>"IMPACTO ALTO"</formula>
    </cfRule>
  </conditionalFormatting>
  <conditionalFormatting sqref="T17:T18">
    <cfRule type="cellIs" dxfId="298" priority="22" operator="equal">
      <formula>"IMPACTO MEDIO"</formula>
    </cfRule>
  </conditionalFormatting>
  <conditionalFormatting sqref="T17:T18">
    <cfRule type="cellIs" dxfId="297" priority="23" operator="equal">
      <formula>"IMPACTO BAJO"</formula>
    </cfRule>
  </conditionalFormatting>
  <conditionalFormatting sqref="T17:T18">
    <cfRule type="cellIs" dxfId="296" priority="24" stopIfTrue="1" operator="equal">
      <formula>"IMPACTO BAJO"</formula>
    </cfRule>
  </conditionalFormatting>
  <conditionalFormatting sqref="T17:T18">
    <cfRule type="cellIs" dxfId="295" priority="25" stopIfTrue="1" operator="equal">
      <formula>"IMPACTO MEDIO"</formula>
    </cfRule>
  </conditionalFormatting>
  <conditionalFormatting sqref="T17:T18">
    <cfRule type="cellIs" dxfId="294" priority="26" stopIfTrue="1" operator="equal">
      <formula>"IMPACTO ALTO"</formula>
    </cfRule>
  </conditionalFormatting>
  <conditionalFormatting sqref="T11">
    <cfRule type="colorScale" priority="27">
      <colorScale>
        <cfvo type="min"/>
        <cfvo type="percentile" val="50"/>
        <cfvo type="max"/>
        <color rgb="FF63BE7B"/>
        <color rgb="FFFFEB84"/>
        <color rgb="FFF8696B"/>
      </colorScale>
    </cfRule>
  </conditionalFormatting>
  <conditionalFormatting sqref="T20">
    <cfRule type="cellIs" dxfId="293" priority="15" operator="equal">
      <formula>"IMPACTO ALTO"</formula>
    </cfRule>
  </conditionalFormatting>
  <conditionalFormatting sqref="T20">
    <cfRule type="cellIs" dxfId="292" priority="16" operator="equal">
      <formula>"IMPACTO MEDIO"</formula>
    </cfRule>
  </conditionalFormatting>
  <conditionalFormatting sqref="T20">
    <cfRule type="cellIs" dxfId="291" priority="17" operator="equal">
      <formula>"IMPACTO BAJO"</formula>
    </cfRule>
  </conditionalFormatting>
  <conditionalFormatting sqref="T20">
    <cfRule type="cellIs" dxfId="290" priority="18" stopIfTrue="1" operator="equal">
      <formula>"IMPACTO BAJO"</formula>
    </cfRule>
  </conditionalFormatting>
  <conditionalFormatting sqref="T20">
    <cfRule type="cellIs" dxfId="289" priority="19" stopIfTrue="1" operator="equal">
      <formula>"IMPACTO MEDIO"</formula>
    </cfRule>
  </conditionalFormatting>
  <conditionalFormatting sqref="T20">
    <cfRule type="cellIs" dxfId="288" priority="20" stopIfTrue="1" operator="equal">
      <formula>"IMPACTO ALTO"</formula>
    </cfRule>
  </conditionalFormatting>
  <conditionalFormatting sqref="T25">
    <cfRule type="cellIs" dxfId="287" priority="8" operator="equal">
      <formula>"IMPACTO ALTO"</formula>
    </cfRule>
  </conditionalFormatting>
  <conditionalFormatting sqref="T25">
    <cfRule type="cellIs" dxfId="286" priority="9" operator="equal">
      <formula>"IMPACTO MEDIO"</formula>
    </cfRule>
  </conditionalFormatting>
  <conditionalFormatting sqref="T25">
    <cfRule type="cellIs" dxfId="285" priority="10" operator="equal">
      <formula>"IMPACTO BAJO"</formula>
    </cfRule>
  </conditionalFormatting>
  <conditionalFormatting sqref="T25">
    <cfRule type="cellIs" dxfId="284" priority="11" stopIfTrue="1" operator="equal">
      <formula>"IMPACTO BAJO"</formula>
    </cfRule>
  </conditionalFormatting>
  <conditionalFormatting sqref="T25">
    <cfRule type="cellIs" dxfId="283" priority="12" stopIfTrue="1" operator="equal">
      <formula>"IMPACTO MEDIO"</formula>
    </cfRule>
  </conditionalFormatting>
  <conditionalFormatting sqref="T25">
    <cfRule type="cellIs" dxfId="282" priority="13" stopIfTrue="1" operator="equal">
      <formula>"IMPACTO ALTO"</formula>
    </cfRule>
  </conditionalFormatting>
  <conditionalFormatting sqref="T26:T27">
    <cfRule type="cellIs" dxfId="281" priority="1" operator="equal">
      <formula>"IMPACTO ALTO"</formula>
    </cfRule>
  </conditionalFormatting>
  <conditionalFormatting sqref="T26:T27">
    <cfRule type="cellIs" dxfId="280" priority="2" operator="equal">
      <formula>"IMPACTO MEDIO"</formula>
    </cfRule>
  </conditionalFormatting>
  <conditionalFormatting sqref="T26:T27">
    <cfRule type="cellIs" dxfId="279" priority="3" operator="equal">
      <formula>"IMPACTO BAJO"</formula>
    </cfRule>
  </conditionalFormatting>
  <conditionalFormatting sqref="T26:T27">
    <cfRule type="cellIs" dxfId="278" priority="4" stopIfTrue="1" operator="equal">
      <formula>"IMPACTO BAJO"</formula>
    </cfRule>
  </conditionalFormatting>
  <conditionalFormatting sqref="T26:T27">
    <cfRule type="cellIs" dxfId="277" priority="5" stopIfTrue="1" operator="equal">
      <formula>"IMPACTO MEDIO"</formula>
    </cfRule>
  </conditionalFormatting>
  <conditionalFormatting sqref="T26:T27">
    <cfRule type="cellIs" dxfId="276" priority="6" stopIfTrue="1" operator="equal">
      <formula>"IMPACTO ALTO"</formula>
    </cfRule>
  </conditionalFormatting>
  <conditionalFormatting sqref="T26:T27">
    <cfRule type="colorScale" priority="7">
      <colorScale>
        <cfvo type="min"/>
        <cfvo type="percentile" val="50"/>
        <cfvo type="max"/>
        <color rgb="FF63BE7B"/>
        <color rgb="FFFFEB84"/>
        <color rgb="FFF8696B"/>
      </colorScale>
    </cfRule>
  </conditionalFormatting>
  <conditionalFormatting sqref="T25">
    <cfRule type="colorScale" priority="14">
      <colorScale>
        <cfvo type="min"/>
        <cfvo type="percentile" val="50"/>
        <cfvo type="max"/>
        <color rgb="FF63BE7B"/>
        <color rgb="FFFFEB84"/>
        <color rgb="FFF8696B"/>
      </colorScale>
    </cfRule>
  </conditionalFormatting>
  <pageMargins left="0.70866141732283472" right="0.70866141732283472" top="0.86614173228346458" bottom="0.74803149606299213" header="0" footer="0"/>
  <pageSetup orientation="portrait" r:id="rId1"/>
  <colBreaks count="1" manualBreakCount="1">
    <brk id="17" man="1"/>
  </colBreaks>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929"/>
  <sheetViews>
    <sheetView showGridLines="0" topLeftCell="E16" zoomScale="70" zoomScaleNormal="70" workbookViewId="0">
      <selection activeCell="T21" sqref="T21"/>
    </sheetView>
  </sheetViews>
  <sheetFormatPr baseColWidth="10" defaultColWidth="14.42578125" defaultRowHeight="15" customHeight="1" x14ac:dyDescent="0.2"/>
  <cols>
    <col min="1" max="1" width="25.7109375" style="46" customWidth="1"/>
    <col min="2" max="2" width="18.42578125" style="46" customWidth="1"/>
    <col min="3" max="3" width="39.7109375" style="46" customWidth="1"/>
    <col min="4" max="4" width="41.5703125" style="46" customWidth="1"/>
    <col min="5" max="5" width="27.42578125" style="46" customWidth="1"/>
    <col min="6" max="6" width="15.5703125" style="46" customWidth="1"/>
    <col min="7" max="7" width="12.140625" style="46" customWidth="1"/>
    <col min="8" max="8" width="11.140625" style="46" customWidth="1"/>
    <col min="9" max="9" width="12" style="46" customWidth="1"/>
    <col min="10" max="10" width="10.7109375" style="46" customWidth="1"/>
    <col min="11" max="11" width="11.85546875" style="46" customWidth="1"/>
    <col min="12" max="12" width="10.7109375" style="46" customWidth="1"/>
    <col min="13" max="13" width="13.5703125" style="46" customWidth="1"/>
    <col min="14" max="14" width="15.85546875" style="46" customWidth="1"/>
    <col min="15" max="15" width="11" style="46" customWidth="1"/>
    <col min="16" max="16" width="13.42578125" style="46" customWidth="1"/>
    <col min="17" max="17" width="15.140625" style="46" customWidth="1"/>
    <col min="18" max="18" width="22.85546875" style="46" customWidth="1"/>
    <col min="19" max="19" width="14.7109375" style="46" customWidth="1"/>
    <col min="20" max="20" width="20" style="46" customWidth="1"/>
    <col min="21" max="21" width="29.85546875" style="46" customWidth="1"/>
    <col min="22" max="22" width="25.140625" style="46" customWidth="1"/>
    <col min="23" max="24" width="7.7109375" style="46" customWidth="1"/>
    <col min="25" max="16384" width="14.42578125" style="46"/>
  </cols>
  <sheetData>
    <row r="1" spans="1:25" ht="17.25" customHeight="1" x14ac:dyDescent="0.2">
      <c r="A1" s="256"/>
      <c r="B1" s="257"/>
      <c r="C1" s="278" t="s">
        <v>0</v>
      </c>
      <c r="D1" s="279"/>
      <c r="E1" s="279"/>
      <c r="F1" s="279"/>
      <c r="G1" s="279"/>
      <c r="H1" s="279"/>
      <c r="I1" s="279"/>
      <c r="J1" s="279"/>
      <c r="K1" s="279"/>
      <c r="L1" s="279"/>
      <c r="M1" s="279"/>
      <c r="N1" s="279"/>
      <c r="O1" s="279"/>
      <c r="P1" s="279"/>
      <c r="Q1" s="279"/>
      <c r="R1" s="279"/>
      <c r="S1" s="279"/>
      <c r="T1" s="280"/>
      <c r="U1" s="268"/>
      <c r="V1" s="268"/>
      <c r="W1" s="268"/>
      <c r="X1" s="268"/>
    </row>
    <row r="2" spans="1:25" ht="24" customHeight="1" x14ac:dyDescent="0.2">
      <c r="A2" s="258"/>
      <c r="B2" s="259"/>
      <c r="C2" s="278"/>
      <c r="D2" s="279"/>
      <c r="E2" s="279"/>
      <c r="F2" s="279"/>
      <c r="G2" s="279"/>
      <c r="H2" s="279"/>
      <c r="I2" s="279"/>
      <c r="J2" s="279"/>
      <c r="K2" s="279"/>
      <c r="L2" s="279"/>
      <c r="M2" s="279"/>
      <c r="N2" s="279"/>
      <c r="O2" s="279"/>
      <c r="P2" s="279"/>
      <c r="Q2" s="279"/>
      <c r="R2" s="279"/>
      <c r="S2" s="279"/>
      <c r="T2" s="280"/>
      <c r="U2" s="268"/>
      <c r="V2" s="268"/>
      <c r="W2" s="268"/>
      <c r="X2" s="268"/>
    </row>
    <row r="3" spans="1:25" ht="21" customHeight="1" x14ac:dyDescent="0.2">
      <c r="A3" s="258"/>
      <c r="B3" s="259"/>
      <c r="C3" s="278"/>
      <c r="D3" s="279"/>
      <c r="E3" s="279"/>
      <c r="F3" s="279"/>
      <c r="G3" s="279"/>
      <c r="H3" s="279"/>
      <c r="I3" s="279"/>
      <c r="J3" s="279"/>
      <c r="K3" s="279"/>
      <c r="L3" s="279"/>
      <c r="M3" s="279"/>
      <c r="N3" s="279"/>
      <c r="O3" s="279"/>
      <c r="P3" s="279"/>
      <c r="Q3" s="279"/>
      <c r="R3" s="279"/>
      <c r="S3" s="279"/>
      <c r="T3" s="280"/>
      <c r="U3" s="268"/>
      <c r="V3" s="268"/>
      <c r="W3" s="268"/>
      <c r="X3" s="268"/>
    </row>
    <row r="4" spans="1:25" ht="13.5" customHeight="1" x14ac:dyDescent="0.2">
      <c r="A4" s="258"/>
      <c r="B4" s="259"/>
      <c r="C4" s="278"/>
      <c r="D4" s="279"/>
      <c r="E4" s="279"/>
      <c r="F4" s="279"/>
      <c r="G4" s="279"/>
      <c r="H4" s="279"/>
      <c r="I4" s="279"/>
      <c r="J4" s="279"/>
      <c r="K4" s="279"/>
      <c r="L4" s="279"/>
      <c r="M4" s="279"/>
      <c r="N4" s="279"/>
      <c r="O4" s="279"/>
      <c r="P4" s="279"/>
      <c r="Q4" s="279"/>
      <c r="R4" s="279"/>
      <c r="S4" s="279"/>
      <c r="T4" s="280"/>
      <c r="U4" s="268"/>
      <c r="V4" s="268"/>
      <c r="W4" s="268"/>
      <c r="X4" s="268"/>
    </row>
    <row r="5" spans="1:25" ht="2.25" customHeight="1" x14ac:dyDescent="0.2">
      <c r="A5" s="260"/>
      <c r="B5" s="261"/>
      <c r="C5" s="281"/>
      <c r="D5" s="282"/>
      <c r="E5" s="282"/>
      <c r="F5" s="282"/>
      <c r="G5" s="282"/>
      <c r="H5" s="282"/>
      <c r="I5" s="282"/>
      <c r="J5" s="282"/>
      <c r="K5" s="282"/>
      <c r="L5" s="282"/>
      <c r="M5" s="282"/>
      <c r="N5" s="282"/>
      <c r="O5" s="282"/>
      <c r="P5" s="282"/>
      <c r="Q5" s="282"/>
      <c r="R5" s="282"/>
      <c r="S5" s="282"/>
      <c r="T5" s="283"/>
      <c r="U5" s="268"/>
      <c r="V5" s="268"/>
      <c r="W5" s="268"/>
      <c r="X5" s="268"/>
    </row>
    <row r="6" spans="1:25" ht="21" customHeight="1" x14ac:dyDescent="0.2">
      <c r="A6" s="269" t="s">
        <v>243</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5" ht="25.5"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5" ht="12.75" customHeight="1" thickBot="1" x14ac:dyDescent="0.25">
      <c r="B8" s="47"/>
      <c r="C8" s="47"/>
      <c r="D8" s="47"/>
      <c r="E8" s="47"/>
      <c r="F8" s="47"/>
      <c r="G8" s="47"/>
      <c r="H8" s="47"/>
      <c r="I8" s="47"/>
      <c r="J8" s="47"/>
      <c r="K8" s="47"/>
      <c r="L8" s="47"/>
      <c r="M8" s="49"/>
      <c r="N8" s="50"/>
      <c r="O8" s="51"/>
      <c r="P8" s="51"/>
      <c r="Q8" s="51"/>
      <c r="R8" s="51"/>
      <c r="S8" s="51"/>
      <c r="T8" s="51"/>
      <c r="U8" s="51"/>
      <c r="V8" s="51"/>
      <c r="W8" s="51"/>
      <c r="X8" s="51"/>
    </row>
    <row r="9" spans="1:25"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5" ht="43.5" customHeight="1" x14ac:dyDescent="0.2">
      <c r="B10" s="247"/>
      <c r="C10" s="247"/>
      <c r="D10" s="247"/>
      <c r="E10" s="247"/>
      <c r="F10" s="247"/>
      <c r="G10" s="247"/>
      <c r="H10" s="247"/>
      <c r="I10" s="247"/>
      <c r="J10" s="52" t="s">
        <v>18</v>
      </c>
      <c r="K10" s="52" t="s">
        <v>19</v>
      </c>
      <c r="L10" s="53" t="s">
        <v>20</v>
      </c>
      <c r="M10" s="52" t="s">
        <v>21</v>
      </c>
      <c r="N10" s="53" t="s">
        <v>22</v>
      </c>
      <c r="O10" s="247"/>
      <c r="P10" s="247"/>
      <c r="Q10" s="247"/>
      <c r="R10" s="247"/>
      <c r="S10" s="247"/>
      <c r="T10" s="247"/>
      <c r="U10" s="53" t="s">
        <v>23</v>
      </c>
      <c r="V10" s="52" t="s">
        <v>24</v>
      </c>
      <c r="W10" s="52" t="s">
        <v>25</v>
      </c>
      <c r="X10" s="54" t="s">
        <v>26</v>
      </c>
    </row>
    <row r="11" spans="1:25" ht="72" customHeight="1" x14ac:dyDescent="0.2">
      <c r="A11" s="275" t="s">
        <v>262</v>
      </c>
      <c r="B11" s="59" t="s">
        <v>27</v>
      </c>
      <c r="C11" s="59" t="s">
        <v>209</v>
      </c>
      <c r="D11" s="59" t="s">
        <v>28</v>
      </c>
      <c r="E11" s="245" t="s">
        <v>446</v>
      </c>
      <c r="F11" s="56" t="s">
        <v>30</v>
      </c>
      <c r="G11" s="56" t="s">
        <v>31</v>
      </c>
      <c r="H11" s="56"/>
      <c r="I11" s="56" t="s">
        <v>32</v>
      </c>
      <c r="J11" s="56">
        <v>1</v>
      </c>
      <c r="K11" s="56">
        <v>2</v>
      </c>
      <c r="L11" s="56">
        <v>1</v>
      </c>
      <c r="M11" s="56">
        <v>1</v>
      </c>
      <c r="N11" s="56">
        <v>1</v>
      </c>
      <c r="O11" s="56">
        <f>J11+K11+L11+M11+N11</f>
        <v>6</v>
      </c>
      <c r="P11" s="56">
        <v>2</v>
      </c>
      <c r="Q11" s="56">
        <v>2</v>
      </c>
      <c r="R11" s="56">
        <v>1</v>
      </c>
      <c r="S11" s="56">
        <f>O11*P11*Q11*R11</f>
        <v>24</v>
      </c>
      <c r="T11" s="66" t="str">
        <f>IF(S11&lt;=59,"IMPACTO BAJO",(IF(AND(S11&gt;=60,S11&lt;=188),"IMPACTO MEDIO",IF(AND(S11&gt;=189,13&lt;405),"IMPACTO ALTO",0))))</f>
        <v>IMPACTO BAJO</v>
      </c>
      <c r="U11" s="56" t="s">
        <v>180</v>
      </c>
      <c r="V11" s="56" t="s">
        <v>33</v>
      </c>
      <c r="W11" s="58"/>
      <c r="X11" s="66" t="s">
        <v>31</v>
      </c>
      <c r="Y11" s="46" t="s">
        <v>256</v>
      </c>
    </row>
    <row r="12" spans="1:25" ht="47.25" x14ac:dyDescent="0.2">
      <c r="A12" s="275"/>
      <c r="B12" s="245" t="s">
        <v>34</v>
      </c>
      <c r="C12" s="59" t="s">
        <v>35</v>
      </c>
      <c r="D12" s="59" t="s">
        <v>36</v>
      </c>
      <c r="E12" s="245"/>
      <c r="F12" s="56" t="s">
        <v>30</v>
      </c>
      <c r="G12" s="56" t="s">
        <v>31</v>
      </c>
      <c r="H12" s="56"/>
      <c r="I12" s="56" t="s">
        <v>37</v>
      </c>
      <c r="J12" s="56">
        <v>2</v>
      </c>
      <c r="K12" s="56">
        <v>2</v>
      </c>
      <c r="L12" s="56">
        <v>3</v>
      </c>
      <c r="M12" s="56">
        <v>1</v>
      </c>
      <c r="N12" s="56">
        <v>1</v>
      </c>
      <c r="O12" s="56">
        <f t="shared" ref="O12:O27" si="0">J12+K12+L12+M12+N12</f>
        <v>9</v>
      </c>
      <c r="P12" s="56">
        <v>3</v>
      </c>
      <c r="Q12" s="56">
        <v>2</v>
      </c>
      <c r="R12" s="56">
        <v>3</v>
      </c>
      <c r="S12" s="56">
        <f t="shared" ref="S12:S27" si="1">O12*P12*Q12*R12</f>
        <v>162</v>
      </c>
      <c r="T12" s="66" t="str">
        <f t="shared" ref="T12:T24" si="2">IF(S12&lt;=59,"IMPACTO BAJO",(IF(AND(S12&gt;=60,S12&lt;=188),"IMPACTO MEDIO",IF(AND(S12&gt;=189,13&lt;405),"IMPACTO ALTO",0))))</f>
        <v>IMPACTO MEDIO</v>
      </c>
      <c r="U12" s="56" t="s">
        <v>180</v>
      </c>
      <c r="V12" s="56" t="s">
        <v>38</v>
      </c>
      <c r="W12" s="66" t="s">
        <v>31</v>
      </c>
      <c r="X12" s="66"/>
    </row>
    <row r="13" spans="1:25" ht="95.25" customHeight="1" x14ac:dyDescent="0.2">
      <c r="A13" s="275"/>
      <c r="B13" s="245"/>
      <c r="C13" s="59" t="s">
        <v>229</v>
      </c>
      <c r="D13" s="59" t="s">
        <v>39</v>
      </c>
      <c r="E13" s="245"/>
      <c r="F13" s="56" t="s">
        <v>30</v>
      </c>
      <c r="G13" s="56" t="s">
        <v>31</v>
      </c>
      <c r="H13" s="56"/>
      <c r="I13" s="56" t="s">
        <v>37</v>
      </c>
      <c r="J13" s="56">
        <v>2</v>
      </c>
      <c r="K13" s="56">
        <v>2</v>
      </c>
      <c r="L13" s="56">
        <v>3</v>
      </c>
      <c r="M13" s="56">
        <v>1</v>
      </c>
      <c r="N13" s="56">
        <v>1</v>
      </c>
      <c r="O13" s="56">
        <f t="shared" si="0"/>
        <v>9</v>
      </c>
      <c r="P13" s="56">
        <v>3</v>
      </c>
      <c r="Q13" s="56">
        <v>2</v>
      </c>
      <c r="R13" s="56">
        <v>3</v>
      </c>
      <c r="S13" s="56">
        <f t="shared" si="1"/>
        <v>162</v>
      </c>
      <c r="T13" s="66" t="str">
        <f t="shared" si="2"/>
        <v>IMPACTO MEDIO</v>
      </c>
      <c r="U13" s="56" t="s">
        <v>180</v>
      </c>
      <c r="V13" s="56" t="s">
        <v>38</v>
      </c>
      <c r="W13" s="66" t="s">
        <v>31</v>
      </c>
      <c r="X13" s="66"/>
    </row>
    <row r="14" spans="1:25" ht="67.5" customHeight="1" x14ac:dyDescent="0.2">
      <c r="A14" s="275"/>
      <c r="B14" s="245" t="s">
        <v>379</v>
      </c>
      <c r="C14" s="59" t="s">
        <v>187</v>
      </c>
      <c r="D14" s="59" t="s">
        <v>40</v>
      </c>
      <c r="E14" s="245"/>
      <c r="F14" s="56" t="s">
        <v>30</v>
      </c>
      <c r="G14" s="56" t="s">
        <v>31</v>
      </c>
      <c r="H14" s="56"/>
      <c r="I14" s="56" t="s">
        <v>32</v>
      </c>
      <c r="J14" s="56">
        <v>1</v>
      </c>
      <c r="K14" s="56">
        <v>2</v>
      </c>
      <c r="L14" s="56">
        <v>3</v>
      </c>
      <c r="M14" s="56">
        <v>1</v>
      </c>
      <c r="N14" s="56">
        <v>1</v>
      </c>
      <c r="O14" s="56">
        <f t="shared" si="0"/>
        <v>8</v>
      </c>
      <c r="P14" s="56">
        <v>3</v>
      </c>
      <c r="Q14" s="56">
        <v>1</v>
      </c>
      <c r="R14" s="56">
        <v>1</v>
      </c>
      <c r="S14" s="56">
        <f t="shared" si="1"/>
        <v>24</v>
      </c>
      <c r="T14" s="66" t="str">
        <f t="shared" si="2"/>
        <v>IMPACTO BAJO</v>
      </c>
      <c r="U14" s="56" t="s">
        <v>181</v>
      </c>
      <c r="V14" s="56" t="s">
        <v>41</v>
      </c>
      <c r="W14" s="66"/>
      <c r="X14" s="66" t="s">
        <v>31</v>
      </c>
    </row>
    <row r="15" spans="1:25" ht="67.5" customHeight="1" x14ac:dyDescent="0.2">
      <c r="A15" s="275"/>
      <c r="B15" s="245"/>
      <c r="C15" s="59" t="s">
        <v>188</v>
      </c>
      <c r="D15" s="59" t="s">
        <v>42</v>
      </c>
      <c r="E15" s="245"/>
      <c r="F15" s="56" t="s">
        <v>30</v>
      </c>
      <c r="G15" s="56" t="s">
        <v>31</v>
      </c>
      <c r="H15" s="56"/>
      <c r="I15" s="56" t="s">
        <v>32</v>
      </c>
      <c r="J15" s="56">
        <v>1</v>
      </c>
      <c r="K15" s="56">
        <v>2</v>
      </c>
      <c r="L15" s="56">
        <v>3</v>
      </c>
      <c r="M15" s="56">
        <v>1</v>
      </c>
      <c r="N15" s="56">
        <v>1</v>
      </c>
      <c r="O15" s="56">
        <f t="shared" si="0"/>
        <v>8</v>
      </c>
      <c r="P15" s="56">
        <v>2</v>
      </c>
      <c r="Q15" s="56">
        <v>2</v>
      </c>
      <c r="R15" s="56">
        <v>1</v>
      </c>
      <c r="S15" s="56">
        <f t="shared" si="1"/>
        <v>32</v>
      </c>
      <c r="T15" s="66" t="str">
        <f t="shared" si="2"/>
        <v>IMPACTO BAJO</v>
      </c>
      <c r="U15" s="56" t="s">
        <v>180</v>
      </c>
      <c r="V15" s="56" t="s">
        <v>43</v>
      </c>
      <c r="W15" s="66"/>
      <c r="X15" s="66" t="s">
        <v>31</v>
      </c>
    </row>
    <row r="16" spans="1:25" ht="65.25" customHeight="1" x14ac:dyDescent="0.2">
      <c r="A16" s="275"/>
      <c r="B16" s="245" t="s">
        <v>44</v>
      </c>
      <c r="C16" s="59" t="s">
        <v>210</v>
      </c>
      <c r="D16" s="59" t="s">
        <v>45</v>
      </c>
      <c r="E16" s="245"/>
      <c r="F16" s="56" t="s">
        <v>30</v>
      </c>
      <c r="G16" s="56" t="s">
        <v>31</v>
      </c>
      <c r="H16" s="56"/>
      <c r="I16" s="56" t="s">
        <v>32</v>
      </c>
      <c r="J16" s="56">
        <v>2</v>
      </c>
      <c r="K16" s="56">
        <v>2</v>
      </c>
      <c r="L16" s="56">
        <v>3</v>
      </c>
      <c r="M16" s="56">
        <v>3</v>
      </c>
      <c r="N16" s="56">
        <v>1</v>
      </c>
      <c r="O16" s="56">
        <f t="shared" si="0"/>
        <v>11</v>
      </c>
      <c r="P16" s="56">
        <v>3</v>
      </c>
      <c r="Q16" s="56">
        <v>2</v>
      </c>
      <c r="R16" s="56">
        <v>1</v>
      </c>
      <c r="S16" s="56">
        <f t="shared" si="1"/>
        <v>66</v>
      </c>
      <c r="T16" s="66" t="str">
        <f t="shared" si="2"/>
        <v>IMPACTO MEDIO</v>
      </c>
      <c r="U16" s="56" t="s">
        <v>183</v>
      </c>
      <c r="V16" s="56" t="s">
        <v>41</v>
      </c>
      <c r="W16" s="66" t="s">
        <v>31</v>
      </c>
      <c r="X16" s="66"/>
    </row>
    <row r="17" spans="1:24" ht="95.25" customHeight="1" x14ac:dyDescent="0.2">
      <c r="A17" s="275"/>
      <c r="B17" s="245"/>
      <c r="C17" s="59" t="s">
        <v>46</v>
      </c>
      <c r="D17" s="59" t="s">
        <v>47</v>
      </c>
      <c r="E17" s="245"/>
      <c r="F17" s="56" t="s">
        <v>30</v>
      </c>
      <c r="G17" s="56" t="s">
        <v>31</v>
      </c>
      <c r="H17" s="56"/>
      <c r="I17" s="56" t="s">
        <v>32</v>
      </c>
      <c r="J17" s="56">
        <v>2</v>
      </c>
      <c r="K17" s="56">
        <v>2</v>
      </c>
      <c r="L17" s="56">
        <v>3</v>
      </c>
      <c r="M17" s="56">
        <v>3</v>
      </c>
      <c r="N17" s="56">
        <v>1</v>
      </c>
      <c r="O17" s="56">
        <f t="shared" si="0"/>
        <v>11</v>
      </c>
      <c r="P17" s="56">
        <v>3</v>
      </c>
      <c r="Q17" s="56">
        <v>2</v>
      </c>
      <c r="R17" s="56">
        <v>1</v>
      </c>
      <c r="S17" s="56">
        <f t="shared" si="1"/>
        <v>66</v>
      </c>
      <c r="T17" s="66" t="str">
        <f t="shared" si="2"/>
        <v>IMPACTO MEDIO</v>
      </c>
      <c r="U17" s="56" t="s">
        <v>183</v>
      </c>
      <c r="V17" s="56" t="s">
        <v>41</v>
      </c>
      <c r="W17" s="66" t="s">
        <v>31</v>
      </c>
      <c r="X17" s="66"/>
    </row>
    <row r="18" spans="1:24" ht="86.25" customHeight="1" x14ac:dyDescent="0.2">
      <c r="A18" s="275"/>
      <c r="B18" s="245" t="s">
        <v>48</v>
      </c>
      <c r="C18" s="59" t="s">
        <v>211</v>
      </c>
      <c r="D18" s="59" t="s">
        <v>49</v>
      </c>
      <c r="E18" s="245"/>
      <c r="F18" s="56" t="s">
        <v>244</v>
      </c>
      <c r="G18" s="56" t="s">
        <v>31</v>
      </c>
      <c r="H18" s="56"/>
      <c r="I18" s="56" t="s">
        <v>32</v>
      </c>
      <c r="J18" s="56">
        <v>3</v>
      </c>
      <c r="K18" s="56">
        <v>2</v>
      </c>
      <c r="L18" s="56">
        <v>3</v>
      </c>
      <c r="M18" s="56">
        <v>3</v>
      </c>
      <c r="N18" s="56">
        <v>1</v>
      </c>
      <c r="O18" s="56">
        <f t="shared" si="0"/>
        <v>12</v>
      </c>
      <c r="P18" s="56">
        <v>1</v>
      </c>
      <c r="Q18" s="56">
        <v>3</v>
      </c>
      <c r="R18" s="56">
        <v>1</v>
      </c>
      <c r="S18" s="56">
        <f t="shared" si="1"/>
        <v>36</v>
      </c>
      <c r="T18" s="66" t="str">
        <f t="shared" si="2"/>
        <v>IMPACTO BAJO</v>
      </c>
      <c r="U18" s="56" t="s">
        <v>254</v>
      </c>
      <c r="V18" s="56" t="s">
        <v>253</v>
      </c>
      <c r="W18" s="66"/>
      <c r="X18" s="66" t="s">
        <v>31</v>
      </c>
    </row>
    <row r="19" spans="1:24" ht="63.75" customHeight="1" x14ac:dyDescent="0.2">
      <c r="A19" s="275"/>
      <c r="B19" s="245"/>
      <c r="C19" s="59" t="s">
        <v>212</v>
      </c>
      <c r="D19" s="59" t="s">
        <v>49</v>
      </c>
      <c r="E19" s="245"/>
      <c r="F19" s="56" t="s">
        <v>244</v>
      </c>
      <c r="G19" s="56" t="s">
        <v>31</v>
      </c>
      <c r="H19" s="56"/>
      <c r="I19" s="56" t="s">
        <v>32</v>
      </c>
      <c r="J19" s="56">
        <v>3</v>
      </c>
      <c r="K19" s="56">
        <v>2</v>
      </c>
      <c r="L19" s="56">
        <v>3</v>
      </c>
      <c r="M19" s="56">
        <v>1</v>
      </c>
      <c r="N19" s="56">
        <v>1</v>
      </c>
      <c r="O19" s="56">
        <f t="shared" si="0"/>
        <v>10</v>
      </c>
      <c r="P19" s="56">
        <v>2</v>
      </c>
      <c r="Q19" s="56">
        <v>2</v>
      </c>
      <c r="R19" s="56">
        <v>1</v>
      </c>
      <c r="S19" s="56">
        <f t="shared" si="1"/>
        <v>40</v>
      </c>
      <c r="T19" s="66" t="str">
        <f t="shared" si="2"/>
        <v>IMPACTO BAJO</v>
      </c>
      <c r="U19" s="56" t="s">
        <v>180</v>
      </c>
      <c r="V19" s="56" t="s">
        <v>50</v>
      </c>
      <c r="W19" s="66" t="s">
        <v>31</v>
      </c>
      <c r="X19" s="66"/>
    </row>
    <row r="20" spans="1:24" ht="63.75" customHeight="1" x14ac:dyDescent="0.2">
      <c r="A20" s="275"/>
      <c r="B20" s="59" t="s">
        <v>263</v>
      </c>
      <c r="C20" s="59" t="s">
        <v>264</v>
      </c>
      <c r="D20" s="59" t="s">
        <v>265</v>
      </c>
      <c r="E20" s="245"/>
      <c r="F20" s="56" t="s">
        <v>30</v>
      </c>
      <c r="G20" s="56" t="s">
        <v>31</v>
      </c>
      <c r="H20" s="56"/>
      <c r="I20" s="56" t="s">
        <v>32</v>
      </c>
      <c r="J20" s="56">
        <v>2</v>
      </c>
      <c r="K20" s="56">
        <v>3</v>
      </c>
      <c r="L20" s="56">
        <v>3</v>
      </c>
      <c r="M20" s="56">
        <v>1</v>
      </c>
      <c r="N20" s="56">
        <v>1</v>
      </c>
      <c r="O20" s="56">
        <f t="shared" si="0"/>
        <v>10</v>
      </c>
      <c r="P20" s="56">
        <v>3</v>
      </c>
      <c r="Q20" s="56">
        <v>2</v>
      </c>
      <c r="R20" s="56">
        <v>1</v>
      </c>
      <c r="S20" s="56">
        <f t="shared" si="1"/>
        <v>60</v>
      </c>
      <c r="T20" s="66" t="str">
        <f t="shared" si="2"/>
        <v>IMPACTO MEDIO</v>
      </c>
      <c r="U20" s="56" t="s">
        <v>215</v>
      </c>
      <c r="V20" s="56" t="s">
        <v>260</v>
      </c>
      <c r="W20" s="66"/>
      <c r="X20" s="66" t="s">
        <v>31</v>
      </c>
    </row>
    <row r="21" spans="1:24" ht="60.75" customHeight="1" x14ac:dyDescent="0.2">
      <c r="A21" s="275"/>
      <c r="B21" s="59" t="s">
        <v>54</v>
      </c>
      <c r="C21" s="59" t="s">
        <v>213</v>
      </c>
      <c r="D21" s="59" t="s">
        <v>55</v>
      </c>
      <c r="E21" s="245"/>
      <c r="F21" s="56" t="s">
        <v>30</v>
      </c>
      <c r="G21" s="56" t="s">
        <v>31</v>
      </c>
      <c r="H21" s="56"/>
      <c r="I21" s="56" t="s">
        <v>32</v>
      </c>
      <c r="J21" s="56">
        <v>2</v>
      </c>
      <c r="K21" s="56">
        <v>1</v>
      </c>
      <c r="L21" s="56">
        <v>3</v>
      </c>
      <c r="M21" s="56">
        <v>1</v>
      </c>
      <c r="N21" s="56">
        <v>1</v>
      </c>
      <c r="O21" s="56">
        <f t="shared" si="0"/>
        <v>8</v>
      </c>
      <c r="P21" s="56">
        <v>3</v>
      </c>
      <c r="Q21" s="56">
        <v>2</v>
      </c>
      <c r="R21" s="56">
        <v>1</v>
      </c>
      <c r="S21" s="56">
        <f t="shared" si="1"/>
        <v>48</v>
      </c>
      <c r="T21" s="66" t="str">
        <f t="shared" si="2"/>
        <v>IMPACTO BAJO</v>
      </c>
      <c r="U21" s="56" t="s">
        <v>182</v>
      </c>
      <c r="V21" s="56" t="s">
        <v>41</v>
      </c>
      <c r="W21" s="66" t="s">
        <v>31</v>
      </c>
      <c r="X21" s="66"/>
    </row>
    <row r="22" spans="1:24" ht="92.25" customHeight="1" x14ac:dyDescent="0.2">
      <c r="A22" s="275"/>
      <c r="B22" s="59" t="s">
        <v>261</v>
      </c>
      <c r="C22" s="59" t="s">
        <v>57</v>
      </c>
      <c r="D22" s="59" t="s">
        <v>58</v>
      </c>
      <c r="E22" s="245"/>
      <c r="F22" s="56" t="s">
        <v>30</v>
      </c>
      <c r="G22" s="56" t="s">
        <v>31</v>
      </c>
      <c r="H22" s="56"/>
      <c r="I22" s="56" t="s">
        <v>32</v>
      </c>
      <c r="J22" s="56">
        <v>2</v>
      </c>
      <c r="K22" s="56">
        <v>2</v>
      </c>
      <c r="L22" s="56">
        <v>3</v>
      </c>
      <c r="M22" s="56">
        <v>1</v>
      </c>
      <c r="N22" s="56">
        <v>1</v>
      </c>
      <c r="O22" s="56">
        <f t="shared" si="0"/>
        <v>9</v>
      </c>
      <c r="P22" s="56">
        <v>2</v>
      </c>
      <c r="Q22" s="56">
        <v>2</v>
      </c>
      <c r="R22" s="56">
        <v>1</v>
      </c>
      <c r="S22" s="56">
        <f t="shared" si="1"/>
        <v>36</v>
      </c>
      <c r="T22" s="66" t="str">
        <f t="shared" si="2"/>
        <v>IMPACTO BAJO</v>
      </c>
      <c r="U22" s="56" t="s">
        <v>184</v>
      </c>
      <c r="V22" s="56" t="s">
        <v>38</v>
      </c>
      <c r="W22" s="66" t="s">
        <v>31</v>
      </c>
      <c r="X22" s="66"/>
    </row>
    <row r="23" spans="1:24" ht="75.75" customHeight="1" x14ac:dyDescent="0.2">
      <c r="A23" s="275"/>
      <c r="B23" s="59" t="s">
        <v>380</v>
      </c>
      <c r="C23" s="59" t="s">
        <v>405</v>
      </c>
      <c r="D23" s="59" t="s">
        <v>61</v>
      </c>
      <c r="E23" s="245"/>
      <c r="F23" s="56" t="s">
        <v>30</v>
      </c>
      <c r="G23" s="56" t="s">
        <v>31</v>
      </c>
      <c r="H23" s="56"/>
      <c r="I23" s="56" t="s">
        <v>32</v>
      </c>
      <c r="J23" s="56">
        <v>2</v>
      </c>
      <c r="K23" s="56">
        <v>1</v>
      </c>
      <c r="L23" s="56">
        <v>3</v>
      </c>
      <c r="M23" s="56">
        <v>1</v>
      </c>
      <c r="N23" s="56">
        <v>1</v>
      </c>
      <c r="O23" s="56">
        <f t="shared" si="0"/>
        <v>8</v>
      </c>
      <c r="P23" s="56">
        <v>3</v>
      </c>
      <c r="Q23" s="56">
        <v>2</v>
      </c>
      <c r="R23" s="56">
        <v>1</v>
      </c>
      <c r="S23" s="56">
        <f t="shared" si="1"/>
        <v>48</v>
      </c>
      <c r="T23" s="66" t="str">
        <f t="shared" si="2"/>
        <v>IMPACTO BAJO</v>
      </c>
      <c r="U23" s="56" t="s">
        <v>180</v>
      </c>
      <c r="V23" s="56" t="s">
        <v>381</v>
      </c>
      <c r="W23" s="66" t="s">
        <v>31</v>
      </c>
      <c r="X23" s="66"/>
    </row>
    <row r="24" spans="1:24" ht="55.5" customHeight="1" x14ac:dyDescent="0.2">
      <c r="A24" s="275"/>
      <c r="B24" s="59" t="s">
        <v>67</v>
      </c>
      <c r="C24" s="59" t="s">
        <v>68</v>
      </c>
      <c r="D24" s="59" t="s">
        <v>69</v>
      </c>
      <c r="E24" s="245"/>
      <c r="F24" s="56" t="s">
        <v>30</v>
      </c>
      <c r="G24" s="56" t="s">
        <v>31</v>
      </c>
      <c r="H24" s="56"/>
      <c r="I24" s="56" t="s">
        <v>32</v>
      </c>
      <c r="J24" s="56">
        <v>2</v>
      </c>
      <c r="K24" s="56">
        <v>2</v>
      </c>
      <c r="L24" s="56">
        <v>3</v>
      </c>
      <c r="M24" s="56">
        <v>3</v>
      </c>
      <c r="N24" s="56">
        <v>1</v>
      </c>
      <c r="O24" s="56">
        <f t="shared" si="0"/>
        <v>11</v>
      </c>
      <c r="P24" s="56">
        <v>2</v>
      </c>
      <c r="Q24" s="56">
        <v>2</v>
      </c>
      <c r="R24" s="56">
        <v>1</v>
      </c>
      <c r="S24" s="56">
        <f t="shared" si="1"/>
        <v>44</v>
      </c>
      <c r="T24" s="66" t="str">
        <f t="shared" si="2"/>
        <v>IMPACTO BAJO</v>
      </c>
      <c r="U24" s="56" t="s">
        <v>70</v>
      </c>
      <c r="V24" s="56" t="s">
        <v>255</v>
      </c>
      <c r="W24" s="66"/>
      <c r="X24" s="66" t="s">
        <v>31</v>
      </c>
    </row>
    <row r="25" spans="1:24" ht="48.75" customHeight="1" x14ac:dyDescent="0.2">
      <c r="A25" s="286" t="s">
        <v>392</v>
      </c>
      <c r="B25" s="67" t="s">
        <v>393</v>
      </c>
      <c r="C25" s="67" t="s">
        <v>394</v>
      </c>
      <c r="D25" s="67" t="s">
        <v>395</v>
      </c>
      <c r="E25" s="56"/>
      <c r="F25" s="56" t="s">
        <v>60</v>
      </c>
      <c r="G25" s="56" t="s">
        <v>31</v>
      </c>
      <c r="H25" s="56"/>
      <c r="I25" s="56" t="s">
        <v>32</v>
      </c>
      <c r="J25" s="56">
        <v>3</v>
      </c>
      <c r="K25" s="56">
        <v>3</v>
      </c>
      <c r="L25" s="56">
        <v>3</v>
      </c>
      <c r="M25" s="56">
        <v>3</v>
      </c>
      <c r="N25" s="56">
        <v>1</v>
      </c>
      <c r="O25" s="56">
        <f t="shared" si="0"/>
        <v>13</v>
      </c>
      <c r="P25" s="56">
        <v>1</v>
      </c>
      <c r="Q25" s="56">
        <v>2</v>
      </c>
      <c r="R25" s="56">
        <v>1</v>
      </c>
      <c r="S25" s="56">
        <f t="shared" si="1"/>
        <v>26</v>
      </c>
      <c r="T25" s="66" t="str">
        <f t="shared" ref="T25" si="3">IF(S25&lt;=59,"IMPACTO BAJO",(IF(AND(S25&gt;=60,S25&lt;=188),"IMPACTO MEDIO",IF(AND(S25&gt;=189,S25&lt;405),"IMPACTO ALTO",0))))</f>
        <v>IMPACTO BAJO</v>
      </c>
      <c r="U25" s="56" t="s">
        <v>396</v>
      </c>
      <c r="V25" s="56" t="s">
        <v>397</v>
      </c>
      <c r="W25" s="66"/>
      <c r="X25" s="66" t="s">
        <v>31</v>
      </c>
    </row>
    <row r="26" spans="1:24" ht="47.25" customHeight="1" x14ac:dyDescent="0.2">
      <c r="A26" s="286"/>
      <c r="B26" s="67" t="s">
        <v>398</v>
      </c>
      <c r="C26" s="67" t="s">
        <v>399</v>
      </c>
      <c r="D26" s="67" t="s">
        <v>400</v>
      </c>
      <c r="E26" s="56"/>
      <c r="F26" s="56" t="s">
        <v>60</v>
      </c>
      <c r="G26" s="56" t="s">
        <v>31</v>
      </c>
      <c r="H26" s="56"/>
      <c r="I26" s="56" t="s">
        <v>32</v>
      </c>
      <c r="J26" s="56">
        <v>3</v>
      </c>
      <c r="K26" s="56">
        <v>3</v>
      </c>
      <c r="L26" s="56">
        <v>3</v>
      </c>
      <c r="M26" s="56">
        <v>3</v>
      </c>
      <c r="N26" s="56">
        <v>1</v>
      </c>
      <c r="O26" s="56">
        <f t="shared" si="0"/>
        <v>13</v>
      </c>
      <c r="P26" s="56">
        <v>1</v>
      </c>
      <c r="Q26" s="56">
        <v>2</v>
      </c>
      <c r="R26" s="56">
        <v>1</v>
      </c>
      <c r="S26" s="56">
        <f t="shared" si="1"/>
        <v>26</v>
      </c>
      <c r="T26" s="66" t="str">
        <f>IF(S26&lt;=59,"IMPACTO BAJO",(IF(AND(S26&gt;=60,S26&lt;=188),"IMPACTO MEDIO",IF(AND(S26&gt;=189,S26&lt;405),"IMPACTO ALTO",0))))</f>
        <v>IMPACTO BAJO</v>
      </c>
      <c r="U26" s="56" t="s">
        <v>396</v>
      </c>
      <c r="V26" s="56" t="s">
        <v>397</v>
      </c>
      <c r="W26" s="66"/>
      <c r="X26" s="66" t="s">
        <v>31</v>
      </c>
    </row>
    <row r="27" spans="1:24" ht="64.5" customHeight="1" x14ac:dyDescent="0.2">
      <c r="A27" s="286"/>
      <c r="B27" s="67" t="s">
        <v>401</v>
      </c>
      <c r="C27" s="67" t="s">
        <v>402</v>
      </c>
      <c r="D27" s="68" t="s">
        <v>403</v>
      </c>
      <c r="E27" s="65"/>
      <c r="F27" s="56" t="s">
        <v>60</v>
      </c>
      <c r="G27" s="69" t="s">
        <v>31</v>
      </c>
      <c r="H27" s="69"/>
      <c r="I27" s="56" t="s">
        <v>32</v>
      </c>
      <c r="J27" s="56">
        <v>3</v>
      </c>
      <c r="K27" s="69">
        <v>3</v>
      </c>
      <c r="L27" s="69">
        <v>3</v>
      </c>
      <c r="M27" s="69">
        <v>3</v>
      </c>
      <c r="N27" s="69">
        <v>1</v>
      </c>
      <c r="O27" s="69">
        <f t="shared" si="0"/>
        <v>13</v>
      </c>
      <c r="P27" s="69">
        <v>1</v>
      </c>
      <c r="Q27" s="69">
        <v>2</v>
      </c>
      <c r="R27" s="69">
        <v>1</v>
      </c>
      <c r="S27" s="69">
        <f t="shared" si="1"/>
        <v>26</v>
      </c>
      <c r="T27" s="66" t="str">
        <f>IF(S27&lt;=59,"IMPACTO BAJO",(IF(AND(S27&gt;=60,S27&lt;=188),"IMPACTO MEDIO",IF(AND(S27&gt;=189,S27&lt;405),"IMPACTO ALTO",0))))</f>
        <v>IMPACTO BAJO</v>
      </c>
      <c r="U27" s="56" t="s">
        <v>396</v>
      </c>
      <c r="V27" s="56" t="s">
        <v>397</v>
      </c>
      <c r="W27" s="65"/>
      <c r="X27" s="70" t="s">
        <v>31</v>
      </c>
    </row>
    <row r="28" spans="1:24" ht="12.75" customHeight="1" x14ac:dyDescent="0.2">
      <c r="T28" s="72"/>
    </row>
    <row r="29" spans="1:24" ht="27" customHeight="1" x14ac:dyDescent="0.2">
      <c r="A29" s="72"/>
      <c r="B29" s="72"/>
      <c r="C29" s="77" t="s">
        <v>404</v>
      </c>
      <c r="D29" s="276" t="s">
        <v>228</v>
      </c>
      <c r="E29" s="252"/>
      <c r="F29" s="72"/>
      <c r="G29" s="72"/>
      <c r="H29" s="72"/>
      <c r="I29" s="74"/>
      <c r="J29" s="74"/>
      <c r="K29" s="75"/>
      <c r="L29" s="75"/>
      <c r="M29" s="75"/>
      <c r="N29" s="75"/>
      <c r="O29" s="72"/>
      <c r="P29" s="72"/>
      <c r="Q29" s="72"/>
      <c r="R29" s="72"/>
      <c r="S29" s="72"/>
      <c r="T29" s="72"/>
    </row>
    <row r="30" spans="1:24" ht="12.75" x14ac:dyDescent="0.2">
      <c r="A30" s="72"/>
      <c r="B30" s="72"/>
      <c r="C30" s="77" t="s">
        <v>178</v>
      </c>
      <c r="D30" s="277" t="s">
        <v>251</v>
      </c>
      <c r="E30" s="252"/>
      <c r="F30" s="72"/>
      <c r="G30" s="72"/>
      <c r="H30" s="72"/>
      <c r="I30" s="74"/>
      <c r="J30" s="74"/>
      <c r="K30" s="74"/>
      <c r="L30" s="74"/>
      <c r="M30" s="74"/>
      <c r="N30" s="75"/>
      <c r="O30" s="72"/>
      <c r="P30" s="72"/>
      <c r="Q30" s="72"/>
      <c r="R30" s="72"/>
      <c r="S30" s="72"/>
      <c r="T30" s="72"/>
    </row>
    <row r="31" spans="1:24" ht="12.75" customHeight="1" x14ac:dyDescent="0.2">
      <c r="T31" s="72"/>
    </row>
    <row r="32" spans="1:24" ht="12.75" customHeight="1" x14ac:dyDescent="0.2">
      <c r="T32" s="72"/>
    </row>
    <row r="33" spans="20:20" ht="12.75" customHeight="1" x14ac:dyDescent="0.2">
      <c r="T33" s="72"/>
    </row>
    <row r="34" spans="20:20" ht="12.75" customHeight="1" x14ac:dyDescent="0.2">
      <c r="T34" s="72"/>
    </row>
    <row r="35" spans="20:20" ht="12.75" customHeight="1" x14ac:dyDescent="0.2">
      <c r="T35" s="72"/>
    </row>
    <row r="36" spans="20:20" ht="12.75" customHeight="1" x14ac:dyDescent="0.2">
      <c r="T36" s="72"/>
    </row>
    <row r="37" spans="20:20" ht="12.75" customHeight="1" x14ac:dyDescent="0.2">
      <c r="T37" s="72"/>
    </row>
    <row r="38" spans="20:20" ht="12.75" customHeight="1" x14ac:dyDescent="0.2">
      <c r="T38" s="72"/>
    </row>
    <row r="39" spans="20:20" ht="12.75" customHeight="1" x14ac:dyDescent="0.2">
      <c r="T39" s="72"/>
    </row>
    <row r="40" spans="20:20" ht="12.75" customHeight="1" x14ac:dyDescent="0.2">
      <c r="T40" s="72"/>
    </row>
    <row r="41" spans="20:20" ht="12.75" customHeight="1" x14ac:dyDescent="0.2">
      <c r="T41" s="72"/>
    </row>
    <row r="42" spans="20:20" ht="12.75" customHeight="1" x14ac:dyDescent="0.2">
      <c r="T42" s="72"/>
    </row>
    <row r="43" spans="20:20" ht="12.75" customHeight="1" x14ac:dyDescent="0.2">
      <c r="T43" s="72"/>
    </row>
    <row r="44" spans="20:20" ht="12.75" customHeight="1" x14ac:dyDescent="0.2">
      <c r="T44" s="72"/>
    </row>
    <row r="45" spans="20:20" ht="12.75" customHeight="1" x14ac:dyDescent="0.2">
      <c r="T45" s="72"/>
    </row>
    <row r="46" spans="20:20" ht="12.75" customHeight="1" x14ac:dyDescent="0.2">
      <c r="T46" s="72"/>
    </row>
    <row r="47" spans="20:20" ht="12.75" customHeight="1" x14ac:dyDescent="0.2">
      <c r="T47" s="72"/>
    </row>
    <row r="48" spans="20:20"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row r="925" spans="20:20" ht="12.75" customHeight="1" x14ac:dyDescent="0.2">
      <c r="T925" s="72"/>
    </row>
    <row r="926" spans="20:20" ht="12.75" customHeight="1" x14ac:dyDescent="0.2">
      <c r="T926" s="72"/>
    </row>
    <row r="927" spans="20:20" ht="12.75" customHeight="1" x14ac:dyDescent="0.2">
      <c r="T927" s="72"/>
    </row>
    <row r="928" spans="20:20" ht="12.75" customHeight="1" x14ac:dyDescent="0.2">
      <c r="T928" s="72"/>
    </row>
    <row r="929" spans="20:20" ht="12.75" customHeight="1" x14ac:dyDescent="0.2">
      <c r="T929" s="72"/>
    </row>
  </sheetData>
  <sheetProtection algorithmName="SHA-512" hashValue="Vjvbjr2VGmZCyI4lN0Q4Dv6O1ynyaHF3UMw0ELAYckaT97ONQD0lgBjbAc6240oUG8MpdT3xkzWewFkAWeZNCQ==" saltValue="g+mxzrnXnXGV6Hn1NCnTNQ==" spinCount="100000" sheet="1" objects="1" scenarios="1"/>
  <autoFilter ref="S1:S930" xr:uid="{00000000-0009-0000-0000-000015000000}"/>
  <mergeCells count="33">
    <mergeCell ref="A7:K7"/>
    <mergeCell ref="L7:X7"/>
    <mergeCell ref="A1:B5"/>
    <mergeCell ref="C1:T5"/>
    <mergeCell ref="U1:X5"/>
    <mergeCell ref="A6:K6"/>
    <mergeCell ref="L6:X6"/>
    <mergeCell ref="A25:A27"/>
    <mergeCell ref="Q9:Q10"/>
    <mergeCell ref="B9:B10"/>
    <mergeCell ref="C9:C10"/>
    <mergeCell ref="D9:D10"/>
    <mergeCell ref="E9:E10"/>
    <mergeCell ref="F9:F10"/>
    <mergeCell ref="G9:G10"/>
    <mergeCell ref="H9:H10"/>
    <mergeCell ref="I9:I10"/>
    <mergeCell ref="J9:N9"/>
    <mergeCell ref="O9:O10"/>
    <mergeCell ref="P9:P10"/>
    <mergeCell ref="E11:E24"/>
    <mergeCell ref="U9:V9"/>
    <mergeCell ref="W9:X9"/>
    <mergeCell ref="A11:A24"/>
    <mergeCell ref="B12:B13"/>
    <mergeCell ref="B14:B15"/>
    <mergeCell ref="B16:B17"/>
    <mergeCell ref="B18:B19"/>
    <mergeCell ref="D29:E29"/>
    <mergeCell ref="D30:E30"/>
    <mergeCell ref="R9:R10"/>
    <mergeCell ref="S9:S10"/>
    <mergeCell ref="T9:T10"/>
  </mergeCells>
  <conditionalFormatting sqref="T11:T16 T21:T24">
    <cfRule type="cellIs" dxfId="275" priority="33" operator="equal">
      <formula>"IMPACTO ALTO"</formula>
    </cfRule>
  </conditionalFormatting>
  <conditionalFormatting sqref="T11:T16 T21:T24">
    <cfRule type="cellIs" dxfId="274" priority="34" operator="equal">
      <formula>"IMPACTO MEDIO"</formula>
    </cfRule>
  </conditionalFormatting>
  <conditionalFormatting sqref="T11:T16 T21:T24">
    <cfRule type="cellIs" dxfId="273" priority="35" operator="equal">
      <formula>"IMPACTO BAJO"</formula>
    </cfRule>
  </conditionalFormatting>
  <conditionalFormatting sqref="T11:T16 T21:T24">
    <cfRule type="cellIs" dxfId="272" priority="36" stopIfTrue="1" operator="equal">
      <formula>"IMPACTO BAJO"</formula>
    </cfRule>
  </conditionalFormatting>
  <conditionalFormatting sqref="T11:T16 T21:T24">
    <cfRule type="cellIs" dxfId="271" priority="37" stopIfTrue="1" operator="equal">
      <formula>"IMPACTO MEDIO"</formula>
    </cfRule>
  </conditionalFormatting>
  <conditionalFormatting sqref="T11:T16 T21:T24">
    <cfRule type="cellIs" dxfId="270" priority="38" stopIfTrue="1" operator="equal">
      <formula>"IMPACTO ALTO"</formula>
    </cfRule>
  </conditionalFormatting>
  <conditionalFormatting sqref="T19">
    <cfRule type="cellIs" dxfId="269" priority="27" operator="equal">
      <formula>"IMPACTO ALTO"</formula>
    </cfRule>
  </conditionalFormatting>
  <conditionalFormatting sqref="T19">
    <cfRule type="cellIs" dxfId="268" priority="28" operator="equal">
      <formula>"IMPACTO MEDIO"</formula>
    </cfRule>
  </conditionalFormatting>
  <conditionalFormatting sqref="T19">
    <cfRule type="cellIs" dxfId="267" priority="29" operator="equal">
      <formula>"IMPACTO BAJO"</formula>
    </cfRule>
  </conditionalFormatting>
  <conditionalFormatting sqref="T19">
    <cfRule type="cellIs" dxfId="266" priority="30" stopIfTrue="1" operator="equal">
      <formula>"IMPACTO BAJO"</formula>
    </cfRule>
  </conditionalFormatting>
  <conditionalFormatting sqref="T19">
    <cfRule type="cellIs" dxfId="265" priority="31" stopIfTrue="1" operator="equal">
      <formula>"IMPACTO MEDIO"</formula>
    </cfRule>
  </conditionalFormatting>
  <conditionalFormatting sqref="T19">
    <cfRule type="cellIs" dxfId="264" priority="32" stopIfTrue="1" operator="equal">
      <formula>"IMPACTO ALTO"</formula>
    </cfRule>
  </conditionalFormatting>
  <conditionalFormatting sqref="T17:T18">
    <cfRule type="cellIs" dxfId="263" priority="20" operator="equal">
      <formula>"IMPACTO ALTO"</formula>
    </cfRule>
  </conditionalFormatting>
  <conditionalFormatting sqref="T17:T18">
    <cfRule type="cellIs" dxfId="262" priority="21" operator="equal">
      <formula>"IMPACTO MEDIO"</formula>
    </cfRule>
  </conditionalFormatting>
  <conditionalFormatting sqref="T17:T18">
    <cfRule type="cellIs" dxfId="261" priority="22" operator="equal">
      <formula>"IMPACTO BAJO"</formula>
    </cfRule>
  </conditionalFormatting>
  <conditionalFormatting sqref="T17:T18">
    <cfRule type="cellIs" dxfId="260" priority="23" stopIfTrue="1" operator="equal">
      <formula>"IMPACTO BAJO"</formula>
    </cfRule>
  </conditionalFormatting>
  <conditionalFormatting sqref="T17:T18">
    <cfRule type="cellIs" dxfId="259" priority="24" stopIfTrue="1" operator="equal">
      <formula>"IMPACTO MEDIO"</formula>
    </cfRule>
  </conditionalFormatting>
  <conditionalFormatting sqref="T17:T18">
    <cfRule type="cellIs" dxfId="258" priority="25" stopIfTrue="1" operator="equal">
      <formula>"IMPACTO ALTO"</formula>
    </cfRule>
  </conditionalFormatting>
  <conditionalFormatting sqref="T11">
    <cfRule type="colorScale" priority="26">
      <colorScale>
        <cfvo type="min"/>
        <cfvo type="percentile" val="50"/>
        <cfvo type="max"/>
        <color rgb="FF63BE7B"/>
        <color rgb="FFFFEB84"/>
        <color rgb="FFF8696B"/>
      </colorScale>
    </cfRule>
  </conditionalFormatting>
  <conditionalFormatting sqref="T20">
    <cfRule type="cellIs" dxfId="257" priority="14" operator="equal">
      <formula>"IMPACTO ALTO"</formula>
    </cfRule>
  </conditionalFormatting>
  <conditionalFormatting sqref="T20">
    <cfRule type="cellIs" dxfId="256" priority="15" operator="equal">
      <formula>"IMPACTO MEDIO"</formula>
    </cfRule>
  </conditionalFormatting>
  <conditionalFormatting sqref="T20">
    <cfRule type="cellIs" dxfId="255" priority="16" operator="equal">
      <formula>"IMPACTO BAJO"</formula>
    </cfRule>
  </conditionalFormatting>
  <conditionalFormatting sqref="T20">
    <cfRule type="cellIs" dxfId="254" priority="17" stopIfTrue="1" operator="equal">
      <formula>"IMPACTO BAJO"</formula>
    </cfRule>
  </conditionalFormatting>
  <conditionalFormatting sqref="T20">
    <cfRule type="cellIs" dxfId="253" priority="18" stopIfTrue="1" operator="equal">
      <formula>"IMPACTO MEDIO"</formula>
    </cfRule>
  </conditionalFormatting>
  <conditionalFormatting sqref="T20">
    <cfRule type="cellIs" dxfId="252" priority="19" stopIfTrue="1" operator="equal">
      <formula>"IMPACTO ALTO"</formula>
    </cfRule>
  </conditionalFormatting>
  <conditionalFormatting sqref="T25">
    <cfRule type="cellIs" dxfId="251" priority="8" operator="equal">
      <formula>"IMPACTO ALTO"</formula>
    </cfRule>
  </conditionalFormatting>
  <conditionalFormatting sqref="T25">
    <cfRule type="cellIs" dxfId="250" priority="9" operator="equal">
      <formula>"IMPACTO MEDIO"</formula>
    </cfRule>
  </conditionalFormatting>
  <conditionalFormatting sqref="T25">
    <cfRule type="cellIs" dxfId="249" priority="10" operator="equal">
      <formula>"IMPACTO BAJO"</formula>
    </cfRule>
  </conditionalFormatting>
  <conditionalFormatting sqref="T25">
    <cfRule type="cellIs" dxfId="248" priority="11" stopIfTrue="1" operator="equal">
      <formula>"IMPACTO BAJO"</formula>
    </cfRule>
  </conditionalFormatting>
  <conditionalFormatting sqref="T25">
    <cfRule type="cellIs" dxfId="247" priority="12" stopIfTrue="1" operator="equal">
      <formula>"IMPACTO MEDIO"</formula>
    </cfRule>
  </conditionalFormatting>
  <conditionalFormatting sqref="T25">
    <cfRule type="cellIs" dxfId="246" priority="13" stopIfTrue="1" operator="equal">
      <formula>"IMPACTO ALTO"</formula>
    </cfRule>
  </conditionalFormatting>
  <conditionalFormatting sqref="T26:T27">
    <cfRule type="cellIs" dxfId="245" priority="1" operator="equal">
      <formula>"IMPACTO ALTO"</formula>
    </cfRule>
  </conditionalFormatting>
  <conditionalFormatting sqref="T26:T27">
    <cfRule type="cellIs" dxfId="244" priority="2" operator="equal">
      <formula>"IMPACTO MEDIO"</formula>
    </cfRule>
  </conditionalFormatting>
  <conditionalFormatting sqref="T26:T27">
    <cfRule type="cellIs" dxfId="243" priority="3" operator="equal">
      <formula>"IMPACTO BAJO"</formula>
    </cfRule>
  </conditionalFormatting>
  <conditionalFormatting sqref="T26:T27">
    <cfRule type="cellIs" dxfId="242" priority="4" stopIfTrue="1" operator="equal">
      <formula>"IMPACTO BAJO"</formula>
    </cfRule>
  </conditionalFormatting>
  <conditionalFormatting sqref="T26:T27">
    <cfRule type="cellIs" dxfId="241" priority="5" stopIfTrue="1" operator="equal">
      <formula>"IMPACTO MEDIO"</formula>
    </cfRule>
  </conditionalFormatting>
  <conditionalFormatting sqref="T26:T27">
    <cfRule type="cellIs" dxfId="240" priority="6" stopIfTrue="1" operator="equal">
      <formula>"IMPACTO ALTO"</formula>
    </cfRule>
  </conditionalFormatting>
  <conditionalFormatting sqref="T26:T27">
    <cfRule type="colorScale" priority="7">
      <colorScale>
        <cfvo type="min"/>
        <cfvo type="percentile" val="50"/>
        <cfvo type="max"/>
        <color rgb="FF63BE7B"/>
        <color rgb="FFFFEB84"/>
        <color rgb="FFF8696B"/>
      </colorScale>
    </cfRule>
  </conditionalFormatting>
  <conditionalFormatting sqref="T25">
    <cfRule type="colorScale" priority="39">
      <colorScale>
        <cfvo type="min"/>
        <cfvo type="percentile" val="50"/>
        <cfvo type="max"/>
        <color rgb="FF63BE7B"/>
        <color rgb="FFFFEB84"/>
        <color rgb="FFF8696B"/>
      </colorScale>
    </cfRule>
  </conditionalFormatting>
  <pageMargins left="0.70866141732283472" right="0.70866141732283472" top="0.86614173228346458" bottom="0.74803149606299213" header="0" footer="0"/>
  <pageSetup orientation="portrait" r:id="rId1"/>
  <colBreaks count="1" manualBreakCount="1">
    <brk id="17" man="1"/>
  </colBreaks>
  <drawing r:id="rId2"/>
  <legacyDrawing r:id="rId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Y929"/>
  <sheetViews>
    <sheetView showGridLines="0" topLeftCell="E16" zoomScale="70" zoomScaleNormal="70" workbookViewId="0">
      <selection activeCell="T20" sqref="T20"/>
    </sheetView>
  </sheetViews>
  <sheetFormatPr baseColWidth="10" defaultColWidth="14.42578125" defaultRowHeight="15" customHeight="1" x14ac:dyDescent="0.2"/>
  <cols>
    <col min="1" max="1" width="25.140625" style="46" customWidth="1"/>
    <col min="2" max="2" width="19.7109375" style="46" customWidth="1"/>
    <col min="3" max="3" width="39.7109375" style="46" customWidth="1"/>
    <col min="4" max="4" width="36.28515625" style="46" customWidth="1"/>
    <col min="5" max="5" width="27.42578125" style="46" customWidth="1"/>
    <col min="6" max="6" width="15.5703125" style="46" customWidth="1"/>
    <col min="7" max="7" width="15.85546875" style="46" customWidth="1"/>
    <col min="8" max="8" width="11.140625" style="46" customWidth="1"/>
    <col min="9" max="9" width="12.5703125" style="46" customWidth="1"/>
    <col min="10" max="10" width="10.7109375" style="46" customWidth="1"/>
    <col min="11" max="11" width="11.85546875" style="46" customWidth="1"/>
    <col min="12" max="12" width="10.7109375" style="46" customWidth="1"/>
    <col min="13" max="13" width="13.5703125" style="46" customWidth="1"/>
    <col min="14" max="14" width="15.85546875" style="46" customWidth="1"/>
    <col min="15" max="15" width="11" style="46" customWidth="1"/>
    <col min="16" max="16" width="13.42578125" style="46" customWidth="1"/>
    <col min="17" max="17" width="15.140625" style="46" customWidth="1"/>
    <col min="18" max="18" width="22.85546875" style="46" customWidth="1"/>
    <col min="19" max="19" width="14.7109375" style="46" customWidth="1"/>
    <col min="20" max="20" width="20" style="46" customWidth="1"/>
    <col min="21" max="21" width="29.85546875" style="46" customWidth="1"/>
    <col min="22" max="22" width="25.140625" style="46" customWidth="1"/>
    <col min="23" max="24" width="7.7109375" style="46" customWidth="1"/>
    <col min="25" max="16384" width="14.42578125" style="46"/>
  </cols>
  <sheetData>
    <row r="1" spans="1:25" ht="17.25" customHeight="1" x14ac:dyDescent="0.2">
      <c r="A1" s="256"/>
      <c r="B1" s="257"/>
      <c r="C1" s="278" t="s">
        <v>0</v>
      </c>
      <c r="D1" s="279"/>
      <c r="E1" s="279"/>
      <c r="F1" s="279"/>
      <c r="G1" s="279"/>
      <c r="H1" s="279"/>
      <c r="I1" s="279"/>
      <c r="J1" s="279"/>
      <c r="K1" s="279"/>
      <c r="L1" s="279"/>
      <c r="M1" s="279"/>
      <c r="N1" s="279"/>
      <c r="O1" s="279"/>
      <c r="P1" s="279"/>
      <c r="Q1" s="279"/>
      <c r="R1" s="279"/>
      <c r="S1" s="279"/>
      <c r="T1" s="280"/>
      <c r="U1" s="268"/>
      <c r="V1" s="268"/>
      <c r="W1" s="268"/>
      <c r="X1" s="268"/>
    </row>
    <row r="2" spans="1:25" ht="24" customHeight="1" x14ac:dyDescent="0.2">
      <c r="A2" s="258"/>
      <c r="B2" s="259"/>
      <c r="C2" s="278"/>
      <c r="D2" s="279"/>
      <c r="E2" s="279"/>
      <c r="F2" s="279"/>
      <c r="G2" s="279"/>
      <c r="H2" s="279"/>
      <c r="I2" s="279"/>
      <c r="J2" s="279"/>
      <c r="K2" s="279"/>
      <c r="L2" s="279"/>
      <c r="M2" s="279"/>
      <c r="N2" s="279"/>
      <c r="O2" s="279"/>
      <c r="P2" s="279"/>
      <c r="Q2" s="279"/>
      <c r="R2" s="279"/>
      <c r="S2" s="279"/>
      <c r="T2" s="280"/>
      <c r="U2" s="268"/>
      <c r="V2" s="268"/>
      <c r="W2" s="268"/>
      <c r="X2" s="268"/>
    </row>
    <row r="3" spans="1:25" ht="21" customHeight="1" x14ac:dyDescent="0.2">
      <c r="A3" s="258"/>
      <c r="B3" s="259"/>
      <c r="C3" s="278"/>
      <c r="D3" s="279"/>
      <c r="E3" s="279"/>
      <c r="F3" s="279"/>
      <c r="G3" s="279"/>
      <c r="H3" s="279"/>
      <c r="I3" s="279"/>
      <c r="J3" s="279"/>
      <c r="K3" s="279"/>
      <c r="L3" s="279"/>
      <c r="M3" s="279"/>
      <c r="N3" s="279"/>
      <c r="O3" s="279"/>
      <c r="P3" s="279"/>
      <c r="Q3" s="279"/>
      <c r="R3" s="279"/>
      <c r="S3" s="279"/>
      <c r="T3" s="280"/>
      <c r="U3" s="268"/>
      <c r="V3" s="268"/>
      <c r="W3" s="268"/>
      <c r="X3" s="268"/>
    </row>
    <row r="4" spans="1:25" ht="15" customHeight="1" x14ac:dyDescent="0.2">
      <c r="A4" s="258"/>
      <c r="B4" s="259"/>
      <c r="C4" s="278"/>
      <c r="D4" s="279"/>
      <c r="E4" s="279"/>
      <c r="F4" s="279"/>
      <c r="G4" s="279"/>
      <c r="H4" s="279"/>
      <c r="I4" s="279"/>
      <c r="J4" s="279"/>
      <c r="K4" s="279"/>
      <c r="L4" s="279"/>
      <c r="M4" s="279"/>
      <c r="N4" s="279"/>
      <c r="O4" s="279"/>
      <c r="P4" s="279"/>
      <c r="Q4" s="279"/>
      <c r="R4" s="279"/>
      <c r="S4" s="279"/>
      <c r="T4" s="280"/>
      <c r="U4" s="268"/>
      <c r="V4" s="268"/>
      <c r="W4" s="268"/>
      <c r="X4" s="268"/>
    </row>
    <row r="5" spans="1:25" ht="2.25" customHeight="1" x14ac:dyDescent="0.2">
      <c r="A5" s="260"/>
      <c r="B5" s="261"/>
      <c r="C5" s="281"/>
      <c r="D5" s="282"/>
      <c r="E5" s="282"/>
      <c r="F5" s="282"/>
      <c r="G5" s="282"/>
      <c r="H5" s="282"/>
      <c r="I5" s="282"/>
      <c r="J5" s="282"/>
      <c r="K5" s="282"/>
      <c r="L5" s="282"/>
      <c r="M5" s="282"/>
      <c r="N5" s="282"/>
      <c r="O5" s="282"/>
      <c r="P5" s="282"/>
      <c r="Q5" s="282"/>
      <c r="R5" s="282"/>
      <c r="S5" s="282"/>
      <c r="T5" s="283"/>
      <c r="U5" s="268"/>
      <c r="V5" s="268"/>
      <c r="W5" s="268"/>
      <c r="X5" s="268"/>
    </row>
    <row r="6" spans="1:25" ht="21" customHeight="1" x14ac:dyDescent="0.2">
      <c r="A6" s="269" t="s">
        <v>243</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5" ht="25.5"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5" ht="12.75" customHeight="1" thickBot="1" x14ac:dyDescent="0.25">
      <c r="B8" s="47"/>
      <c r="C8" s="47"/>
      <c r="D8" s="47"/>
      <c r="E8" s="47"/>
      <c r="F8" s="47"/>
      <c r="G8" s="47"/>
      <c r="H8" s="47"/>
      <c r="I8" s="47"/>
      <c r="J8" s="47"/>
      <c r="K8" s="47"/>
      <c r="L8" s="47"/>
      <c r="M8" s="49"/>
      <c r="N8" s="50"/>
      <c r="O8" s="51"/>
      <c r="P8" s="51"/>
      <c r="Q8" s="51"/>
      <c r="R8" s="51"/>
      <c r="S8" s="51"/>
      <c r="T8" s="51"/>
      <c r="U8" s="51"/>
      <c r="V8" s="51"/>
      <c r="W8" s="51"/>
      <c r="X8" s="51"/>
    </row>
    <row r="9" spans="1:25"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5" ht="43.5" customHeight="1" x14ac:dyDescent="0.2">
      <c r="B10" s="247"/>
      <c r="C10" s="247"/>
      <c r="D10" s="247"/>
      <c r="E10" s="247"/>
      <c r="F10" s="247"/>
      <c r="G10" s="247"/>
      <c r="H10" s="247"/>
      <c r="I10" s="247"/>
      <c r="J10" s="52" t="s">
        <v>18</v>
      </c>
      <c r="K10" s="52" t="s">
        <v>19</v>
      </c>
      <c r="L10" s="53" t="s">
        <v>20</v>
      </c>
      <c r="M10" s="52" t="s">
        <v>21</v>
      </c>
      <c r="N10" s="53" t="s">
        <v>22</v>
      </c>
      <c r="O10" s="247"/>
      <c r="P10" s="247"/>
      <c r="Q10" s="247"/>
      <c r="R10" s="247"/>
      <c r="S10" s="247"/>
      <c r="T10" s="247"/>
      <c r="U10" s="53" t="s">
        <v>23</v>
      </c>
      <c r="V10" s="52" t="s">
        <v>24</v>
      </c>
      <c r="W10" s="52" t="s">
        <v>25</v>
      </c>
      <c r="X10" s="54" t="s">
        <v>26</v>
      </c>
    </row>
    <row r="11" spans="1:25" ht="72" customHeight="1" x14ac:dyDescent="0.2">
      <c r="A11" s="275" t="s">
        <v>267</v>
      </c>
      <c r="B11" s="59" t="s">
        <v>27</v>
      </c>
      <c r="C11" s="59" t="s">
        <v>209</v>
      </c>
      <c r="D11" s="59" t="s">
        <v>28</v>
      </c>
      <c r="E11" s="245" t="s">
        <v>270</v>
      </c>
      <c r="F11" s="56" t="s">
        <v>30</v>
      </c>
      <c r="G11" s="56" t="s">
        <v>31</v>
      </c>
      <c r="H11" s="56"/>
      <c r="I11" s="56" t="s">
        <v>32</v>
      </c>
      <c r="J11" s="56">
        <v>1</v>
      </c>
      <c r="K11" s="56">
        <v>2</v>
      </c>
      <c r="L11" s="56">
        <v>1</v>
      </c>
      <c r="M11" s="56">
        <v>1</v>
      </c>
      <c r="N11" s="56">
        <v>1</v>
      </c>
      <c r="O11" s="56">
        <f>J11+K11+L11+M11+N11</f>
        <v>6</v>
      </c>
      <c r="P11" s="56">
        <v>2</v>
      </c>
      <c r="Q11" s="56">
        <v>2</v>
      </c>
      <c r="R11" s="56">
        <v>1</v>
      </c>
      <c r="S11" s="56">
        <f>O11*P11*Q11*R11</f>
        <v>24</v>
      </c>
      <c r="T11" s="66" t="str">
        <f>IF(S11&lt;=59,"IMPACTO BAJO",(IF(AND(S11&gt;=60,S11&lt;=188),"IMPACTO MEDIO",IF(AND(S11&gt;=189,13&lt;405),"IMPACTO ALTO",0))))</f>
        <v>IMPACTO BAJO</v>
      </c>
      <c r="U11" s="56" t="s">
        <v>180</v>
      </c>
      <c r="V11" s="56" t="s">
        <v>33</v>
      </c>
      <c r="W11" s="58"/>
      <c r="X11" s="66" t="s">
        <v>31</v>
      </c>
      <c r="Y11" s="46" t="s">
        <v>256</v>
      </c>
    </row>
    <row r="12" spans="1:25" ht="75" customHeight="1" x14ac:dyDescent="0.2">
      <c r="A12" s="275"/>
      <c r="B12" s="245" t="s">
        <v>34</v>
      </c>
      <c r="C12" s="59" t="s">
        <v>35</v>
      </c>
      <c r="D12" s="59" t="s">
        <v>36</v>
      </c>
      <c r="E12" s="245"/>
      <c r="F12" s="56" t="s">
        <v>30</v>
      </c>
      <c r="G12" s="56" t="s">
        <v>31</v>
      </c>
      <c r="H12" s="56"/>
      <c r="I12" s="56" t="s">
        <v>37</v>
      </c>
      <c r="J12" s="56">
        <v>2</v>
      </c>
      <c r="K12" s="56">
        <v>2</v>
      </c>
      <c r="L12" s="56">
        <v>3</v>
      </c>
      <c r="M12" s="56">
        <v>1</v>
      </c>
      <c r="N12" s="56">
        <v>1</v>
      </c>
      <c r="O12" s="56">
        <f t="shared" ref="O12:O27" si="0">J12+K12+L12+M12+N12</f>
        <v>9</v>
      </c>
      <c r="P12" s="56">
        <v>3</v>
      </c>
      <c r="Q12" s="56">
        <v>2</v>
      </c>
      <c r="R12" s="56">
        <v>3</v>
      </c>
      <c r="S12" s="56">
        <f t="shared" ref="S12:S27" si="1">O12*P12*Q12*R12</f>
        <v>162</v>
      </c>
      <c r="T12" s="66" t="str">
        <f t="shared" ref="T12:T24" si="2">IF(S12&lt;=59,"IMPACTO BAJO",(IF(AND(S12&gt;=60,S12&lt;=188),"IMPACTO MEDIO",IF(AND(S12&gt;=189,13&lt;405),"IMPACTO ALTO",0))))</f>
        <v>IMPACTO MEDIO</v>
      </c>
      <c r="U12" s="56" t="s">
        <v>180</v>
      </c>
      <c r="V12" s="56" t="s">
        <v>38</v>
      </c>
      <c r="W12" s="66" t="s">
        <v>31</v>
      </c>
      <c r="X12" s="66"/>
    </row>
    <row r="13" spans="1:25" ht="95.25" customHeight="1" x14ac:dyDescent="0.2">
      <c r="A13" s="275"/>
      <c r="B13" s="245"/>
      <c r="C13" s="59" t="s">
        <v>229</v>
      </c>
      <c r="D13" s="59" t="s">
        <v>39</v>
      </c>
      <c r="E13" s="245"/>
      <c r="F13" s="56" t="s">
        <v>30</v>
      </c>
      <c r="G13" s="56" t="s">
        <v>31</v>
      </c>
      <c r="H13" s="56"/>
      <c r="I13" s="56" t="s">
        <v>37</v>
      </c>
      <c r="J13" s="56">
        <v>2</v>
      </c>
      <c r="K13" s="56">
        <v>2</v>
      </c>
      <c r="L13" s="56">
        <v>3</v>
      </c>
      <c r="M13" s="56">
        <v>1</v>
      </c>
      <c r="N13" s="56">
        <v>1</v>
      </c>
      <c r="O13" s="56">
        <f t="shared" si="0"/>
        <v>9</v>
      </c>
      <c r="P13" s="56">
        <v>3</v>
      </c>
      <c r="Q13" s="56">
        <v>2</v>
      </c>
      <c r="R13" s="56">
        <v>3</v>
      </c>
      <c r="S13" s="56">
        <f t="shared" si="1"/>
        <v>162</v>
      </c>
      <c r="T13" s="66" t="str">
        <f t="shared" si="2"/>
        <v>IMPACTO MEDIO</v>
      </c>
      <c r="U13" s="56" t="s">
        <v>180</v>
      </c>
      <c r="V13" s="56" t="s">
        <v>38</v>
      </c>
      <c r="W13" s="66" t="s">
        <v>31</v>
      </c>
      <c r="X13" s="66"/>
    </row>
    <row r="14" spans="1:25" ht="67.5" customHeight="1" x14ac:dyDescent="0.2">
      <c r="A14" s="275"/>
      <c r="B14" s="245" t="s">
        <v>379</v>
      </c>
      <c r="C14" s="59" t="s">
        <v>187</v>
      </c>
      <c r="D14" s="59" t="s">
        <v>40</v>
      </c>
      <c r="E14" s="245"/>
      <c r="F14" s="56" t="s">
        <v>30</v>
      </c>
      <c r="G14" s="56" t="s">
        <v>31</v>
      </c>
      <c r="H14" s="56"/>
      <c r="I14" s="56" t="s">
        <v>32</v>
      </c>
      <c r="J14" s="56">
        <v>1</v>
      </c>
      <c r="K14" s="56">
        <v>2</v>
      </c>
      <c r="L14" s="56">
        <v>3</v>
      </c>
      <c r="M14" s="56">
        <v>1</v>
      </c>
      <c r="N14" s="56">
        <v>1</v>
      </c>
      <c r="O14" s="56">
        <f t="shared" si="0"/>
        <v>8</v>
      </c>
      <c r="P14" s="56">
        <v>3</v>
      </c>
      <c r="Q14" s="56">
        <v>1</v>
      </c>
      <c r="R14" s="56">
        <v>1</v>
      </c>
      <c r="S14" s="56">
        <f t="shared" si="1"/>
        <v>24</v>
      </c>
      <c r="T14" s="66" t="str">
        <f t="shared" si="2"/>
        <v>IMPACTO BAJO</v>
      </c>
      <c r="U14" s="56" t="s">
        <v>181</v>
      </c>
      <c r="V14" s="56" t="s">
        <v>41</v>
      </c>
      <c r="W14" s="66"/>
      <c r="X14" s="66" t="s">
        <v>31</v>
      </c>
    </row>
    <row r="15" spans="1:25" ht="67.5" customHeight="1" x14ac:dyDescent="0.2">
      <c r="A15" s="275"/>
      <c r="B15" s="245"/>
      <c r="C15" s="59" t="s">
        <v>188</v>
      </c>
      <c r="D15" s="59" t="s">
        <v>42</v>
      </c>
      <c r="E15" s="245"/>
      <c r="F15" s="56" t="s">
        <v>30</v>
      </c>
      <c r="G15" s="56" t="s">
        <v>31</v>
      </c>
      <c r="H15" s="56"/>
      <c r="I15" s="56" t="s">
        <v>32</v>
      </c>
      <c r="J15" s="56">
        <v>1</v>
      </c>
      <c r="K15" s="56">
        <v>2</v>
      </c>
      <c r="L15" s="56">
        <v>3</v>
      </c>
      <c r="M15" s="56">
        <v>1</v>
      </c>
      <c r="N15" s="56">
        <v>1</v>
      </c>
      <c r="O15" s="56">
        <f t="shared" si="0"/>
        <v>8</v>
      </c>
      <c r="P15" s="56">
        <v>2</v>
      </c>
      <c r="Q15" s="56">
        <v>2</v>
      </c>
      <c r="R15" s="56">
        <v>1</v>
      </c>
      <c r="S15" s="56">
        <f t="shared" si="1"/>
        <v>32</v>
      </c>
      <c r="T15" s="66" t="str">
        <f t="shared" si="2"/>
        <v>IMPACTO BAJO</v>
      </c>
      <c r="U15" s="56" t="s">
        <v>180</v>
      </c>
      <c r="V15" s="56" t="s">
        <v>43</v>
      </c>
      <c r="W15" s="66"/>
      <c r="X15" s="66" t="s">
        <v>31</v>
      </c>
    </row>
    <row r="16" spans="1:25" ht="65.25" customHeight="1" x14ac:dyDescent="0.2">
      <c r="A16" s="275"/>
      <c r="B16" s="245" t="s">
        <v>44</v>
      </c>
      <c r="C16" s="59" t="s">
        <v>210</v>
      </c>
      <c r="D16" s="59" t="s">
        <v>45</v>
      </c>
      <c r="E16" s="245"/>
      <c r="F16" s="56" t="s">
        <v>30</v>
      </c>
      <c r="G16" s="56" t="s">
        <v>31</v>
      </c>
      <c r="H16" s="56"/>
      <c r="I16" s="56" t="s">
        <v>32</v>
      </c>
      <c r="J16" s="56">
        <v>2</v>
      </c>
      <c r="K16" s="56">
        <v>2</v>
      </c>
      <c r="L16" s="56">
        <v>3</v>
      </c>
      <c r="M16" s="56">
        <v>3</v>
      </c>
      <c r="N16" s="56">
        <v>1</v>
      </c>
      <c r="O16" s="56">
        <f t="shared" si="0"/>
        <v>11</v>
      </c>
      <c r="P16" s="56">
        <v>3</v>
      </c>
      <c r="Q16" s="56">
        <v>2</v>
      </c>
      <c r="R16" s="56">
        <v>1</v>
      </c>
      <c r="S16" s="56">
        <f t="shared" si="1"/>
        <v>66</v>
      </c>
      <c r="T16" s="66" t="str">
        <f t="shared" si="2"/>
        <v>IMPACTO MEDIO</v>
      </c>
      <c r="U16" s="56" t="s">
        <v>183</v>
      </c>
      <c r="V16" s="56" t="s">
        <v>41</v>
      </c>
      <c r="W16" s="66" t="s">
        <v>31</v>
      </c>
      <c r="X16" s="66"/>
    </row>
    <row r="17" spans="1:24" ht="95.25" customHeight="1" x14ac:dyDescent="0.2">
      <c r="A17" s="275"/>
      <c r="B17" s="245"/>
      <c r="C17" s="59" t="s">
        <v>46</v>
      </c>
      <c r="D17" s="59" t="s">
        <v>47</v>
      </c>
      <c r="E17" s="245"/>
      <c r="F17" s="56" t="s">
        <v>30</v>
      </c>
      <c r="G17" s="56" t="s">
        <v>31</v>
      </c>
      <c r="H17" s="56"/>
      <c r="I17" s="56" t="s">
        <v>32</v>
      </c>
      <c r="J17" s="56">
        <v>3</v>
      </c>
      <c r="K17" s="56">
        <v>3</v>
      </c>
      <c r="L17" s="56">
        <v>3</v>
      </c>
      <c r="M17" s="56">
        <v>3</v>
      </c>
      <c r="N17" s="56">
        <v>1</v>
      </c>
      <c r="O17" s="56">
        <f t="shared" si="0"/>
        <v>13</v>
      </c>
      <c r="P17" s="56">
        <v>3</v>
      </c>
      <c r="Q17" s="56">
        <v>3</v>
      </c>
      <c r="R17" s="56">
        <v>1</v>
      </c>
      <c r="S17" s="56">
        <f t="shared" si="1"/>
        <v>117</v>
      </c>
      <c r="T17" s="66" t="str">
        <f t="shared" si="2"/>
        <v>IMPACTO MEDIO</v>
      </c>
      <c r="U17" s="56" t="s">
        <v>183</v>
      </c>
      <c r="V17" s="56" t="s">
        <v>41</v>
      </c>
      <c r="W17" s="66" t="s">
        <v>31</v>
      </c>
      <c r="X17" s="66"/>
    </row>
    <row r="18" spans="1:24" ht="86.25" customHeight="1" x14ac:dyDescent="0.2">
      <c r="A18" s="275"/>
      <c r="B18" s="245" t="s">
        <v>48</v>
      </c>
      <c r="C18" s="59" t="s">
        <v>211</v>
      </c>
      <c r="D18" s="59" t="s">
        <v>49</v>
      </c>
      <c r="E18" s="245"/>
      <c r="F18" s="56" t="s">
        <v>244</v>
      </c>
      <c r="G18" s="56" t="s">
        <v>31</v>
      </c>
      <c r="H18" s="56"/>
      <c r="I18" s="56" t="s">
        <v>32</v>
      </c>
      <c r="J18" s="56">
        <v>3</v>
      </c>
      <c r="K18" s="56">
        <v>2</v>
      </c>
      <c r="L18" s="56">
        <v>3</v>
      </c>
      <c r="M18" s="56">
        <v>1</v>
      </c>
      <c r="N18" s="56">
        <v>1</v>
      </c>
      <c r="O18" s="56">
        <f t="shared" si="0"/>
        <v>10</v>
      </c>
      <c r="P18" s="56">
        <v>1</v>
      </c>
      <c r="Q18" s="56">
        <v>3</v>
      </c>
      <c r="R18" s="56">
        <v>1</v>
      </c>
      <c r="S18" s="56">
        <f t="shared" si="1"/>
        <v>30</v>
      </c>
      <c r="T18" s="66" t="str">
        <f t="shared" si="2"/>
        <v>IMPACTO BAJO</v>
      </c>
      <c r="U18" s="56" t="s">
        <v>254</v>
      </c>
      <c r="V18" s="56" t="s">
        <v>253</v>
      </c>
      <c r="W18" s="66"/>
      <c r="X18" s="66" t="s">
        <v>31</v>
      </c>
    </row>
    <row r="19" spans="1:24" ht="63.75" customHeight="1" x14ac:dyDescent="0.2">
      <c r="A19" s="275"/>
      <c r="B19" s="245"/>
      <c r="C19" s="59" t="s">
        <v>212</v>
      </c>
      <c r="D19" s="59" t="s">
        <v>49</v>
      </c>
      <c r="E19" s="245"/>
      <c r="F19" s="56" t="s">
        <v>244</v>
      </c>
      <c r="G19" s="56" t="s">
        <v>31</v>
      </c>
      <c r="H19" s="56"/>
      <c r="I19" s="56" t="s">
        <v>32</v>
      </c>
      <c r="J19" s="56">
        <v>3</v>
      </c>
      <c r="K19" s="56">
        <v>2</v>
      </c>
      <c r="L19" s="56">
        <v>3</v>
      </c>
      <c r="M19" s="56">
        <v>1</v>
      </c>
      <c r="N19" s="56">
        <v>1</v>
      </c>
      <c r="O19" s="56">
        <f t="shared" si="0"/>
        <v>10</v>
      </c>
      <c r="P19" s="56">
        <v>2</v>
      </c>
      <c r="Q19" s="56">
        <v>2</v>
      </c>
      <c r="R19" s="56">
        <v>1</v>
      </c>
      <c r="S19" s="56">
        <f t="shared" si="1"/>
        <v>40</v>
      </c>
      <c r="T19" s="66" t="str">
        <f t="shared" si="2"/>
        <v>IMPACTO BAJO</v>
      </c>
      <c r="U19" s="56" t="s">
        <v>180</v>
      </c>
      <c r="V19" s="56" t="s">
        <v>50</v>
      </c>
      <c r="W19" s="66" t="s">
        <v>31</v>
      </c>
      <c r="X19" s="66"/>
    </row>
    <row r="20" spans="1:24" ht="63.75" customHeight="1" x14ac:dyDescent="0.2">
      <c r="A20" s="275"/>
      <c r="B20" s="59" t="s">
        <v>447</v>
      </c>
      <c r="C20" s="59" t="s">
        <v>448</v>
      </c>
      <c r="D20" s="59" t="s">
        <v>259</v>
      </c>
      <c r="E20" s="245"/>
      <c r="F20" s="56" t="s">
        <v>30</v>
      </c>
      <c r="G20" s="56" t="s">
        <v>31</v>
      </c>
      <c r="H20" s="56"/>
      <c r="I20" s="56" t="s">
        <v>37</v>
      </c>
      <c r="J20" s="56">
        <v>2</v>
      </c>
      <c r="K20" s="56">
        <v>3</v>
      </c>
      <c r="L20" s="56">
        <v>3</v>
      </c>
      <c r="M20" s="56">
        <v>1</v>
      </c>
      <c r="N20" s="56">
        <v>1</v>
      </c>
      <c r="O20" s="56">
        <f t="shared" si="0"/>
        <v>10</v>
      </c>
      <c r="P20" s="56">
        <v>3</v>
      </c>
      <c r="Q20" s="56">
        <v>2</v>
      </c>
      <c r="R20" s="56">
        <v>1</v>
      </c>
      <c r="S20" s="56">
        <f t="shared" si="1"/>
        <v>60</v>
      </c>
      <c r="T20" s="66" t="str">
        <f t="shared" si="2"/>
        <v>IMPACTO MEDIO</v>
      </c>
      <c r="U20" s="56" t="s">
        <v>215</v>
      </c>
      <c r="V20" s="56" t="s">
        <v>260</v>
      </c>
      <c r="W20" s="66"/>
      <c r="X20" s="66" t="s">
        <v>31</v>
      </c>
    </row>
    <row r="21" spans="1:24" ht="55.5" customHeight="1" x14ac:dyDescent="0.2">
      <c r="A21" s="275"/>
      <c r="B21" s="59" t="s">
        <v>54</v>
      </c>
      <c r="C21" s="59" t="s">
        <v>213</v>
      </c>
      <c r="D21" s="59" t="s">
        <v>55</v>
      </c>
      <c r="E21" s="245"/>
      <c r="F21" s="56" t="s">
        <v>30</v>
      </c>
      <c r="G21" s="56" t="s">
        <v>31</v>
      </c>
      <c r="H21" s="56"/>
      <c r="I21" s="56" t="s">
        <v>32</v>
      </c>
      <c r="J21" s="56">
        <v>2</v>
      </c>
      <c r="K21" s="56">
        <v>1</v>
      </c>
      <c r="L21" s="56">
        <v>3</v>
      </c>
      <c r="M21" s="56">
        <v>1</v>
      </c>
      <c r="N21" s="56">
        <v>1</v>
      </c>
      <c r="O21" s="56">
        <f t="shared" si="0"/>
        <v>8</v>
      </c>
      <c r="P21" s="56">
        <v>3</v>
      </c>
      <c r="Q21" s="56">
        <v>2</v>
      </c>
      <c r="R21" s="56">
        <v>1</v>
      </c>
      <c r="S21" s="56">
        <f t="shared" si="1"/>
        <v>48</v>
      </c>
      <c r="T21" s="66" t="str">
        <f t="shared" si="2"/>
        <v>IMPACTO BAJO</v>
      </c>
      <c r="U21" s="56" t="s">
        <v>182</v>
      </c>
      <c r="V21" s="56" t="s">
        <v>41</v>
      </c>
      <c r="W21" s="66" t="s">
        <v>31</v>
      </c>
      <c r="X21" s="66"/>
    </row>
    <row r="22" spans="1:24" ht="92.25" customHeight="1" x14ac:dyDescent="0.2">
      <c r="A22" s="275"/>
      <c r="B22" s="59" t="s">
        <v>261</v>
      </c>
      <c r="C22" s="59" t="s">
        <v>57</v>
      </c>
      <c r="D22" s="59" t="s">
        <v>58</v>
      </c>
      <c r="E22" s="245"/>
      <c r="F22" s="56" t="s">
        <v>30</v>
      </c>
      <c r="G22" s="56" t="s">
        <v>31</v>
      </c>
      <c r="H22" s="56"/>
      <c r="I22" s="56" t="s">
        <v>32</v>
      </c>
      <c r="J22" s="56">
        <v>2</v>
      </c>
      <c r="K22" s="56">
        <v>2</v>
      </c>
      <c r="L22" s="56">
        <v>3</v>
      </c>
      <c r="M22" s="56">
        <v>1</v>
      </c>
      <c r="N22" s="56">
        <v>1</v>
      </c>
      <c r="O22" s="56">
        <f t="shared" si="0"/>
        <v>9</v>
      </c>
      <c r="P22" s="56">
        <v>2</v>
      </c>
      <c r="Q22" s="56">
        <v>2</v>
      </c>
      <c r="R22" s="56">
        <v>1</v>
      </c>
      <c r="S22" s="56">
        <f t="shared" si="1"/>
        <v>36</v>
      </c>
      <c r="T22" s="66" t="str">
        <f t="shared" si="2"/>
        <v>IMPACTO BAJO</v>
      </c>
      <c r="U22" s="56" t="s">
        <v>184</v>
      </c>
      <c r="V22" s="56" t="s">
        <v>38</v>
      </c>
      <c r="W22" s="66" t="s">
        <v>31</v>
      </c>
      <c r="X22" s="66"/>
    </row>
    <row r="23" spans="1:24" ht="75.75" customHeight="1" x14ac:dyDescent="0.2">
      <c r="A23" s="275"/>
      <c r="B23" s="59" t="s">
        <v>380</v>
      </c>
      <c r="C23" s="59" t="s">
        <v>405</v>
      </c>
      <c r="D23" s="59" t="s">
        <v>61</v>
      </c>
      <c r="E23" s="245"/>
      <c r="F23" s="56" t="s">
        <v>30</v>
      </c>
      <c r="G23" s="56" t="s">
        <v>31</v>
      </c>
      <c r="H23" s="56"/>
      <c r="I23" s="56" t="s">
        <v>32</v>
      </c>
      <c r="J23" s="56">
        <v>2</v>
      </c>
      <c r="K23" s="56">
        <v>1</v>
      </c>
      <c r="L23" s="56">
        <v>3</v>
      </c>
      <c r="M23" s="56">
        <v>1</v>
      </c>
      <c r="N23" s="56">
        <v>1</v>
      </c>
      <c r="O23" s="56">
        <f t="shared" si="0"/>
        <v>8</v>
      </c>
      <c r="P23" s="56">
        <v>3</v>
      </c>
      <c r="Q23" s="56">
        <v>2</v>
      </c>
      <c r="R23" s="56">
        <v>1</v>
      </c>
      <c r="S23" s="56">
        <f t="shared" si="1"/>
        <v>48</v>
      </c>
      <c r="T23" s="66" t="str">
        <f t="shared" si="2"/>
        <v>IMPACTO BAJO</v>
      </c>
      <c r="U23" s="56" t="s">
        <v>180</v>
      </c>
      <c r="V23" s="56" t="s">
        <v>381</v>
      </c>
      <c r="W23" s="66" t="s">
        <v>31</v>
      </c>
      <c r="X23" s="66"/>
    </row>
    <row r="24" spans="1:24" ht="65.25" customHeight="1" x14ac:dyDescent="0.2">
      <c r="A24" s="275"/>
      <c r="B24" s="59" t="s">
        <v>67</v>
      </c>
      <c r="C24" s="59" t="s">
        <v>68</v>
      </c>
      <c r="D24" s="59" t="s">
        <v>69</v>
      </c>
      <c r="E24" s="245"/>
      <c r="F24" s="56" t="s">
        <v>30</v>
      </c>
      <c r="G24" s="56" t="s">
        <v>31</v>
      </c>
      <c r="H24" s="56"/>
      <c r="I24" s="56" t="s">
        <v>32</v>
      </c>
      <c r="J24" s="56">
        <v>2</v>
      </c>
      <c r="K24" s="56">
        <v>2</v>
      </c>
      <c r="L24" s="56">
        <v>3</v>
      </c>
      <c r="M24" s="56">
        <v>3</v>
      </c>
      <c r="N24" s="56">
        <v>1</v>
      </c>
      <c r="O24" s="56">
        <f t="shared" si="0"/>
        <v>11</v>
      </c>
      <c r="P24" s="56">
        <v>2</v>
      </c>
      <c r="Q24" s="56">
        <v>2</v>
      </c>
      <c r="R24" s="56">
        <v>1</v>
      </c>
      <c r="S24" s="56">
        <f t="shared" si="1"/>
        <v>44</v>
      </c>
      <c r="T24" s="66" t="str">
        <f t="shared" si="2"/>
        <v>IMPACTO BAJO</v>
      </c>
      <c r="U24" s="56" t="s">
        <v>70</v>
      </c>
      <c r="V24" s="56" t="s">
        <v>255</v>
      </c>
      <c r="W24" s="66"/>
      <c r="X24" s="66" t="s">
        <v>31</v>
      </c>
    </row>
    <row r="25" spans="1:24" ht="47.25" customHeight="1" x14ac:dyDescent="0.2">
      <c r="A25" s="242" t="s">
        <v>392</v>
      </c>
      <c r="B25" s="56" t="s">
        <v>393</v>
      </c>
      <c r="C25" s="56" t="s">
        <v>394</v>
      </c>
      <c r="D25" s="56" t="s">
        <v>395</v>
      </c>
      <c r="E25" s="56"/>
      <c r="F25" s="56" t="s">
        <v>60</v>
      </c>
      <c r="G25" s="56" t="s">
        <v>31</v>
      </c>
      <c r="H25" s="56"/>
      <c r="I25" s="56" t="s">
        <v>32</v>
      </c>
      <c r="J25" s="56">
        <v>3</v>
      </c>
      <c r="K25" s="56">
        <v>3</v>
      </c>
      <c r="L25" s="56">
        <v>3</v>
      </c>
      <c r="M25" s="56">
        <v>3</v>
      </c>
      <c r="N25" s="56">
        <v>1</v>
      </c>
      <c r="O25" s="56">
        <f t="shared" si="0"/>
        <v>13</v>
      </c>
      <c r="P25" s="56">
        <v>1</v>
      </c>
      <c r="Q25" s="56">
        <v>2</v>
      </c>
      <c r="R25" s="56">
        <v>1</v>
      </c>
      <c r="S25" s="56">
        <f t="shared" si="1"/>
        <v>26</v>
      </c>
      <c r="T25" s="66" t="str">
        <f t="shared" ref="T25" si="3">IF(S25&lt;=59,"IMPACTO BAJO",(IF(AND(S25&gt;=60,S25&lt;=188),"IMPACTO MEDIO",IF(AND(S25&gt;=189,S25&lt;405),"IMPACTO ALTO",0))))</f>
        <v>IMPACTO BAJO</v>
      </c>
      <c r="U25" s="56" t="s">
        <v>396</v>
      </c>
      <c r="V25" s="56" t="s">
        <v>397</v>
      </c>
      <c r="W25" s="66"/>
      <c r="X25" s="66" t="s">
        <v>31</v>
      </c>
    </row>
    <row r="26" spans="1:24" ht="46.5" customHeight="1" x14ac:dyDescent="0.2">
      <c r="A26" s="242"/>
      <c r="B26" s="56" t="s">
        <v>398</v>
      </c>
      <c r="C26" s="56" t="s">
        <v>399</v>
      </c>
      <c r="D26" s="56" t="s">
        <v>400</v>
      </c>
      <c r="E26" s="56"/>
      <c r="F26" s="56" t="s">
        <v>60</v>
      </c>
      <c r="G26" s="56" t="s">
        <v>31</v>
      </c>
      <c r="H26" s="56"/>
      <c r="I26" s="56" t="s">
        <v>32</v>
      </c>
      <c r="J26" s="56">
        <v>3</v>
      </c>
      <c r="K26" s="56">
        <v>3</v>
      </c>
      <c r="L26" s="56">
        <v>3</v>
      </c>
      <c r="M26" s="56">
        <v>3</v>
      </c>
      <c r="N26" s="56">
        <v>1</v>
      </c>
      <c r="O26" s="56">
        <f t="shared" si="0"/>
        <v>13</v>
      </c>
      <c r="P26" s="56">
        <v>1</v>
      </c>
      <c r="Q26" s="56">
        <v>2</v>
      </c>
      <c r="R26" s="56">
        <v>1</v>
      </c>
      <c r="S26" s="56">
        <f t="shared" si="1"/>
        <v>26</v>
      </c>
      <c r="T26" s="66" t="str">
        <f>IF(S26&lt;=59,"IMPACTO BAJO",(IF(AND(S26&gt;=60,S26&lt;=188),"IMPACTO MEDIO",IF(AND(S26&gt;=189,S26&lt;405),"IMPACTO ALTO",0))))</f>
        <v>IMPACTO BAJO</v>
      </c>
      <c r="U26" s="56" t="s">
        <v>396</v>
      </c>
      <c r="V26" s="56" t="s">
        <v>397</v>
      </c>
      <c r="W26" s="66"/>
      <c r="X26" s="66" t="s">
        <v>31</v>
      </c>
    </row>
    <row r="27" spans="1:24" ht="41.25" customHeight="1" x14ac:dyDescent="0.2">
      <c r="A27" s="242"/>
      <c r="B27" s="56" t="s">
        <v>401</v>
      </c>
      <c r="C27" s="56" t="s">
        <v>402</v>
      </c>
      <c r="D27" s="115" t="s">
        <v>403</v>
      </c>
      <c r="E27" s="65"/>
      <c r="F27" s="56" t="s">
        <v>60</v>
      </c>
      <c r="G27" s="69" t="s">
        <v>31</v>
      </c>
      <c r="H27" s="69"/>
      <c r="I27" s="56" t="s">
        <v>32</v>
      </c>
      <c r="J27" s="56">
        <v>3</v>
      </c>
      <c r="K27" s="69">
        <v>3</v>
      </c>
      <c r="L27" s="69">
        <v>3</v>
      </c>
      <c r="M27" s="69">
        <v>3</v>
      </c>
      <c r="N27" s="69">
        <v>1</v>
      </c>
      <c r="O27" s="69">
        <f t="shared" si="0"/>
        <v>13</v>
      </c>
      <c r="P27" s="69">
        <v>1</v>
      </c>
      <c r="Q27" s="69">
        <v>2</v>
      </c>
      <c r="R27" s="69">
        <v>1</v>
      </c>
      <c r="S27" s="69">
        <f t="shared" si="1"/>
        <v>26</v>
      </c>
      <c r="T27" s="66" t="str">
        <f>IF(S27&lt;=59,"IMPACTO BAJO",(IF(AND(S27&gt;=60,S27&lt;=188),"IMPACTO MEDIO",IF(AND(S27&gt;=189,S27&lt;405),"IMPACTO ALTO",0))))</f>
        <v>IMPACTO BAJO</v>
      </c>
      <c r="U27" s="56" t="s">
        <v>396</v>
      </c>
      <c r="V27" s="56" t="s">
        <v>397</v>
      </c>
      <c r="W27" s="65"/>
      <c r="X27" s="70" t="s">
        <v>31</v>
      </c>
    </row>
    <row r="28" spans="1:24" ht="12.75" customHeight="1" x14ac:dyDescent="0.2">
      <c r="T28" s="72"/>
    </row>
    <row r="29" spans="1:24" ht="27" customHeight="1" x14ac:dyDescent="0.2">
      <c r="A29" s="72"/>
      <c r="B29" s="72"/>
      <c r="C29" s="77" t="s">
        <v>404</v>
      </c>
      <c r="D29" s="276" t="s">
        <v>228</v>
      </c>
      <c r="E29" s="252"/>
      <c r="F29" s="72"/>
      <c r="G29" s="72"/>
      <c r="H29" s="72"/>
      <c r="I29" s="74"/>
      <c r="J29" s="74"/>
      <c r="K29" s="75"/>
      <c r="L29" s="75"/>
      <c r="M29" s="75"/>
      <c r="N29" s="75"/>
      <c r="O29" s="72"/>
      <c r="P29" s="72"/>
      <c r="Q29" s="72"/>
      <c r="R29" s="72"/>
      <c r="S29" s="72"/>
      <c r="T29" s="72"/>
    </row>
    <row r="30" spans="1:24" ht="12.75" x14ac:dyDescent="0.2">
      <c r="A30" s="72"/>
      <c r="B30" s="72"/>
      <c r="C30" s="77" t="s">
        <v>178</v>
      </c>
      <c r="D30" s="277" t="s">
        <v>251</v>
      </c>
      <c r="E30" s="252"/>
      <c r="F30" s="72"/>
      <c r="G30" s="72"/>
      <c r="H30" s="72"/>
      <c r="I30" s="74"/>
      <c r="J30" s="74"/>
      <c r="K30" s="74"/>
      <c r="L30" s="74"/>
      <c r="M30" s="74"/>
      <c r="N30" s="75"/>
      <c r="O30" s="72"/>
      <c r="P30" s="72"/>
      <c r="Q30" s="72"/>
      <c r="R30" s="72"/>
      <c r="S30" s="72"/>
      <c r="T30" s="72"/>
    </row>
    <row r="31" spans="1:24" ht="12.75" customHeight="1" x14ac:dyDescent="0.2">
      <c r="T31" s="72"/>
    </row>
    <row r="32" spans="1:24" ht="12.75" customHeight="1" x14ac:dyDescent="0.2">
      <c r="T32" s="72"/>
    </row>
    <row r="33" spans="20:20" ht="12.75" customHeight="1" x14ac:dyDescent="0.2">
      <c r="T33" s="72"/>
    </row>
    <row r="34" spans="20:20" ht="12.75" customHeight="1" x14ac:dyDescent="0.2">
      <c r="T34" s="72"/>
    </row>
    <row r="35" spans="20:20" ht="12.75" customHeight="1" x14ac:dyDescent="0.2">
      <c r="T35" s="72"/>
    </row>
    <row r="36" spans="20:20" ht="12.75" customHeight="1" x14ac:dyDescent="0.2">
      <c r="T36" s="72"/>
    </row>
    <row r="37" spans="20:20" ht="12.75" customHeight="1" x14ac:dyDescent="0.2">
      <c r="T37" s="72"/>
    </row>
    <row r="38" spans="20:20" ht="12.75" customHeight="1" x14ac:dyDescent="0.2">
      <c r="T38" s="72"/>
    </row>
    <row r="39" spans="20:20" ht="12.75" customHeight="1" x14ac:dyDescent="0.2">
      <c r="T39" s="72"/>
    </row>
    <row r="40" spans="20:20" ht="12.75" customHeight="1" x14ac:dyDescent="0.2">
      <c r="T40" s="72"/>
    </row>
    <row r="41" spans="20:20" ht="12.75" customHeight="1" x14ac:dyDescent="0.2">
      <c r="T41" s="72"/>
    </row>
    <row r="42" spans="20:20" ht="12.75" customHeight="1" x14ac:dyDescent="0.2">
      <c r="T42" s="72"/>
    </row>
    <row r="43" spans="20:20" ht="12.75" customHeight="1" x14ac:dyDescent="0.2">
      <c r="T43" s="72"/>
    </row>
    <row r="44" spans="20:20" ht="12.75" customHeight="1" x14ac:dyDescent="0.2">
      <c r="T44" s="72"/>
    </row>
    <row r="45" spans="20:20" ht="12.75" customHeight="1" x14ac:dyDescent="0.2">
      <c r="T45" s="72"/>
    </row>
    <row r="46" spans="20:20" ht="12.75" customHeight="1" x14ac:dyDescent="0.2">
      <c r="T46" s="72"/>
    </row>
    <row r="47" spans="20:20" ht="12.75" customHeight="1" x14ac:dyDescent="0.2">
      <c r="T47" s="72"/>
    </row>
    <row r="48" spans="20:20"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row r="925" spans="20:20" ht="12.75" customHeight="1" x14ac:dyDescent="0.2">
      <c r="T925" s="72"/>
    </row>
    <row r="926" spans="20:20" ht="12.75" customHeight="1" x14ac:dyDescent="0.2">
      <c r="T926" s="72"/>
    </row>
    <row r="927" spans="20:20" ht="12.75" customHeight="1" x14ac:dyDescent="0.2">
      <c r="T927" s="72"/>
    </row>
    <row r="928" spans="20:20" ht="12.75" customHeight="1" x14ac:dyDescent="0.2">
      <c r="T928" s="72"/>
    </row>
    <row r="929" spans="20:20" ht="12.75" customHeight="1" x14ac:dyDescent="0.2">
      <c r="T929" s="72"/>
    </row>
  </sheetData>
  <sheetProtection algorithmName="SHA-512" hashValue="IFZqqNws8rcczLaqkQsOALCoMpOSX7ydugjdEyRdVWmQhG67P9GTNcWSsBMsI6ipQ7XHr8HANRD8a6s6YD8JFA==" saltValue="H1QiJZ3oFNn8X2VPeJ9Emg==" spinCount="100000" sheet="1" objects="1" scenarios="1"/>
  <autoFilter ref="S1:S929" xr:uid="{00000000-0009-0000-0000-000016000000}"/>
  <mergeCells count="33">
    <mergeCell ref="A7:K7"/>
    <mergeCell ref="L7:X7"/>
    <mergeCell ref="A1:B5"/>
    <mergeCell ref="C1:T5"/>
    <mergeCell ref="U1:X5"/>
    <mergeCell ref="A6:K6"/>
    <mergeCell ref="L6:X6"/>
    <mergeCell ref="A25:A27"/>
    <mergeCell ref="Q9:Q10"/>
    <mergeCell ref="B9:B10"/>
    <mergeCell ref="C9:C10"/>
    <mergeCell ref="D9:D10"/>
    <mergeCell ref="E9:E10"/>
    <mergeCell ref="F9:F10"/>
    <mergeCell ref="G9:G10"/>
    <mergeCell ref="H9:H10"/>
    <mergeCell ref="I9:I10"/>
    <mergeCell ref="J9:N9"/>
    <mergeCell ref="O9:O10"/>
    <mergeCell ref="P9:P10"/>
    <mergeCell ref="U9:V9"/>
    <mergeCell ref="W9:X9"/>
    <mergeCell ref="A11:A24"/>
    <mergeCell ref="E11:E24"/>
    <mergeCell ref="B12:B13"/>
    <mergeCell ref="B14:B15"/>
    <mergeCell ref="B16:B17"/>
    <mergeCell ref="B18:B19"/>
    <mergeCell ref="D29:E29"/>
    <mergeCell ref="D30:E30"/>
    <mergeCell ref="R9:R10"/>
    <mergeCell ref="S9:S10"/>
    <mergeCell ref="T9:T10"/>
  </mergeCells>
  <conditionalFormatting sqref="T11:T16 T21:T24">
    <cfRule type="cellIs" dxfId="239" priority="33" operator="equal">
      <formula>"IMPACTO ALTO"</formula>
    </cfRule>
  </conditionalFormatting>
  <conditionalFormatting sqref="T11:T16 T21:T24">
    <cfRule type="cellIs" dxfId="238" priority="34" operator="equal">
      <formula>"IMPACTO MEDIO"</formula>
    </cfRule>
  </conditionalFormatting>
  <conditionalFormatting sqref="T11:T16 T21:T24">
    <cfRule type="cellIs" dxfId="237" priority="35" operator="equal">
      <formula>"IMPACTO BAJO"</formula>
    </cfRule>
  </conditionalFormatting>
  <conditionalFormatting sqref="T11:T16 T21:T24">
    <cfRule type="cellIs" dxfId="236" priority="36" stopIfTrue="1" operator="equal">
      <formula>"IMPACTO BAJO"</formula>
    </cfRule>
  </conditionalFormatting>
  <conditionalFormatting sqref="T11:T16 T21:T24">
    <cfRule type="cellIs" dxfId="235" priority="37" stopIfTrue="1" operator="equal">
      <formula>"IMPACTO MEDIO"</formula>
    </cfRule>
  </conditionalFormatting>
  <conditionalFormatting sqref="T11:T16 T21:T24">
    <cfRule type="cellIs" dxfId="234" priority="38" stopIfTrue="1" operator="equal">
      <formula>"IMPACTO ALTO"</formula>
    </cfRule>
  </conditionalFormatting>
  <conditionalFormatting sqref="T19">
    <cfRule type="cellIs" dxfId="233" priority="27" operator="equal">
      <formula>"IMPACTO ALTO"</formula>
    </cfRule>
  </conditionalFormatting>
  <conditionalFormatting sqref="T19">
    <cfRule type="cellIs" dxfId="232" priority="28" operator="equal">
      <formula>"IMPACTO MEDIO"</formula>
    </cfRule>
  </conditionalFormatting>
  <conditionalFormatting sqref="T19">
    <cfRule type="cellIs" dxfId="231" priority="29" operator="equal">
      <formula>"IMPACTO BAJO"</formula>
    </cfRule>
  </conditionalFormatting>
  <conditionalFormatting sqref="T19">
    <cfRule type="cellIs" dxfId="230" priority="30" stopIfTrue="1" operator="equal">
      <formula>"IMPACTO BAJO"</formula>
    </cfRule>
  </conditionalFormatting>
  <conditionalFormatting sqref="T19">
    <cfRule type="cellIs" dxfId="229" priority="31" stopIfTrue="1" operator="equal">
      <formula>"IMPACTO MEDIO"</formula>
    </cfRule>
  </conditionalFormatting>
  <conditionalFormatting sqref="T19">
    <cfRule type="cellIs" dxfId="228" priority="32" stopIfTrue="1" operator="equal">
      <formula>"IMPACTO ALTO"</formula>
    </cfRule>
  </conditionalFormatting>
  <conditionalFormatting sqref="T17:T18">
    <cfRule type="cellIs" dxfId="227" priority="20" operator="equal">
      <formula>"IMPACTO ALTO"</formula>
    </cfRule>
  </conditionalFormatting>
  <conditionalFormatting sqref="T17:T18">
    <cfRule type="cellIs" dxfId="226" priority="21" operator="equal">
      <formula>"IMPACTO MEDIO"</formula>
    </cfRule>
  </conditionalFormatting>
  <conditionalFormatting sqref="T17:T18">
    <cfRule type="cellIs" dxfId="225" priority="22" operator="equal">
      <formula>"IMPACTO BAJO"</formula>
    </cfRule>
  </conditionalFormatting>
  <conditionalFormatting sqref="T17:T18">
    <cfRule type="cellIs" dxfId="224" priority="23" stopIfTrue="1" operator="equal">
      <formula>"IMPACTO BAJO"</formula>
    </cfRule>
  </conditionalFormatting>
  <conditionalFormatting sqref="T17:T18">
    <cfRule type="cellIs" dxfId="223" priority="24" stopIfTrue="1" operator="equal">
      <formula>"IMPACTO MEDIO"</formula>
    </cfRule>
  </conditionalFormatting>
  <conditionalFormatting sqref="T17:T18">
    <cfRule type="cellIs" dxfId="222" priority="25" stopIfTrue="1" operator="equal">
      <formula>"IMPACTO ALTO"</formula>
    </cfRule>
  </conditionalFormatting>
  <conditionalFormatting sqref="T11">
    <cfRule type="colorScale" priority="26">
      <colorScale>
        <cfvo type="min"/>
        <cfvo type="percentile" val="50"/>
        <cfvo type="max"/>
        <color rgb="FF63BE7B"/>
        <color rgb="FFFFEB84"/>
        <color rgb="FFF8696B"/>
      </colorScale>
    </cfRule>
  </conditionalFormatting>
  <conditionalFormatting sqref="T20">
    <cfRule type="cellIs" dxfId="221" priority="14" operator="equal">
      <formula>"IMPACTO ALTO"</formula>
    </cfRule>
  </conditionalFormatting>
  <conditionalFormatting sqref="T20">
    <cfRule type="cellIs" dxfId="220" priority="15" operator="equal">
      <formula>"IMPACTO MEDIO"</formula>
    </cfRule>
  </conditionalFormatting>
  <conditionalFormatting sqref="T20">
    <cfRule type="cellIs" dxfId="219" priority="16" operator="equal">
      <formula>"IMPACTO BAJO"</formula>
    </cfRule>
  </conditionalFormatting>
  <conditionalFormatting sqref="T20">
    <cfRule type="cellIs" dxfId="218" priority="17" stopIfTrue="1" operator="equal">
      <formula>"IMPACTO BAJO"</formula>
    </cfRule>
  </conditionalFormatting>
  <conditionalFormatting sqref="T20">
    <cfRule type="cellIs" dxfId="217" priority="18" stopIfTrue="1" operator="equal">
      <formula>"IMPACTO MEDIO"</formula>
    </cfRule>
  </conditionalFormatting>
  <conditionalFormatting sqref="T20">
    <cfRule type="cellIs" dxfId="216" priority="19" stopIfTrue="1" operator="equal">
      <formula>"IMPACTO ALTO"</formula>
    </cfRule>
  </conditionalFormatting>
  <conditionalFormatting sqref="T25">
    <cfRule type="cellIs" dxfId="215" priority="8" operator="equal">
      <formula>"IMPACTO ALTO"</formula>
    </cfRule>
  </conditionalFormatting>
  <conditionalFormatting sqref="T25">
    <cfRule type="cellIs" dxfId="214" priority="9" operator="equal">
      <formula>"IMPACTO MEDIO"</formula>
    </cfRule>
  </conditionalFormatting>
  <conditionalFormatting sqref="T25">
    <cfRule type="cellIs" dxfId="213" priority="10" operator="equal">
      <formula>"IMPACTO BAJO"</formula>
    </cfRule>
  </conditionalFormatting>
  <conditionalFormatting sqref="T25">
    <cfRule type="cellIs" dxfId="212" priority="11" stopIfTrue="1" operator="equal">
      <formula>"IMPACTO BAJO"</formula>
    </cfRule>
  </conditionalFormatting>
  <conditionalFormatting sqref="T25">
    <cfRule type="cellIs" dxfId="211" priority="12" stopIfTrue="1" operator="equal">
      <formula>"IMPACTO MEDIO"</formula>
    </cfRule>
  </conditionalFormatting>
  <conditionalFormatting sqref="T25">
    <cfRule type="cellIs" dxfId="210" priority="13" stopIfTrue="1" operator="equal">
      <formula>"IMPACTO ALTO"</formula>
    </cfRule>
  </conditionalFormatting>
  <conditionalFormatting sqref="T26:T27">
    <cfRule type="cellIs" dxfId="209" priority="1" operator="equal">
      <formula>"IMPACTO ALTO"</formula>
    </cfRule>
  </conditionalFormatting>
  <conditionalFormatting sqref="T26:T27">
    <cfRule type="cellIs" dxfId="208" priority="2" operator="equal">
      <formula>"IMPACTO MEDIO"</formula>
    </cfRule>
  </conditionalFormatting>
  <conditionalFormatting sqref="T26:T27">
    <cfRule type="cellIs" dxfId="207" priority="3" operator="equal">
      <formula>"IMPACTO BAJO"</formula>
    </cfRule>
  </conditionalFormatting>
  <conditionalFormatting sqref="T26:T27">
    <cfRule type="cellIs" dxfId="206" priority="4" stopIfTrue="1" operator="equal">
      <formula>"IMPACTO BAJO"</formula>
    </cfRule>
  </conditionalFormatting>
  <conditionalFormatting sqref="T26:T27">
    <cfRule type="cellIs" dxfId="205" priority="5" stopIfTrue="1" operator="equal">
      <formula>"IMPACTO MEDIO"</formula>
    </cfRule>
  </conditionalFormatting>
  <conditionalFormatting sqref="T26:T27">
    <cfRule type="cellIs" dxfId="204" priority="6" stopIfTrue="1" operator="equal">
      <formula>"IMPACTO ALTO"</formula>
    </cfRule>
  </conditionalFormatting>
  <conditionalFormatting sqref="T26:T27">
    <cfRule type="colorScale" priority="7">
      <colorScale>
        <cfvo type="min"/>
        <cfvo type="percentile" val="50"/>
        <cfvo type="max"/>
        <color rgb="FF63BE7B"/>
        <color rgb="FFFFEB84"/>
        <color rgb="FFF8696B"/>
      </colorScale>
    </cfRule>
  </conditionalFormatting>
  <conditionalFormatting sqref="T25">
    <cfRule type="colorScale" priority="39">
      <colorScale>
        <cfvo type="min"/>
        <cfvo type="percentile" val="50"/>
        <cfvo type="max"/>
        <color rgb="FF63BE7B"/>
        <color rgb="FFFFEB84"/>
        <color rgb="FFF8696B"/>
      </colorScale>
    </cfRule>
  </conditionalFormatting>
  <pageMargins left="0.70866141732283472" right="0.70866141732283472" top="0.86614173228346458" bottom="0.74803149606299213" header="0" footer="0"/>
  <pageSetup orientation="portrait" r:id="rId1"/>
  <colBreaks count="1" manualBreakCount="1">
    <brk id="17"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Y971"/>
  <sheetViews>
    <sheetView showGridLines="0" topLeftCell="E1" zoomScale="70" zoomScaleNormal="70" workbookViewId="0">
      <selection activeCell="T11" sqref="T11"/>
    </sheetView>
  </sheetViews>
  <sheetFormatPr baseColWidth="10" defaultColWidth="14.42578125" defaultRowHeight="15" customHeight="1" x14ac:dyDescent="0.2"/>
  <cols>
    <col min="1" max="1" width="20" style="46" customWidth="1"/>
    <col min="2" max="2" width="16.42578125" style="46" customWidth="1"/>
    <col min="3" max="3" width="39.7109375" style="71" customWidth="1"/>
    <col min="4" max="4" width="35.28515625" style="71" customWidth="1"/>
    <col min="5" max="5" width="26.5703125" style="46" customWidth="1"/>
    <col min="6" max="6" width="15.5703125" style="46" customWidth="1"/>
    <col min="7" max="8" width="11.140625" style="46" customWidth="1"/>
    <col min="9" max="10" width="10.7109375" style="46" customWidth="1"/>
    <col min="11" max="11" width="11.85546875" style="46" customWidth="1"/>
    <col min="12" max="12" width="10.7109375" style="46" customWidth="1"/>
    <col min="13" max="13" width="13.5703125" style="46" customWidth="1"/>
    <col min="14" max="14" width="15.85546875" style="46" customWidth="1"/>
    <col min="15" max="15" width="11" style="46" customWidth="1"/>
    <col min="16" max="16" width="13.42578125" style="46" customWidth="1"/>
    <col min="17" max="17" width="15.140625" style="46" customWidth="1"/>
    <col min="18" max="18" width="22.85546875" style="46" customWidth="1"/>
    <col min="19" max="19" width="14.7109375" style="46" customWidth="1"/>
    <col min="20" max="20" width="20" style="46" customWidth="1"/>
    <col min="21" max="21" width="29.85546875" style="46" customWidth="1"/>
    <col min="22" max="22" width="25.140625" style="46" customWidth="1"/>
    <col min="23" max="24" width="7.7109375" style="46" customWidth="1"/>
    <col min="25" max="16384" width="14.42578125" style="46"/>
  </cols>
  <sheetData>
    <row r="1" spans="1:25" ht="17.25" customHeight="1" x14ac:dyDescent="0.2">
      <c r="A1" s="256"/>
      <c r="B1" s="257"/>
      <c r="C1" s="262" t="s">
        <v>0</v>
      </c>
      <c r="D1" s="263"/>
      <c r="E1" s="263"/>
      <c r="F1" s="263"/>
      <c r="G1" s="263"/>
      <c r="H1" s="263"/>
      <c r="I1" s="263"/>
      <c r="J1" s="263"/>
      <c r="K1" s="263"/>
      <c r="L1" s="263"/>
      <c r="M1" s="263"/>
      <c r="N1" s="263"/>
      <c r="O1" s="263"/>
      <c r="P1" s="263"/>
      <c r="Q1" s="263"/>
      <c r="R1" s="263"/>
      <c r="S1" s="263"/>
      <c r="T1" s="264"/>
      <c r="U1" s="268"/>
      <c r="V1" s="268"/>
      <c r="W1" s="268"/>
      <c r="X1" s="268"/>
    </row>
    <row r="2" spans="1:25" ht="24" customHeight="1" x14ac:dyDescent="0.2">
      <c r="A2" s="258"/>
      <c r="B2" s="259"/>
      <c r="C2" s="262"/>
      <c r="D2" s="263"/>
      <c r="E2" s="263"/>
      <c r="F2" s="263"/>
      <c r="G2" s="263"/>
      <c r="H2" s="263"/>
      <c r="I2" s="263"/>
      <c r="J2" s="263"/>
      <c r="K2" s="263"/>
      <c r="L2" s="263"/>
      <c r="M2" s="263"/>
      <c r="N2" s="263"/>
      <c r="O2" s="263"/>
      <c r="P2" s="263"/>
      <c r="Q2" s="263"/>
      <c r="R2" s="263"/>
      <c r="S2" s="263"/>
      <c r="T2" s="264"/>
      <c r="U2" s="268"/>
      <c r="V2" s="268"/>
      <c r="W2" s="268"/>
      <c r="X2" s="268"/>
    </row>
    <row r="3" spans="1:25" ht="21" customHeight="1" x14ac:dyDescent="0.2">
      <c r="A3" s="258"/>
      <c r="B3" s="259"/>
      <c r="C3" s="262"/>
      <c r="D3" s="263"/>
      <c r="E3" s="263"/>
      <c r="F3" s="263"/>
      <c r="G3" s="263"/>
      <c r="H3" s="263"/>
      <c r="I3" s="263"/>
      <c r="J3" s="263"/>
      <c r="K3" s="263"/>
      <c r="L3" s="263"/>
      <c r="M3" s="263"/>
      <c r="N3" s="263"/>
      <c r="O3" s="263"/>
      <c r="P3" s="263"/>
      <c r="Q3" s="263"/>
      <c r="R3" s="263"/>
      <c r="S3" s="263"/>
      <c r="T3" s="264"/>
      <c r="U3" s="268"/>
      <c r="V3" s="268"/>
      <c r="W3" s="268"/>
      <c r="X3" s="268"/>
    </row>
    <row r="4" spans="1:25" ht="12.75" customHeight="1" x14ac:dyDescent="0.2">
      <c r="A4" s="258"/>
      <c r="B4" s="259"/>
      <c r="C4" s="262"/>
      <c r="D4" s="263"/>
      <c r="E4" s="263"/>
      <c r="F4" s="263"/>
      <c r="G4" s="263"/>
      <c r="H4" s="263"/>
      <c r="I4" s="263"/>
      <c r="J4" s="263"/>
      <c r="K4" s="263"/>
      <c r="L4" s="263"/>
      <c r="M4" s="263"/>
      <c r="N4" s="263"/>
      <c r="O4" s="263"/>
      <c r="P4" s="263"/>
      <c r="Q4" s="263"/>
      <c r="R4" s="263"/>
      <c r="S4" s="263"/>
      <c r="T4" s="264"/>
      <c r="U4" s="268"/>
      <c r="V4" s="268"/>
      <c r="W4" s="268"/>
      <c r="X4" s="268"/>
    </row>
    <row r="5" spans="1:25" ht="24.75" hidden="1" customHeight="1" x14ac:dyDescent="0.2">
      <c r="A5" s="260"/>
      <c r="B5" s="261"/>
      <c r="C5" s="265"/>
      <c r="D5" s="266"/>
      <c r="E5" s="266"/>
      <c r="F5" s="266"/>
      <c r="G5" s="266"/>
      <c r="H5" s="266"/>
      <c r="I5" s="266"/>
      <c r="J5" s="266"/>
      <c r="K5" s="266"/>
      <c r="L5" s="266"/>
      <c r="M5" s="266"/>
      <c r="N5" s="266"/>
      <c r="O5" s="266"/>
      <c r="P5" s="266"/>
      <c r="Q5" s="266"/>
      <c r="R5" s="266"/>
      <c r="S5" s="266"/>
      <c r="T5" s="267"/>
      <c r="U5" s="268"/>
      <c r="V5" s="268"/>
      <c r="W5" s="268"/>
      <c r="X5" s="268"/>
    </row>
    <row r="6" spans="1:25" ht="21" customHeight="1" x14ac:dyDescent="0.2">
      <c r="A6" s="269" t="s">
        <v>243</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5" ht="25.5"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5" ht="12.75" customHeight="1" thickBot="1" x14ac:dyDescent="0.25">
      <c r="B8" s="47"/>
      <c r="C8" s="48"/>
      <c r="D8" s="48"/>
      <c r="E8" s="47"/>
      <c r="F8" s="47"/>
      <c r="G8" s="47"/>
      <c r="H8" s="47"/>
      <c r="I8" s="47"/>
      <c r="J8" s="47"/>
      <c r="K8" s="47"/>
      <c r="L8" s="47"/>
      <c r="M8" s="49"/>
      <c r="N8" s="50"/>
      <c r="O8" s="51"/>
      <c r="P8" s="51"/>
      <c r="Q8" s="51"/>
      <c r="R8" s="51"/>
      <c r="S8" s="51"/>
      <c r="T8" s="51"/>
      <c r="U8" s="51"/>
      <c r="V8" s="51"/>
      <c r="W8" s="51"/>
      <c r="X8" s="51"/>
    </row>
    <row r="9" spans="1:25"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5" ht="43.5" customHeight="1" x14ac:dyDescent="0.2">
      <c r="B10" s="247"/>
      <c r="C10" s="247"/>
      <c r="D10" s="247"/>
      <c r="E10" s="247"/>
      <c r="F10" s="247"/>
      <c r="G10" s="247"/>
      <c r="H10" s="247"/>
      <c r="I10" s="247"/>
      <c r="J10" s="52" t="s">
        <v>18</v>
      </c>
      <c r="K10" s="52" t="s">
        <v>19</v>
      </c>
      <c r="L10" s="53" t="s">
        <v>20</v>
      </c>
      <c r="M10" s="52" t="s">
        <v>21</v>
      </c>
      <c r="N10" s="53" t="s">
        <v>22</v>
      </c>
      <c r="O10" s="247"/>
      <c r="P10" s="247"/>
      <c r="Q10" s="247"/>
      <c r="R10" s="247"/>
      <c r="S10" s="247"/>
      <c r="T10" s="247"/>
      <c r="U10" s="53" t="s">
        <v>23</v>
      </c>
      <c r="V10" s="52" t="s">
        <v>24</v>
      </c>
      <c r="W10" s="52" t="s">
        <v>25</v>
      </c>
      <c r="X10" s="54" t="s">
        <v>26</v>
      </c>
    </row>
    <row r="11" spans="1:25" ht="53.25" customHeight="1" x14ac:dyDescent="0.2">
      <c r="A11" s="243" t="s">
        <v>317</v>
      </c>
      <c r="B11" s="55" t="s">
        <v>27</v>
      </c>
      <c r="C11" s="55" t="s">
        <v>209</v>
      </c>
      <c r="D11" s="55" t="s">
        <v>28</v>
      </c>
      <c r="E11" s="244" t="s">
        <v>318</v>
      </c>
      <c r="F11" s="56" t="s">
        <v>30</v>
      </c>
      <c r="G11" s="56" t="s">
        <v>31</v>
      </c>
      <c r="H11" s="56"/>
      <c r="I11" s="56" t="s">
        <v>32</v>
      </c>
      <c r="J11" s="56">
        <v>1</v>
      </c>
      <c r="K11" s="56">
        <v>2</v>
      </c>
      <c r="L11" s="56">
        <v>1</v>
      </c>
      <c r="M11" s="56">
        <v>1</v>
      </c>
      <c r="N11" s="56">
        <v>1</v>
      </c>
      <c r="O11" s="56">
        <f>J11+K11+L11+M11+N11</f>
        <v>6</v>
      </c>
      <c r="P11" s="56">
        <v>2</v>
      </c>
      <c r="Q11" s="56">
        <v>2</v>
      </c>
      <c r="R11" s="56">
        <v>1</v>
      </c>
      <c r="S11" s="56">
        <f>O11*P11*Q11*R11</f>
        <v>24</v>
      </c>
      <c r="T11" s="57" t="str">
        <f>IF(S11&lt;=59,"IMPACTO BAJO",(IF(AND(S11&gt;=60,S11&lt;=188),"IMPACTO MEDIO",IF(AND(S11&gt;=189,13&lt;405),"IMPACTO ALTO",0))))</f>
        <v>IMPACTO BAJO</v>
      </c>
      <c r="U11" s="56" t="s">
        <v>180</v>
      </c>
      <c r="V11" s="56" t="s">
        <v>33</v>
      </c>
      <c r="W11" s="58"/>
      <c r="X11" s="57" t="s">
        <v>31</v>
      </c>
      <c r="Y11" s="46" t="s">
        <v>256</v>
      </c>
    </row>
    <row r="12" spans="1:25" ht="69.75" customHeight="1" x14ac:dyDescent="0.2">
      <c r="A12" s="243"/>
      <c r="B12" s="245" t="s">
        <v>34</v>
      </c>
      <c r="C12" s="55" t="s">
        <v>35</v>
      </c>
      <c r="D12" s="55" t="s">
        <v>36</v>
      </c>
      <c r="E12" s="244"/>
      <c r="F12" s="56" t="s">
        <v>30</v>
      </c>
      <c r="G12" s="56" t="s">
        <v>31</v>
      </c>
      <c r="H12" s="56"/>
      <c r="I12" s="56" t="s">
        <v>37</v>
      </c>
      <c r="J12" s="56">
        <v>1</v>
      </c>
      <c r="K12" s="56">
        <v>1</v>
      </c>
      <c r="L12" s="56">
        <v>3</v>
      </c>
      <c r="M12" s="56">
        <v>1</v>
      </c>
      <c r="N12" s="56">
        <v>1</v>
      </c>
      <c r="O12" s="56">
        <f t="shared" ref="O12:O47" si="0">J12+K12+L12+M12+N12</f>
        <v>7</v>
      </c>
      <c r="P12" s="56">
        <v>2</v>
      </c>
      <c r="Q12" s="56">
        <v>2</v>
      </c>
      <c r="R12" s="56">
        <v>3</v>
      </c>
      <c r="S12" s="56">
        <f t="shared" ref="S12:S47" si="1">O12*P12*Q12*R12</f>
        <v>84</v>
      </c>
      <c r="T12" s="57" t="str">
        <f t="shared" ref="T12:T47" si="2">IF(S12&lt;=59,"IMPACTO BAJO",(IF(AND(S12&gt;=60,S12&lt;=188),"IMPACTO MEDIO",IF(AND(S12&gt;=189,13&lt;405),"IMPACTO ALTO",0))))</f>
        <v>IMPACTO MEDIO</v>
      </c>
      <c r="U12" s="56" t="s">
        <v>180</v>
      </c>
      <c r="V12" s="56" t="s">
        <v>38</v>
      </c>
      <c r="W12" s="57" t="s">
        <v>31</v>
      </c>
      <c r="X12" s="57"/>
    </row>
    <row r="13" spans="1:25" ht="114.75" customHeight="1" x14ac:dyDescent="0.2">
      <c r="A13" s="243"/>
      <c r="B13" s="245"/>
      <c r="C13" s="55" t="s">
        <v>229</v>
      </c>
      <c r="D13" s="55" t="s">
        <v>39</v>
      </c>
      <c r="E13" s="244"/>
      <c r="F13" s="56" t="s">
        <v>30</v>
      </c>
      <c r="G13" s="56" t="s">
        <v>31</v>
      </c>
      <c r="H13" s="56"/>
      <c r="I13" s="56" t="s">
        <v>37</v>
      </c>
      <c r="J13" s="56">
        <v>2</v>
      </c>
      <c r="K13" s="56">
        <v>2</v>
      </c>
      <c r="L13" s="56">
        <v>3</v>
      </c>
      <c r="M13" s="56">
        <v>1</v>
      </c>
      <c r="N13" s="56">
        <v>1</v>
      </c>
      <c r="O13" s="56">
        <f t="shared" si="0"/>
        <v>9</v>
      </c>
      <c r="P13" s="56">
        <v>3</v>
      </c>
      <c r="Q13" s="56">
        <v>2</v>
      </c>
      <c r="R13" s="56">
        <v>3</v>
      </c>
      <c r="S13" s="56">
        <f t="shared" si="1"/>
        <v>162</v>
      </c>
      <c r="T13" s="57" t="str">
        <f t="shared" si="2"/>
        <v>IMPACTO MEDIO</v>
      </c>
      <c r="U13" s="56" t="s">
        <v>180</v>
      </c>
      <c r="V13" s="56" t="s">
        <v>38</v>
      </c>
      <c r="W13" s="57" t="s">
        <v>31</v>
      </c>
      <c r="X13" s="57"/>
    </row>
    <row r="14" spans="1:25" ht="97.5" customHeight="1" x14ac:dyDescent="0.2">
      <c r="A14" s="243"/>
      <c r="B14" s="245"/>
      <c r="C14" s="55" t="s">
        <v>226</v>
      </c>
      <c r="D14" s="55" t="s">
        <v>227</v>
      </c>
      <c r="E14" s="244"/>
      <c r="F14" s="56" t="s">
        <v>30</v>
      </c>
      <c r="G14" s="56" t="s">
        <v>31</v>
      </c>
      <c r="H14" s="56"/>
      <c r="I14" s="56" t="s">
        <v>37</v>
      </c>
      <c r="J14" s="56">
        <v>2</v>
      </c>
      <c r="K14" s="56">
        <v>1</v>
      </c>
      <c r="L14" s="56">
        <v>1</v>
      </c>
      <c r="M14" s="56">
        <v>1</v>
      </c>
      <c r="N14" s="56">
        <v>1</v>
      </c>
      <c r="O14" s="56">
        <f>J14+K14+L14+M14+N14</f>
        <v>6</v>
      </c>
      <c r="P14" s="56">
        <v>3</v>
      </c>
      <c r="Q14" s="56">
        <v>2</v>
      </c>
      <c r="R14" s="56">
        <v>1</v>
      </c>
      <c r="S14" s="56">
        <f t="shared" si="1"/>
        <v>36</v>
      </c>
      <c r="T14" s="57" t="str">
        <f t="shared" si="2"/>
        <v>IMPACTO BAJO</v>
      </c>
      <c r="U14" s="56" t="s">
        <v>180</v>
      </c>
      <c r="V14" s="56" t="s">
        <v>252</v>
      </c>
      <c r="W14" s="57"/>
      <c r="X14" s="57" t="s">
        <v>31</v>
      </c>
    </row>
    <row r="15" spans="1:25" ht="51" x14ac:dyDescent="0.2">
      <c r="A15" s="243"/>
      <c r="B15" s="245" t="s">
        <v>379</v>
      </c>
      <c r="C15" s="55" t="s">
        <v>187</v>
      </c>
      <c r="D15" s="55" t="s">
        <v>40</v>
      </c>
      <c r="E15" s="244"/>
      <c r="F15" s="56" t="s">
        <v>30</v>
      </c>
      <c r="G15" s="56" t="s">
        <v>31</v>
      </c>
      <c r="H15" s="56"/>
      <c r="I15" s="56" t="s">
        <v>32</v>
      </c>
      <c r="J15" s="56">
        <v>3</v>
      </c>
      <c r="K15" s="56">
        <v>2</v>
      </c>
      <c r="L15" s="56">
        <v>3</v>
      </c>
      <c r="M15" s="56">
        <v>3</v>
      </c>
      <c r="N15" s="56">
        <v>1</v>
      </c>
      <c r="O15" s="56">
        <f t="shared" si="0"/>
        <v>12</v>
      </c>
      <c r="P15" s="56">
        <v>3</v>
      </c>
      <c r="Q15" s="56">
        <v>1</v>
      </c>
      <c r="R15" s="56">
        <v>1</v>
      </c>
      <c r="S15" s="56">
        <f t="shared" si="1"/>
        <v>36</v>
      </c>
      <c r="T15" s="57" t="str">
        <f t="shared" si="2"/>
        <v>IMPACTO BAJO</v>
      </c>
      <c r="U15" s="56" t="s">
        <v>181</v>
      </c>
      <c r="V15" s="56" t="s">
        <v>41</v>
      </c>
      <c r="W15" s="57"/>
      <c r="X15" s="57" t="s">
        <v>31</v>
      </c>
    </row>
    <row r="16" spans="1:25" ht="54.75" customHeight="1" x14ac:dyDescent="0.2">
      <c r="A16" s="243"/>
      <c r="B16" s="245"/>
      <c r="C16" s="55" t="s">
        <v>188</v>
      </c>
      <c r="D16" s="55" t="s">
        <v>42</v>
      </c>
      <c r="E16" s="244"/>
      <c r="F16" s="56" t="s">
        <v>30</v>
      </c>
      <c r="G16" s="56" t="s">
        <v>31</v>
      </c>
      <c r="H16" s="56"/>
      <c r="I16" s="56" t="s">
        <v>32</v>
      </c>
      <c r="J16" s="56">
        <v>2</v>
      </c>
      <c r="K16" s="56">
        <v>2</v>
      </c>
      <c r="L16" s="56">
        <v>3</v>
      </c>
      <c r="M16" s="56">
        <v>3</v>
      </c>
      <c r="N16" s="56">
        <v>1</v>
      </c>
      <c r="O16" s="56">
        <f t="shared" si="0"/>
        <v>11</v>
      </c>
      <c r="P16" s="56">
        <v>2</v>
      </c>
      <c r="Q16" s="56">
        <v>2</v>
      </c>
      <c r="R16" s="56">
        <v>1</v>
      </c>
      <c r="S16" s="56">
        <f t="shared" si="1"/>
        <v>44</v>
      </c>
      <c r="T16" s="57" t="str">
        <f t="shared" si="2"/>
        <v>IMPACTO BAJO</v>
      </c>
      <c r="U16" s="56" t="s">
        <v>180</v>
      </c>
      <c r="V16" s="56" t="s">
        <v>43</v>
      </c>
      <c r="W16" s="57"/>
      <c r="X16" s="57" t="s">
        <v>31</v>
      </c>
    </row>
    <row r="17" spans="1:24" ht="65.25" customHeight="1" x14ac:dyDescent="0.2">
      <c r="A17" s="243"/>
      <c r="B17" s="245" t="s">
        <v>44</v>
      </c>
      <c r="C17" s="55" t="s">
        <v>210</v>
      </c>
      <c r="D17" s="55" t="s">
        <v>45</v>
      </c>
      <c r="E17" s="244"/>
      <c r="F17" s="56" t="s">
        <v>30</v>
      </c>
      <c r="G17" s="56" t="s">
        <v>31</v>
      </c>
      <c r="H17" s="56"/>
      <c r="I17" s="56" t="s">
        <v>32</v>
      </c>
      <c r="J17" s="56">
        <v>3</v>
      </c>
      <c r="K17" s="56">
        <v>2</v>
      </c>
      <c r="L17" s="56">
        <v>3</v>
      </c>
      <c r="M17" s="56">
        <v>3</v>
      </c>
      <c r="N17" s="56">
        <v>1</v>
      </c>
      <c r="O17" s="56">
        <f t="shared" si="0"/>
        <v>12</v>
      </c>
      <c r="P17" s="56">
        <v>3</v>
      </c>
      <c r="Q17" s="56">
        <v>2</v>
      </c>
      <c r="R17" s="56">
        <v>1</v>
      </c>
      <c r="S17" s="56">
        <f t="shared" si="1"/>
        <v>72</v>
      </c>
      <c r="T17" s="57" t="str">
        <f t="shared" si="2"/>
        <v>IMPACTO MEDIO</v>
      </c>
      <c r="U17" s="56" t="s">
        <v>183</v>
      </c>
      <c r="V17" s="56" t="s">
        <v>41</v>
      </c>
      <c r="W17" s="57" t="s">
        <v>31</v>
      </c>
      <c r="X17" s="57"/>
    </row>
    <row r="18" spans="1:24" ht="87" customHeight="1" x14ac:dyDescent="0.2">
      <c r="A18" s="243"/>
      <c r="B18" s="245"/>
      <c r="C18" s="55" t="s">
        <v>46</v>
      </c>
      <c r="D18" s="55" t="s">
        <v>47</v>
      </c>
      <c r="E18" s="244"/>
      <c r="F18" s="56" t="s">
        <v>30</v>
      </c>
      <c r="G18" s="56" t="s">
        <v>31</v>
      </c>
      <c r="H18" s="56"/>
      <c r="I18" s="56" t="s">
        <v>32</v>
      </c>
      <c r="J18" s="56">
        <v>3</v>
      </c>
      <c r="K18" s="56">
        <v>3</v>
      </c>
      <c r="L18" s="56">
        <v>3</v>
      </c>
      <c r="M18" s="56">
        <v>3</v>
      </c>
      <c r="N18" s="56">
        <v>1</v>
      </c>
      <c r="O18" s="56">
        <f t="shared" si="0"/>
        <v>13</v>
      </c>
      <c r="P18" s="56">
        <v>3</v>
      </c>
      <c r="Q18" s="56">
        <v>2</v>
      </c>
      <c r="R18" s="56">
        <v>1</v>
      </c>
      <c r="S18" s="56">
        <f t="shared" si="1"/>
        <v>78</v>
      </c>
      <c r="T18" s="57" t="str">
        <f t="shared" si="2"/>
        <v>IMPACTO MEDIO</v>
      </c>
      <c r="U18" s="56" t="s">
        <v>183</v>
      </c>
      <c r="V18" s="56" t="s">
        <v>41</v>
      </c>
      <c r="W18" s="57" t="s">
        <v>31</v>
      </c>
      <c r="X18" s="57"/>
    </row>
    <row r="19" spans="1:24" ht="57.75" customHeight="1" x14ac:dyDescent="0.2">
      <c r="A19" s="243"/>
      <c r="B19" s="245" t="s">
        <v>48</v>
      </c>
      <c r="C19" s="55" t="s">
        <v>211</v>
      </c>
      <c r="D19" s="55" t="s">
        <v>49</v>
      </c>
      <c r="E19" s="244"/>
      <c r="F19" s="56" t="s">
        <v>244</v>
      </c>
      <c r="G19" s="56" t="s">
        <v>31</v>
      </c>
      <c r="H19" s="56"/>
      <c r="I19" s="56" t="s">
        <v>32</v>
      </c>
      <c r="J19" s="56">
        <v>3</v>
      </c>
      <c r="K19" s="56">
        <v>2</v>
      </c>
      <c r="L19" s="56">
        <v>3</v>
      </c>
      <c r="M19" s="56">
        <v>1</v>
      </c>
      <c r="N19" s="56">
        <v>1</v>
      </c>
      <c r="O19" s="56">
        <f t="shared" si="0"/>
        <v>10</v>
      </c>
      <c r="P19" s="56">
        <v>1</v>
      </c>
      <c r="Q19" s="56">
        <v>2</v>
      </c>
      <c r="R19" s="56">
        <v>1</v>
      </c>
      <c r="S19" s="56">
        <f t="shared" si="1"/>
        <v>20</v>
      </c>
      <c r="T19" s="57" t="str">
        <f t="shared" si="2"/>
        <v>IMPACTO BAJO</v>
      </c>
      <c r="U19" s="56" t="s">
        <v>254</v>
      </c>
      <c r="V19" s="56" t="s">
        <v>253</v>
      </c>
      <c r="W19" s="57"/>
      <c r="X19" s="57" t="s">
        <v>31</v>
      </c>
    </row>
    <row r="20" spans="1:24" ht="51" x14ac:dyDescent="0.2">
      <c r="A20" s="243"/>
      <c r="B20" s="245"/>
      <c r="C20" s="55" t="s">
        <v>212</v>
      </c>
      <c r="D20" s="55" t="s">
        <v>49</v>
      </c>
      <c r="E20" s="244"/>
      <c r="F20" s="56" t="s">
        <v>244</v>
      </c>
      <c r="G20" s="56" t="s">
        <v>31</v>
      </c>
      <c r="H20" s="56"/>
      <c r="I20" s="56" t="s">
        <v>32</v>
      </c>
      <c r="J20" s="56">
        <v>3</v>
      </c>
      <c r="K20" s="56">
        <v>3</v>
      </c>
      <c r="L20" s="56">
        <v>3</v>
      </c>
      <c r="M20" s="56">
        <v>3</v>
      </c>
      <c r="N20" s="56">
        <v>1</v>
      </c>
      <c r="O20" s="56">
        <f t="shared" si="0"/>
        <v>13</v>
      </c>
      <c r="P20" s="56">
        <v>2</v>
      </c>
      <c r="Q20" s="56">
        <v>3</v>
      </c>
      <c r="R20" s="56">
        <v>1</v>
      </c>
      <c r="S20" s="56">
        <f t="shared" si="1"/>
        <v>78</v>
      </c>
      <c r="T20" s="57" t="str">
        <f t="shared" si="2"/>
        <v>IMPACTO MEDIO</v>
      </c>
      <c r="U20" s="56" t="s">
        <v>180</v>
      </c>
      <c r="V20" s="56" t="s">
        <v>50</v>
      </c>
      <c r="W20" s="57" t="s">
        <v>31</v>
      </c>
      <c r="X20" s="57"/>
    </row>
    <row r="21" spans="1:24" ht="38.25" x14ac:dyDescent="0.2">
      <c r="A21" s="243"/>
      <c r="B21" s="55" t="s">
        <v>53</v>
      </c>
      <c r="C21" s="55" t="s">
        <v>224</v>
      </c>
      <c r="D21" s="55" t="s">
        <v>238</v>
      </c>
      <c r="E21" s="244"/>
      <c r="F21" s="56" t="s">
        <v>244</v>
      </c>
      <c r="G21" s="56" t="s">
        <v>31</v>
      </c>
      <c r="H21" s="56"/>
      <c r="I21" s="56" t="s">
        <v>32</v>
      </c>
      <c r="J21" s="56">
        <v>1</v>
      </c>
      <c r="K21" s="56">
        <v>1</v>
      </c>
      <c r="L21" s="56">
        <v>1</v>
      </c>
      <c r="M21" s="56">
        <v>1</v>
      </c>
      <c r="N21" s="56">
        <v>1</v>
      </c>
      <c r="O21" s="56">
        <f t="shared" si="0"/>
        <v>5</v>
      </c>
      <c r="P21" s="56">
        <v>2</v>
      </c>
      <c r="Q21" s="56">
        <v>1</v>
      </c>
      <c r="R21" s="56">
        <v>1</v>
      </c>
      <c r="S21" s="56">
        <f t="shared" si="1"/>
        <v>10</v>
      </c>
      <c r="T21" s="57" t="str">
        <f t="shared" si="2"/>
        <v>IMPACTO BAJO</v>
      </c>
      <c r="U21" s="56" t="s">
        <v>215</v>
      </c>
      <c r="V21" s="56"/>
      <c r="W21" s="57"/>
      <c r="X21" s="57" t="s">
        <v>31</v>
      </c>
    </row>
    <row r="22" spans="1:24" ht="38.25" x14ac:dyDescent="0.2">
      <c r="A22" s="243"/>
      <c r="B22" s="55" t="s">
        <v>54</v>
      </c>
      <c r="C22" s="55" t="s">
        <v>213</v>
      </c>
      <c r="D22" s="55" t="s">
        <v>55</v>
      </c>
      <c r="E22" s="244"/>
      <c r="F22" s="56" t="s">
        <v>30</v>
      </c>
      <c r="G22" s="56" t="s">
        <v>31</v>
      </c>
      <c r="H22" s="56"/>
      <c r="I22" s="56" t="s">
        <v>32</v>
      </c>
      <c r="J22" s="56">
        <v>3</v>
      </c>
      <c r="K22" s="56">
        <v>2</v>
      </c>
      <c r="L22" s="56">
        <v>3</v>
      </c>
      <c r="M22" s="56">
        <v>3</v>
      </c>
      <c r="N22" s="56">
        <v>1</v>
      </c>
      <c r="O22" s="56">
        <f t="shared" si="0"/>
        <v>12</v>
      </c>
      <c r="P22" s="56">
        <v>3</v>
      </c>
      <c r="Q22" s="56">
        <v>2</v>
      </c>
      <c r="R22" s="56">
        <v>1</v>
      </c>
      <c r="S22" s="56">
        <f t="shared" si="1"/>
        <v>72</v>
      </c>
      <c r="T22" s="57" t="str">
        <f t="shared" si="2"/>
        <v>IMPACTO MEDIO</v>
      </c>
      <c r="U22" s="56" t="s">
        <v>182</v>
      </c>
      <c r="V22" s="56" t="s">
        <v>41</v>
      </c>
      <c r="W22" s="57" t="s">
        <v>31</v>
      </c>
      <c r="X22" s="57"/>
    </row>
    <row r="23" spans="1:24" ht="53.25" customHeight="1" x14ac:dyDescent="0.2">
      <c r="A23" s="243"/>
      <c r="B23" s="245" t="s">
        <v>379</v>
      </c>
      <c r="C23" s="55" t="s">
        <v>57</v>
      </c>
      <c r="D23" s="55" t="s">
        <v>58</v>
      </c>
      <c r="E23" s="244"/>
      <c r="F23" s="56" t="s">
        <v>30</v>
      </c>
      <c r="G23" s="56" t="s">
        <v>31</v>
      </c>
      <c r="H23" s="56"/>
      <c r="I23" s="56" t="s">
        <v>32</v>
      </c>
      <c r="J23" s="56">
        <v>2</v>
      </c>
      <c r="K23" s="56">
        <v>2</v>
      </c>
      <c r="L23" s="56">
        <v>3</v>
      </c>
      <c r="M23" s="56">
        <v>3</v>
      </c>
      <c r="N23" s="56">
        <v>1</v>
      </c>
      <c r="O23" s="56">
        <f t="shared" si="0"/>
        <v>11</v>
      </c>
      <c r="P23" s="56">
        <v>3</v>
      </c>
      <c r="Q23" s="56">
        <v>2</v>
      </c>
      <c r="R23" s="56">
        <v>1</v>
      </c>
      <c r="S23" s="56">
        <f t="shared" si="1"/>
        <v>66</v>
      </c>
      <c r="T23" s="57" t="str">
        <f t="shared" si="2"/>
        <v>IMPACTO MEDIO</v>
      </c>
      <c r="U23" s="56" t="s">
        <v>184</v>
      </c>
      <c r="V23" s="56" t="s">
        <v>38</v>
      </c>
      <c r="W23" s="57" t="s">
        <v>31</v>
      </c>
      <c r="X23" s="57"/>
    </row>
    <row r="24" spans="1:24" ht="39.75" customHeight="1" x14ac:dyDescent="0.2">
      <c r="A24" s="243"/>
      <c r="B24" s="245"/>
      <c r="C24" s="55" t="s">
        <v>57</v>
      </c>
      <c r="D24" s="55" t="s">
        <v>59</v>
      </c>
      <c r="E24" s="244"/>
      <c r="F24" s="56" t="s">
        <v>30</v>
      </c>
      <c r="G24" s="56" t="s">
        <v>31</v>
      </c>
      <c r="H24" s="56"/>
      <c r="I24" s="56" t="s">
        <v>32</v>
      </c>
      <c r="J24" s="56">
        <v>3</v>
      </c>
      <c r="K24" s="56">
        <v>1</v>
      </c>
      <c r="L24" s="56">
        <v>1</v>
      </c>
      <c r="M24" s="56">
        <v>1</v>
      </c>
      <c r="N24" s="56">
        <v>1</v>
      </c>
      <c r="O24" s="56">
        <f t="shared" si="0"/>
        <v>7</v>
      </c>
      <c r="P24" s="56">
        <v>1</v>
      </c>
      <c r="Q24" s="56">
        <v>2</v>
      </c>
      <c r="R24" s="56">
        <v>1</v>
      </c>
      <c r="S24" s="56">
        <f t="shared" si="1"/>
        <v>14</v>
      </c>
      <c r="T24" s="57" t="str">
        <f t="shared" si="2"/>
        <v>IMPACTO BAJO</v>
      </c>
      <c r="U24" s="56" t="s">
        <v>180</v>
      </c>
      <c r="V24" s="56" t="s">
        <v>255</v>
      </c>
      <c r="W24" s="57"/>
      <c r="X24" s="57" t="s">
        <v>31</v>
      </c>
    </row>
    <row r="25" spans="1:24" ht="82.5" customHeight="1" x14ac:dyDescent="0.2">
      <c r="A25" s="243"/>
      <c r="B25" s="55" t="s">
        <v>380</v>
      </c>
      <c r="C25" s="55" t="s">
        <v>233</v>
      </c>
      <c r="D25" s="55" t="s">
        <v>61</v>
      </c>
      <c r="E25" s="244"/>
      <c r="F25" s="56" t="s">
        <v>30</v>
      </c>
      <c r="G25" s="56" t="s">
        <v>31</v>
      </c>
      <c r="H25" s="56"/>
      <c r="I25" s="56" t="s">
        <v>32</v>
      </c>
      <c r="J25" s="56">
        <v>2</v>
      </c>
      <c r="K25" s="56">
        <v>1</v>
      </c>
      <c r="L25" s="56">
        <v>3</v>
      </c>
      <c r="M25" s="56">
        <v>3</v>
      </c>
      <c r="N25" s="56">
        <v>1</v>
      </c>
      <c r="O25" s="56">
        <f t="shared" si="0"/>
        <v>10</v>
      </c>
      <c r="P25" s="56">
        <v>3</v>
      </c>
      <c r="Q25" s="56">
        <v>2</v>
      </c>
      <c r="R25" s="56">
        <v>1</v>
      </c>
      <c r="S25" s="56">
        <f t="shared" si="1"/>
        <v>60</v>
      </c>
      <c r="T25" s="57" t="str">
        <f t="shared" si="2"/>
        <v>IMPACTO MEDIO</v>
      </c>
      <c r="U25" s="56" t="s">
        <v>180</v>
      </c>
      <c r="V25" s="56" t="s">
        <v>381</v>
      </c>
      <c r="W25" s="57" t="s">
        <v>31</v>
      </c>
      <c r="X25" s="57"/>
    </row>
    <row r="26" spans="1:24" ht="57" customHeight="1" x14ac:dyDescent="0.2">
      <c r="A26" s="243"/>
      <c r="B26" s="55" t="s">
        <v>67</v>
      </c>
      <c r="C26" s="55" t="s">
        <v>68</v>
      </c>
      <c r="D26" s="55" t="s">
        <v>69</v>
      </c>
      <c r="E26" s="244"/>
      <c r="F26" s="56" t="s">
        <v>30</v>
      </c>
      <c r="G26" s="56" t="s">
        <v>31</v>
      </c>
      <c r="H26" s="56"/>
      <c r="I26" s="56" t="s">
        <v>32</v>
      </c>
      <c r="J26" s="56">
        <v>2</v>
      </c>
      <c r="K26" s="56">
        <v>2</v>
      </c>
      <c r="L26" s="56">
        <v>1</v>
      </c>
      <c r="M26" s="56">
        <v>2</v>
      </c>
      <c r="N26" s="56">
        <v>1</v>
      </c>
      <c r="O26" s="56">
        <f t="shared" si="0"/>
        <v>8</v>
      </c>
      <c r="P26" s="56">
        <v>2</v>
      </c>
      <c r="Q26" s="56">
        <v>2</v>
      </c>
      <c r="R26" s="56">
        <v>1</v>
      </c>
      <c r="S26" s="56">
        <f t="shared" si="1"/>
        <v>32</v>
      </c>
      <c r="T26" s="57" t="str">
        <f t="shared" si="2"/>
        <v>IMPACTO BAJO</v>
      </c>
      <c r="U26" s="56" t="s">
        <v>70</v>
      </c>
      <c r="V26" s="56" t="s">
        <v>255</v>
      </c>
      <c r="W26" s="57"/>
      <c r="X26" s="57" t="s">
        <v>31</v>
      </c>
    </row>
    <row r="27" spans="1:24" ht="53.25" customHeight="1" x14ac:dyDescent="0.2">
      <c r="A27" s="243"/>
      <c r="B27" s="55" t="s">
        <v>97</v>
      </c>
      <c r="C27" s="55" t="s">
        <v>203</v>
      </c>
      <c r="D27" s="55" t="s">
        <v>120</v>
      </c>
      <c r="E27" s="244"/>
      <c r="F27" s="56" t="s">
        <v>30</v>
      </c>
      <c r="G27" s="56" t="s">
        <v>31</v>
      </c>
      <c r="H27" s="56"/>
      <c r="I27" s="56" t="s">
        <v>32</v>
      </c>
      <c r="J27" s="56">
        <v>2</v>
      </c>
      <c r="K27" s="56">
        <v>1</v>
      </c>
      <c r="L27" s="56">
        <v>1</v>
      </c>
      <c r="M27" s="56">
        <v>1</v>
      </c>
      <c r="N27" s="56">
        <v>1</v>
      </c>
      <c r="O27" s="56">
        <f t="shared" si="0"/>
        <v>6</v>
      </c>
      <c r="P27" s="56">
        <v>2</v>
      </c>
      <c r="Q27" s="56">
        <v>2</v>
      </c>
      <c r="R27" s="56">
        <v>1</v>
      </c>
      <c r="S27" s="56">
        <f t="shared" si="1"/>
        <v>24</v>
      </c>
      <c r="T27" s="57" t="str">
        <f t="shared" si="2"/>
        <v>IMPACTO BAJO</v>
      </c>
      <c r="U27" s="56" t="s">
        <v>121</v>
      </c>
      <c r="V27" s="56" t="s">
        <v>122</v>
      </c>
      <c r="W27" s="57"/>
      <c r="X27" s="57" t="s">
        <v>31</v>
      </c>
    </row>
    <row r="28" spans="1:24" ht="62.25" customHeight="1" x14ac:dyDescent="0.2">
      <c r="A28" s="243"/>
      <c r="B28" s="55" t="s">
        <v>123</v>
      </c>
      <c r="C28" s="55" t="s">
        <v>204</v>
      </c>
      <c r="D28" s="55" t="s">
        <v>94</v>
      </c>
      <c r="E28" s="244"/>
      <c r="F28" s="56" t="s">
        <v>30</v>
      </c>
      <c r="G28" s="56" t="s">
        <v>31</v>
      </c>
      <c r="H28" s="56"/>
      <c r="I28" s="56" t="s">
        <v>32</v>
      </c>
      <c r="J28" s="56">
        <v>2</v>
      </c>
      <c r="K28" s="56">
        <v>2</v>
      </c>
      <c r="L28" s="56">
        <v>3</v>
      </c>
      <c r="M28" s="56">
        <v>3</v>
      </c>
      <c r="N28" s="56">
        <v>1</v>
      </c>
      <c r="O28" s="56">
        <f t="shared" si="0"/>
        <v>11</v>
      </c>
      <c r="P28" s="56">
        <v>2</v>
      </c>
      <c r="Q28" s="56">
        <v>2</v>
      </c>
      <c r="R28" s="56">
        <v>1</v>
      </c>
      <c r="S28" s="56">
        <f t="shared" si="1"/>
        <v>44</v>
      </c>
      <c r="T28" s="57" t="str">
        <f t="shared" si="2"/>
        <v>IMPACTO BAJO</v>
      </c>
      <c r="U28" s="56" t="s">
        <v>121</v>
      </c>
      <c r="V28" s="56" t="s">
        <v>124</v>
      </c>
      <c r="W28" s="57"/>
      <c r="X28" s="57" t="s">
        <v>31</v>
      </c>
    </row>
    <row r="29" spans="1:24" ht="63.75" x14ac:dyDescent="0.2">
      <c r="A29" s="243"/>
      <c r="B29" s="55" t="s">
        <v>125</v>
      </c>
      <c r="C29" s="55" t="s">
        <v>126</v>
      </c>
      <c r="D29" s="55" t="s">
        <v>127</v>
      </c>
      <c r="E29" s="244"/>
      <c r="F29" s="56" t="s">
        <v>30</v>
      </c>
      <c r="G29" s="56" t="s">
        <v>31</v>
      </c>
      <c r="H29" s="56"/>
      <c r="I29" s="56" t="s">
        <v>32</v>
      </c>
      <c r="J29" s="56">
        <v>2</v>
      </c>
      <c r="K29" s="56">
        <v>2</v>
      </c>
      <c r="L29" s="56">
        <v>3</v>
      </c>
      <c r="M29" s="56">
        <v>3</v>
      </c>
      <c r="N29" s="56">
        <v>1</v>
      </c>
      <c r="O29" s="56">
        <f t="shared" si="0"/>
        <v>11</v>
      </c>
      <c r="P29" s="56">
        <v>2</v>
      </c>
      <c r="Q29" s="56">
        <v>2</v>
      </c>
      <c r="R29" s="56">
        <v>3</v>
      </c>
      <c r="S29" s="56">
        <f t="shared" si="1"/>
        <v>132</v>
      </c>
      <c r="T29" s="57" t="str">
        <f t="shared" si="2"/>
        <v>IMPACTO MEDIO</v>
      </c>
      <c r="U29" s="56" t="s">
        <v>121</v>
      </c>
      <c r="V29" s="56" t="s">
        <v>128</v>
      </c>
      <c r="W29" s="57" t="s">
        <v>31</v>
      </c>
      <c r="X29" s="57"/>
    </row>
    <row r="30" spans="1:24" ht="51.75" customHeight="1" x14ac:dyDescent="0.2">
      <c r="A30" s="243"/>
      <c r="B30" s="55" t="s">
        <v>79</v>
      </c>
      <c r="C30" s="55" t="s">
        <v>129</v>
      </c>
      <c r="D30" s="55" t="s">
        <v>81</v>
      </c>
      <c r="E30" s="244"/>
      <c r="F30" s="56" t="s">
        <v>30</v>
      </c>
      <c r="G30" s="56"/>
      <c r="H30" s="56" t="s">
        <v>31</v>
      </c>
      <c r="I30" s="56" t="s">
        <v>32</v>
      </c>
      <c r="J30" s="56">
        <v>3</v>
      </c>
      <c r="K30" s="56">
        <v>1</v>
      </c>
      <c r="L30" s="56">
        <v>1</v>
      </c>
      <c r="M30" s="56">
        <v>1</v>
      </c>
      <c r="N30" s="56">
        <v>1</v>
      </c>
      <c r="O30" s="56">
        <f t="shared" si="0"/>
        <v>7</v>
      </c>
      <c r="P30" s="56">
        <v>2</v>
      </c>
      <c r="Q30" s="56">
        <v>2</v>
      </c>
      <c r="R30" s="56">
        <v>1</v>
      </c>
      <c r="S30" s="56">
        <f t="shared" si="1"/>
        <v>28</v>
      </c>
      <c r="T30" s="57" t="str">
        <f t="shared" si="2"/>
        <v>IMPACTO BAJO</v>
      </c>
      <c r="U30" s="56" t="s">
        <v>180</v>
      </c>
      <c r="V30" s="56" t="s">
        <v>130</v>
      </c>
      <c r="W30" s="57"/>
      <c r="X30" s="57" t="s">
        <v>31</v>
      </c>
    </row>
    <row r="31" spans="1:24" ht="66.75" customHeight="1" x14ac:dyDescent="0.2">
      <c r="A31" s="243"/>
      <c r="B31" s="55" t="s">
        <v>131</v>
      </c>
      <c r="C31" s="55" t="s">
        <v>132</v>
      </c>
      <c r="D31" s="55" t="s">
        <v>84</v>
      </c>
      <c r="E31" s="244"/>
      <c r="F31" s="56" t="s">
        <v>30</v>
      </c>
      <c r="G31" s="56"/>
      <c r="H31" s="56" t="s">
        <v>31</v>
      </c>
      <c r="I31" s="56" t="s">
        <v>32</v>
      </c>
      <c r="J31" s="56">
        <v>3</v>
      </c>
      <c r="K31" s="56">
        <v>1</v>
      </c>
      <c r="L31" s="56">
        <v>3</v>
      </c>
      <c r="M31" s="56">
        <v>3</v>
      </c>
      <c r="N31" s="56">
        <v>1</v>
      </c>
      <c r="O31" s="56">
        <f t="shared" si="0"/>
        <v>11</v>
      </c>
      <c r="P31" s="56">
        <v>1</v>
      </c>
      <c r="Q31" s="56">
        <v>3</v>
      </c>
      <c r="R31" s="56">
        <v>1</v>
      </c>
      <c r="S31" s="56">
        <f t="shared" si="1"/>
        <v>33</v>
      </c>
      <c r="T31" s="57" t="str">
        <f t="shared" si="2"/>
        <v>IMPACTO BAJO</v>
      </c>
      <c r="U31" s="56" t="s">
        <v>180</v>
      </c>
      <c r="V31" s="56" t="s">
        <v>133</v>
      </c>
      <c r="W31" s="57"/>
      <c r="X31" s="57" t="s">
        <v>31</v>
      </c>
    </row>
    <row r="32" spans="1:24" ht="47.25" x14ac:dyDescent="0.2">
      <c r="A32" s="243"/>
      <c r="B32" s="55" t="s">
        <v>48</v>
      </c>
      <c r="C32" s="55" t="s">
        <v>235</v>
      </c>
      <c r="D32" s="55" t="s">
        <v>134</v>
      </c>
      <c r="E32" s="244"/>
      <c r="F32" s="56" t="s">
        <v>65</v>
      </c>
      <c r="G32" s="56" t="s">
        <v>31</v>
      </c>
      <c r="H32" s="56"/>
      <c r="I32" s="56" t="s">
        <v>32</v>
      </c>
      <c r="J32" s="56">
        <v>2</v>
      </c>
      <c r="K32" s="56">
        <v>2</v>
      </c>
      <c r="L32" s="56">
        <v>3</v>
      </c>
      <c r="M32" s="56">
        <v>1</v>
      </c>
      <c r="N32" s="56">
        <v>1</v>
      </c>
      <c r="O32" s="56">
        <f t="shared" si="0"/>
        <v>9</v>
      </c>
      <c r="P32" s="56">
        <v>1</v>
      </c>
      <c r="Q32" s="56">
        <v>2</v>
      </c>
      <c r="R32" s="56">
        <v>1</v>
      </c>
      <c r="S32" s="56">
        <f t="shared" si="1"/>
        <v>18</v>
      </c>
      <c r="T32" s="57" t="str">
        <f t="shared" si="2"/>
        <v>IMPACTO BAJO</v>
      </c>
      <c r="U32" s="56" t="s">
        <v>180</v>
      </c>
      <c r="V32" s="56" t="s">
        <v>186</v>
      </c>
      <c r="W32" s="57"/>
      <c r="X32" s="57" t="s">
        <v>31</v>
      </c>
    </row>
    <row r="33" spans="1:24" ht="31.5" x14ac:dyDescent="0.2">
      <c r="A33" s="243"/>
      <c r="B33" s="55" t="s">
        <v>205</v>
      </c>
      <c r="C33" s="55" t="s">
        <v>206</v>
      </c>
      <c r="D33" s="55" t="s">
        <v>207</v>
      </c>
      <c r="E33" s="244"/>
      <c r="F33" s="56" t="s">
        <v>65</v>
      </c>
      <c r="G33" s="56" t="s">
        <v>31</v>
      </c>
      <c r="H33" s="56"/>
      <c r="I33" s="56" t="s">
        <v>32</v>
      </c>
      <c r="J33" s="56">
        <v>2</v>
      </c>
      <c r="K33" s="56">
        <v>1</v>
      </c>
      <c r="L33" s="56">
        <v>1</v>
      </c>
      <c r="M33" s="56">
        <v>1</v>
      </c>
      <c r="N33" s="56">
        <v>1</v>
      </c>
      <c r="O33" s="56">
        <f t="shared" si="0"/>
        <v>6</v>
      </c>
      <c r="P33" s="56">
        <v>2</v>
      </c>
      <c r="Q33" s="56">
        <v>2</v>
      </c>
      <c r="R33" s="56">
        <v>1</v>
      </c>
      <c r="S33" s="56">
        <f t="shared" si="1"/>
        <v>24</v>
      </c>
      <c r="T33" s="57" t="str">
        <f t="shared" si="2"/>
        <v>IMPACTO BAJO</v>
      </c>
      <c r="U33" s="56" t="s">
        <v>182</v>
      </c>
      <c r="V33" s="56"/>
      <c r="W33" s="57"/>
      <c r="X33" s="57" t="s">
        <v>31</v>
      </c>
    </row>
    <row r="34" spans="1:24" ht="81.75" customHeight="1" x14ac:dyDescent="0.2">
      <c r="A34" s="243"/>
      <c r="B34" s="60" t="s">
        <v>191</v>
      </c>
      <c r="C34" s="55" t="s">
        <v>189</v>
      </c>
      <c r="D34" s="55" t="s">
        <v>105</v>
      </c>
      <c r="E34" s="244"/>
      <c r="F34" s="61" t="s">
        <v>244</v>
      </c>
      <c r="G34" s="61" t="s">
        <v>31</v>
      </c>
      <c r="H34" s="61"/>
      <c r="I34" s="61" t="s">
        <v>32</v>
      </c>
      <c r="J34" s="61">
        <v>2</v>
      </c>
      <c r="K34" s="61">
        <v>2</v>
      </c>
      <c r="L34" s="61">
        <v>1</v>
      </c>
      <c r="M34" s="61">
        <v>1</v>
      </c>
      <c r="N34" s="61">
        <v>1</v>
      </c>
      <c r="O34" s="61">
        <f t="shared" si="0"/>
        <v>7</v>
      </c>
      <c r="P34" s="61">
        <v>1</v>
      </c>
      <c r="Q34" s="61">
        <v>2</v>
      </c>
      <c r="R34" s="61">
        <v>1</v>
      </c>
      <c r="S34" s="61">
        <f t="shared" si="1"/>
        <v>14</v>
      </c>
      <c r="T34" s="57" t="str">
        <f t="shared" si="2"/>
        <v>IMPACTO BAJO</v>
      </c>
      <c r="U34" s="56" t="s">
        <v>180</v>
      </c>
      <c r="V34" s="61" t="s">
        <v>186</v>
      </c>
      <c r="W34" s="61"/>
      <c r="X34" s="61" t="s">
        <v>31</v>
      </c>
    </row>
    <row r="35" spans="1:24" ht="54.75" customHeight="1" x14ac:dyDescent="0.2">
      <c r="A35" s="243"/>
      <c r="B35" s="60" t="s">
        <v>48</v>
      </c>
      <c r="C35" s="55" t="s">
        <v>190</v>
      </c>
      <c r="D35" s="55" t="s">
        <v>196</v>
      </c>
      <c r="E35" s="244"/>
      <c r="F35" s="61" t="s">
        <v>244</v>
      </c>
      <c r="G35" s="61" t="s">
        <v>31</v>
      </c>
      <c r="H35" s="61"/>
      <c r="I35" s="61" t="s">
        <v>32</v>
      </c>
      <c r="J35" s="61">
        <v>3</v>
      </c>
      <c r="K35" s="61">
        <v>2</v>
      </c>
      <c r="L35" s="61">
        <v>1</v>
      </c>
      <c r="M35" s="61">
        <v>1</v>
      </c>
      <c r="N35" s="61">
        <v>1</v>
      </c>
      <c r="O35" s="61">
        <f t="shared" si="0"/>
        <v>8</v>
      </c>
      <c r="P35" s="61">
        <v>2</v>
      </c>
      <c r="Q35" s="61">
        <v>2</v>
      </c>
      <c r="R35" s="61">
        <v>1</v>
      </c>
      <c r="S35" s="61">
        <f t="shared" si="1"/>
        <v>32</v>
      </c>
      <c r="T35" s="57" t="str">
        <f t="shared" si="2"/>
        <v>IMPACTO BAJO</v>
      </c>
      <c r="U35" s="56" t="s">
        <v>180</v>
      </c>
      <c r="V35" s="61" t="s">
        <v>115</v>
      </c>
      <c r="W35" s="61"/>
      <c r="X35" s="61" t="s">
        <v>31</v>
      </c>
    </row>
    <row r="36" spans="1:24" ht="63" x14ac:dyDescent="0.2">
      <c r="A36" s="243"/>
      <c r="B36" s="60" t="s">
        <v>193</v>
      </c>
      <c r="C36" s="55" t="s">
        <v>225</v>
      </c>
      <c r="D36" s="55" t="s">
        <v>197</v>
      </c>
      <c r="E36" s="244"/>
      <c r="F36" s="61" t="s">
        <v>244</v>
      </c>
      <c r="G36" s="61" t="s">
        <v>31</v>
      </c>
      <c r="H36" s="61"/>
      <c r="I36" s="61" t="s">
        <v>32</v>
      </c>
      <c r="J36" s="61">
        <v>3</v>
      </c>
      <c r="K36" s="61">
        <v>3</v>
      </c>
      <c r="L36" s="61">
        <v>3</v>
      </c>
      <c r="M36" s="61">
        <v>3</v>
      </c>
      <c r="N36" s="61">
        <v>1</v>
      </c>
      <c r="O36" s="61">
        <f t="shared" si="0"/>
        <v>13</v>
      </c>
      <c r="P36" s="61">
        <v>1</v>
      </c>
      <c r="Q36" s="61">
        <v>2</v>
      </c>
      <c r="R36" s="61">
        <v>1</v>
      </c>
      <c r="S36" s="61">
        <f t="shared" si="1"/>
        <v>26</v>
      </c>
      <c r="T36" s="57" t="str">
        <f t="shared" si="2"/>
        <v>IMPACTO BAJO</v>
      </c>
      <c r="U36" s="61" t="s">
        <v>216</v>
      </c>
      <c r="V36" s="61" t="s">
        <v>217</v>
      </c>
      <c r="W36" s="61"/>
      <c r="X36" s="61" t="s">
        <v>31</v>
      </c>
    </row>
    <row r="37" spans="1:24" ht="80.25" customHeight="1" x14ac:dyDescent="0.25">
      <c r="A37" s="243"/>
      <c r="B37" s="60" t="s">
        <v>192</v>
      </c>
      <c r="C37" s="62" t="s">
        <v>194</v>
      </c>
      <c r="D37" s="63" t="s">
        <v>230</v>
      </c>
      <c r="E37" s="244"/>
      <c r="F37" s="61" t="s">
        <v>244</v>
      </c>
      <c r="G37" s="61" t="s">
        <v>31</v>
      </c>
      <c r="H37" s="61"/>
      <c r="I37" s="61" t="s">
        <v>32</v>
      </c>
      <c r="J37" s="61">
        <v>2</v>
      </c>
      <c r="K37" s="61">
        <v>2</v>
      </c>
      <c r="L37" s="61">
        <v>1</v>
      </c>
      <c r="M37" s="61">
        <v>3</v>
      </c>
      <c r="N37" s="61">
        <v>1</v>
      </c>
      <c r="O37" s="61">
        <f t="shared" si="0"/>
        <v>9</v>
      </c>
      <c r="P37" s="61">
        <v>2</v>
      </c>
      <c r="Q37" s="61">
        <v>2</v>
      </c>
      <c r="R37" s="61">
        <v>1</v>
      </c>
      <c r="S37" s="61">
        <f t="shared" si="1"/>
        <v>36</v>
      </c>
      <c r="T37" s="57" t="str">
        <f t="shared" si="2"/>
        <v>IMPACTO BAJO</v>
      </c>
      <c r="U37" s="61" t="s">
        <v>216</v>
      </c>
      <c r="V37" s="61" t="s">
        <v>217</v>
      </c>
      <c r="W37" s="61"/>
      <c r="X37" s="61" t="s">
        <v>31</v>
      </c>
    </row>
    <row r="38" spans="1:24" ht="47.25" x14ac:dyDescent="0.25">
      <c r="A38" s="243"/>
      <c r="B38" s="60" t="s">
        <v>382</v>
      </c>
      <c r="C38" s="62" t="s">
        <v>383</v>
      </c>
      <c r="D38" s="63" t="s">
        <v>384</v>
      </c>
      <c r="E38" s="244"/>
      <c r="F38" s="61" t="s">
        <v>244</v>
      </c>
      <c r="G38" s="61"/>
      <c r="H38" s="61" t="s">
        <v>31</v>
      </c>
      <c r="I38" s="61" t="s">
        <v>32</v>
      </c>
      <c r="J38" s="61">
        <v>3</v>
      </c>
      <c r="K38" s="61">
        <v>3</v>
      </c>
      <c r="L38" s="61">
        <v>1</v>
      </c>
      <c r="M38" s="61">
        <v>3</v>
      </c>
      <c r="N38" s="61">
        <v>1</v>
      </c>
      <c r="O38" s="61">
        <f t="shared" si="0"/>
        <v>11</v>
      </c>
      <c r="P38" s="61">
        <v>2</v>
      </c>
      <c r="Q38" s="61">
        <v>2</v>
      </c>
      <c r="R38" s="61">
        <v>1</v>
      </c>
      <c r="S38" s="61">
        <f t="shared" si="1"/>
        <v>44</v>
      </c>
      <c r="T38" s="57" t="str">
        <f t="shared" si="2"/>
        <v>IMPACTO BAJO</v>
      </c>
      <c r="U38" s="56" t="s">
        <v>183</v>
      </c>
      <c r="V38" s="61" t="s">
        <v>385</v>
      </c>
      <c r="W38" s="61"/>
      <c r="X38" s="61" t="s">
        <v>31</v>
      </c>
    </row>
    <row r="39" spans="1:24" ht="45.75" customHeight="1" x14ac:dyDescent="0.25">
      <c r="A39" s="243"/>
      <c r="B39" s="60" t="s">
        <v>54</v>
      </c>
      <c r="C39" s="62" t="s">
        <v>195</v>
      </c>
      <c r="D39" s="63" t="s">
        <v>198</v>
      </c>
      <c r="E39" s="244"/>
      <c r="F39" s="61" t="s">
        <v>244</v>
      </c>
      <c r="G39" s="61" t="s">
        <v>31</v>
      </c>
      <c r="H39" s="61"/>
      <c r="I39" s="61" t="s">
        <v>32</v>
      </c>
      <c r="J39" s="61">
        <v>3</v>
      </c>
      <c r="K39" s="61">
        <v>2</v>
      </c>
      <c r="L39" s="61">
        <v>3</v>
      </c>
      <c r="M39" s="61">
        <v>3</v>
      </c>
      <c r="N39" s="61">
        <v>1</v>
      </c>
      <c r="O39" s="61">
        <f t="shared" si="0"/>
        <v>12</v>
      </c>
      <c r="P39" s="61">
        <v>2</v>
      </c>
      <c r="Q39" s="61">
        <v>2</v>
      </c>
      <c r="R39" s="61">
        <v>1</v>
      </c>
      <c r="S39" s="61">
        <f t="shared" si="1"/>
        <v>48</v>
      </c>
      <c r="T39" s="57" t="str">
        <f t="shared" si="2"/>
        <v>IMPACTO BAJO</v>
      </c>
      <c r="U39" s="56" t="s">
        <v>182</v>
      </c>
      <c r="V39" s="61" t="s">
        <v>218</v>
      </c>
      <c r="W39" s="61"/>
      <c r="X39" s="61" t="s">
        <v>31</v>
      </c>
    </row>
    <row r="40" spans="1:24" ht="31.5" x14ac:dyDescent="0.2">
      <c r="A40" s="243"/>
      <c r="B40" s="55" t="s">
        <v>54</v>
      </c>
      <c r="C40" s="55" t="s">
        <v>222</v>
      </c>
      <c r="D40" s="55" t="s">
        <v>198</v>
      </c>
      <c r="E40" s="244"/>
      <c r="F40" s="56" t="s">
        <v>30</v>
      </c>
      <c r="G40" s="56" t="s">
        <v>31</v>
      </c>
      <c r="H40" s="56"/>
      <c r="I40" s="56" t="s">
        <v>32</v>
      </c>
      <c r="J40" s="56">
        <v>2</v>
      </c>
      <c r="K40" s="56">
        <v>1</v>
      </c>
      <c r="L40" s="56">
        <v>1</v>
      </c>
      <c r="M40" s="56">
        <v>3</v>
      </c>
      <c r="N40" s="56">
        <v>1</v>
      </c>
      <c r="O40" s="56">
        <f t="shared" si="0"/>
        <v>8</v>
      </c>
      <c r="P40" s="56">
        <v>1</v>
      </c>
      <c r="Q40" s="56">
        <v>2</v>
      </c>
      <c r="R40" s="56">
        <v>3</v>
      </c>
      <c r="S40" s="56">
        <f t="shared" si="1"/>
        <v>48</v>
      </c>
      <c r="T40" s="57" t="str">
        <f t="shared" si="2"/>
        <v>IMPACTO BAJO</v>
      </c>
      <c r="U40" s="56" t="s">
        <v>182</v>
      </c>
      <c r="V40" s="56" t="s">
        <v>223</v>
      </c>
      <c r="W40" s="57"/>
      <c r="X40" s="57" t="s">
        <v>31</v>
      </c>
    </row>
    <row r="41" spans="1:24" ht="47.25" x14ac:dyDescent="0.2">
      <c r="A41" s="243"/>
      <c r="B41" s="55" t="s">
        <v>110</v>
      </c>
      <c r="C41" s="55" t="s">
        <v>111</v>
      </c>
      <c r="D41" s="55" t="s">
        <v>81</v>
      </c>
      <c r="E41" s="244"/>
      <c r="F41" s="56" t="s">
        <v>30</v>
      </c>
      <c r="G41" s="56" t="s">
        <v>31</v>
      </c>
      <c r="H41" s="56"/>
      <c r="I41" s="56" t="s">
        <v>32</v>
      </c>
      <c r="J41" s="56">
        <v>2</v>
      </c>
      <c r="K41" s="56">
        <v>2</v>
      </c>
      <c r="L41" s="56">
        <v>1</v>
      </c>
      <c r="M41" s="56">
        <v>3</v>
      </c>
      <c r="N41" s="56">
        <v>1</v>
      </c>
      <c r="O41" s="56">
        <f t="shared" si="0"/>
        <v>9</v>
      </c>
      <c r="P41" s="56">
        <v>1</v>
      </c>
      <c r="Q41" s="56">
        <v>3</v>
      </c>
      <c r="R41" s="56">
        <v>1</v>
      </c>
      <c r="S41" s="56">
        <f t="shared" si="1"/>
        <v>27</v>
      </c>
      <c r="T41" s="57" t="str">
        <f t="shared" si="2"/>
        <v>IMPACTO BAJO</v>
      </c>
      <c r="U41" s="56" t="s">
        <v>180</v>
      </c>
      <c r="V41" s="56" t="s">
        <v>112</v>
      </c>
      <c r="W41" s="57"/>
      <c r="X41" s="57" t="s">
        <v>31</v>
      </c>
    </row>
    <row r="42" spans="1:24" ht="63" x14ac:dyDescent="0.2">
      <c r="A42" s="243"/>
      <c r="B42" s="55" t="s">
        <v>27</v>
      </c>
      <c r="C42" s="55" t="s">
        <v>113</v>
      </c>
      <c r="D42" s="55" t="s">
        <v>61</v>
      </c>
      <c r="E42" s="244"/>
      <c r="F42" s="56" t="s">
        <v>30</v>
      </c>
      <c r="G42" s="56" t="s">
        <v>31</v>
      </c>
      <c r="H42" s="56"/>
      <c r="I42" s="56" t="s">
        <v>32</v>
      </c>
      <c r="J42" s="56">
        <v>2</v>
      </c>
      <c r="K42" s="56">
        <v>1</v>
      </c>
      <c r="L42" s="56">
        <v>1</v>
      </c>
      <c r="M42" s="56">
        <v>3</v>
      </c>
      <c r="N42" s="56">
        <v>1</v>
      </c>
      <c r="O42" s="56">
        <f t="shared" si="0"/>
        <v>8</v>
      </c>
      <c r="P42" s="56">
        <v>1</v>
      </c>
      <c r="Q42" s="56">
        <v>2</v>
      </c>
      <c r="R42" s="56">
        <v>1</v>
      </c>
      <c r="S42" s="56">
        <f t="shared" si="1"/>
        <v>16</v>
      </c>
      <c r="T42" s="57" t="str">
        <f t="shared" si="2"/>
        <v>IMPACTO BAJO</v>
      </c>
      <c r="U42" s="56" t="s">
        <v>180</v>
      </c>
      <c r="V42" s="56" t="s">
        <v>112</v>
      </c>
      <c r="W42" s="57"/>
      <c r="X42" s="57" t="s">
        <v>31</v>
      </c>
    </row>
    <row r="43" spans="1:24" ht="78.75" x14ac:dyDescent="0.2">
      <c r="A43" s="243"/>
      <c r="B43" s="55" t="s">
        <v>48</v>
      </c>
      <c r="C43" s="55" t="s">
        <v>114</v>
      </c>
      <c r="D43" s="55" t="s">
        <v>49</v>
      </c>
      <c r="E43" s="244"/>
      <c r="F43" s="56" t="s">
        <v>30</v>
      </c>
      <c r="G43" s="56" t="s">
        <v>31</v>
      </c>
      <c r="H43" s="56"/>
      <c r="I43" s="56" t="s">
        <v>32</v>
      </c>
      <c r="J43" s="56">
        <v>2</v>
      </c>
      <c r="K43" s="56">
        <v>3</v>
      </c>
      <c r="L43" s="56">
        <v>1</v>
      </c>
      <c r="M43" s="56">
        <v>3</v>
      </c>
      <c r="N43" s="56">
        <v>1</v>
      </c>
      <c r="O43" s="56">
        <f t="shared" si="0"/>
        <v>10</v>
      </c>
      <c r="P43" s="56">
        <v>1</v>
      </c>
      <c r="Q43" s="56">
        <v>3</v>
      </c>
      <c r="R43" s="56">
        <v>3</v>
      </c>
      <c r="S43" s="56">
        <f t="shared" si="1"/>
        <v>90</v>
      </c>
      <c r="T43" s="57" t="str">
        <f t="shared" si="2"/>
        <v>IMPACTO MEDIO</v>
      </c>
      <c r="U43" s="56" t="s">
        <v>180</v>
      </c>
      <c r="V43" s="56" t="s">
        <v>115</v>
      </c>
      <c r="W43" s="57" t="s">
        <v>31</v>
      </c>
      <c r="X43" s="57"/>
    </row>
    <row r="44" spans="1:24" ht="65.25" customHeight="1" x14ac:dyDescent="0.2">
      <c r="A44" s="243"/>
      <c r="B44" s="55" t="s">
        <v>103</v>
      </c>
      <c r="C44" s="55" t="s">
        <v>200</v>
      </c>
      <c r="D44" s="55" t="s">
        <v>101</v>
      </c>
      <c r="E44" s="244"/>
      <c r="F44" s="56" t="s">
        <v>30</v>
      </c>
      <c r="G44" s="56" t="s">
        <v>31</v>
      </c>
      <c r="H44" s="56"/>
      <c r="I44" s="56" t="s">
        <v>32</v>
      </c>
      <c r="J44" s="56">
        <v>2</v>
      </c>
      <c r="K44" s="56">
        <v>1</v>
      </c>
      <c r="L44" s="56">
        <v>1</v>
      </c>
      <c r="M44" s="56">
        <v>3</v>
      </c>
      <c r="N44" s="56">
        <v>1</v>
      </c>
      <c r="O44" s="56">
        <f t="shared" si="0"/>
        <v>8</v>
      </c>
      <c r="P44" s="56">
        <v>1</v>
      </c>
      <c r="Q44" s="56">
        <v>2</v>
      </c>
      <c r="R44" s="56">
        <v>1</v>
      </c>
      <c r="S44" s="56">
        <f t="shared" si="1"/>
        <v>16</v>
      </c>
      <c r="T44" s="57" t="str">
        <f t="shared" si="2"/>
        <v>IMPACTO BAJO</v>
      </c>
      <c r="U44" s="56" t="s">
        <v>184</v>
      </c>
      <c r="V44" s="56" t="s">
        <v>38</v>
      </c>
      <c r="W44" s="57"/>
      <c r="X44" s="57" t="s">
        <v>31</v>
      </c>
    </row>
    <row r="45" spans="1:24" ht="59.25" customHeight="1" x14ac:dyDescent="0.2">
      <c r="A45" s="243"/>
      <c r="B45" s="55" t="s">
        <v>51</v>
      </c>
      <c r="C45" s="55" t="s">
        <v>386</v>
      </c>
      <c r="D45" s="55" t="s">
        <v>52</v>
      </c>
      <c r="E45" s="244"/>
      <c r="F45" s="56" t="s">
        <v>244</v>
      </c>
      <c r="G45" s="56" t="s">
        <v>31</v>
      </c>
      <c r="H45" s="56"/>
      <c r="I45" s="56" t="s">
        <v>32</v>
      </c>
      <c r="J45" s="56">
        <v>3</v>
      </c>
      <c r="K45" s="56">
        <v>3</v>
      </c>
      <c r="L45" s="56">
        <v>3</v>
      </c>
      <c r="M45" s="56">
        <v>3</v>
      </c>
      <c r="N45" s="56">
        <v>1</v>
      </c>
      <c r="O45" s="56">
        <f t="shared" si="0"/>
        <v>13</v>
      </c>
      <c r="P45" s="56">
        <v>1</v>
      </c>
      <c r="Q45" s="56">
        <v>2</v>
      </c>
      <c r="R45" s="56">
        <v>3</v>
      </c>
      <c r="S45" s="56">
        <f t="shared" si="1"/>
        <v>78</v>
      </c>
      <c r="T45" s="57" t="str">
        <f t="shared" si="2"/>
        <v>IMPACTO MEDIO</v>
      </c>
      <c r="U45" s="56" t="s">
        <v>183</v>
      </c>
      <c r="V45" s="56" t="s">
        <v>387</v>
      </c>
      <c r="W45" s="57" t="s">
        <v>31</v>
      </c>
      <c r="X45" s="57"/>
    </row>
    <row r="46" spans="1:24" ht="44.25" customHeight="1" x14ac:dyDescent="0.2">
      <c r="A46" s="243"/>
      <c r="B46" s="55" t="s">
        <v>103</v>
      </c>
      <c r="C46" s="55" t="s">
        <v>201</v>
      </c>
      <c r="D46" s="55" t="s">
        <v>101</v>
      </c>
      <c r="E46" s="244"/>
      <c r="F46" s="56" t="s">
        <v>30</v>
      </c>
      <c r="G46" s="56"/>
      <c r="H46" s="56" t="s">
        <v>31</v>
      </c>
      <c r="I46" s="56" t="s">
        <v>32</v>
      </c>
      <c r="J46" s="56">
        <v>2</v>
      </c>
      <c r="K46" s="56">
        <v>2</v>
      </c>
      <c r="L46" s="56">
        <v>1</v>
      </c>
      <c r="M46" s="56">
        <v>3</v>
      </c>
      <c r="N46" s="56">
        <v>1</v>
      </c>
      <c r="O46" s="56">
        <f t="shared" si="0"/>
        <v>9</v>
      </c>
      <c r="P46" s="56">
        <v>1</v>
      </c>
      <c r="Q46" s="56">
        <v>2</v>
      </c>
      <c r="R46" s="56">
        <v>1</v>
      </c>
      <c r="S46" s="56">
        <f t="shared" si="1"/>
        <v>18</v>
      </c>
      <c r="T46" s="57" t="str">
        <f t="shared" si="2"/>
        <v>IMPACTO BAJO</v>
      </c>
      <c r="U46" s="56" t="s">
        <v>184</v>
      </c>
      <c r="V46" s="56" t="s">
        <v>78</v>
      </c>
      <c r="W46" s="57"/>
      <c r="X46" s="57" t="s">
        <v>31</v>
      </c>
    </row>
    <row r="47" spans="1:24" ht="73.5" customHeight="1" x14ac:dyDescent="0.2">
      <c r="A47" s="243"/>
      <c r="B47" s="55" t="s">
        <v>48</v>
      </c>
      <c r="C47" s="55" t="s">
        <v>202</v>
      </c>
      <c r="D47" s="55" t="s">
        <v>119</v>
      </c>
      <c r="E47" s="244"/>
      <c r="F47" s="56" t="s">
        <v>30</v>
      </c>
      <c r="G47" s="56"/>
      <c r="H47" s="56" t="s">
        <v>31</v>
      </c>
      <c r="I47" s="56" t="s">
        <v>32</v>
      </c>
      <c r="J47" s="56">
        <v>2</v>
      </c>
      <c r="K47" s="56">
        <v>3</v>
      </c>
      <c r="L47" s="56">
        <v>1</v>
      </c>
      <c r="M47" s="56">
        <v>3</v>
      </c>
      <c r="N47" s="56">
        <v>1</v>
      </c>
      <c r="O47" s="56">
        <f t="shared" si="0"/>
        <v>10</v>
      </c>
      <c r="P47" s="56">
        <v>1</v>
      </c>
      <c r="Q47" s="56">
        <v>2</v>
      </c>
      <c r="R47" s="56">
        <v>1</v>
      </c>
      <c r="S47" s="56">
        <f t="shared" si="1"/>
        <v>20</v>
      </c>
      <c r="T47" s="57" t="str">
        <f t="shared" si="2"/>
        <v>IMPACTO BAJO</v>
      </c>
      <c r="U47" s="56" t="s">
        <v>185</v>
      </c>
      <c r="V47" s="56" t="s">
        <v>117</v>
      </c>
      <c r="W47" s="57"/>
      <c r="X47" s="57" t="s">
        <v>31</v>
      </c>
    </row>
    <row r="48" spans="1:24" ht="60" customHeight="1" x14ac:dyDescent="0.2">
      <c r="A48" s="243"/>
      <c r="B48" s="55" t="s">
        <v>27</v>
      </c>
      <c r="C48" s="55" t="s">
        <v>116</v>
      </c>
      <c r="D48" s="55" t="s">
        <v>61</v>
      </c>
      <c r="E48" s="244"/>
      <c r="F48" s="56" t="s">
        <v>30</v>
      </c>
      <c r="G48" s="56" t="s">
        <v>31</v>
      </c>
      <c r="H48" s="56"/>
      <c r="I48" s="56" t="s">
        <v>32</v>
      </c>
      <c r="J48" s="56">
        <v>2</v>
      </c>
      <c r="K48" s="56">
        <v>1</v>
      </c>
      <c r="L48" s="56">
        <v>1</v>
      </c>
      <c r="M48" s="56">
        <v>3</v>
      </c>
      <c r="N48" s="56">
        <v>1</v>
      </c>
      <c r="O48" s="56">
        <f>J48+K48+L48+M48+N48</f>
        <v>8</v>
      </c>
      <c r="P48" s="56">
        <v>3</v>
      </c>
      <c r="Q48" s="56">
        <v>2</v>
      </c>
      <c r="R48" s="56">
        <v>1</v>
      </c>
      <c r="S48" s="56">
        <f>O48*P48*Q48*R48</f>
        <v>48</v>
      </c>
      <c r="T48" s="57" t="str">
        <f>IF(S48&lt;=59,"IMPACTO BAJO",(IF(AND(S48&gt;=60,S48&lt;=188),"IMPACTO MEDIO",IF(AND(S48&gt;=189,13&lt;405),"IMPACTO ALTO",0))))</f>
        <v>IMPACTO BAJO</v>
      </c>
      <c r="U48" s="56" t="s">
        <v>180</v>
      </c>
      <c r="V48" s="56" t="s">
        <v>74</v>
      </c>
      <c r="W48" s="57"/>
      <c r="X48" s="57" t="s">
        <v>31</v>
      </c>
    </row>
    <row r="49" spans="1:24" ht="115.5" customHeight="1" x14ac:dyDescent="0.2">
      <c r="A49" s="243"/>
      <c r="B49" s="55" t="s">
        <v>48</v>
      </c>
      <c r="C49" s="55" t="s">
        <v>240</v>
      </c>
      <c r="D49" s="55" t="s">
        <v>49</v>
      </c>
      <c r="E49" s="244"/>
      <c r="F49" s="56" t="s">
        <v>30</v>
      </c>
      <c r="G49" s="56" t="s">
        <v>31</v>
      </c>
      <c r="H49" s="56"/>
      <c r="I49" s="56" t="s">
        <v>32</v>
      </c>
      <c r="J49" s="56">
        <v>2</v>
      </c>
      <c r="K49" s="56">
        <v>2</v>
      </c>
      <c r="L49" s="56">
        <v>1</v>
      </c>
      <c r="M49" s="56">
        <v>3</v>
      </c>
      <c r="N49" s="56">
        <v>1</v>
      </c>
      <c r="O49" s="56">
        <f>J49+K49+L49+M49+N49</f>
        <v>9</v>
      </c>
      <c r="P49" s="56">
        <v>2</v>
      </c>
      <c r="Q49" s="56">
        <v>2</v>
      </c>
      <c r="R49" s="56">
        <v>2</v>
      </c>
      <c r="S49" s="56">
        <f>O49*P49*Q49*R49</f>
        <v>72</v>
      </c>
      <c r="T49" s="57" t="str">
        <f>IF(S49&lt;=59,"IMPACTO BAJO",(IF(AND(S49&gt;=60,S49&lt;=188),"IMPACTO MEDIO",IF(AND(S49&gt;=189,13&lt;405),"IMPACTO ALTO",0))))</f>
        <v>IMPACTO MEDIO</v>
      </c>
      <c r="U49" s="56" t="s">
        <v>185</v>
      </c>
      <c r="V49" s="56" t="s">
        <v>117</v>
      </c>
      <c r="W49" s="57" t="s">
        <v>31</v>
      </c>
      <c r="X49" s="57"/>
    </row>
    <row r="50" spans="1:24" ht="52.5" customHeight="1" x14ac:dyDescent="0.2">
      <c r="A50" s="243"/>
      <c r="B50" s="55" t="s">
        <v>108</v>
      </c>
      <c r="C50" s="55" t="s">
        <v>208</v>
      </c>
      <c r="D50" s="55" t="s">
        <v>104</v>
      </c>
      <c r="E50" s="244"/>
      <c r="F50" s="56" t="s">
        <v>30</v>
      </c>
      <c r="G50" s="61" t="s">
        <v>31</v>
      </c>
      <c r="H50" s="64"/>
      <c r="I50" s="61" t="s">
        <v>32</v>
      </c>
      <c r="J50" s="61">
        <v>2</v>
      </c>
      <c r="K50" s="61">
        <v>2</v>
      </c>
      <c r="L50" s="61">
        <v>1</v>
      </c>
      <c r="M50" s="61">
        <v>1</v>
      </c>
      <c r="N50" s="61">
        <v>1</v>
      </c>
      <c r="O50" s="61">
        <f>J50+K50+L50+M50+N50</f>
        <v>7</v>
      </c>
      <c r="P50" s="61">
        <v>1</v>
      </c>
      <c r="Q50" s="61">
        <v>2</v>
      </c>
      <c r="R50" s="61">
        <v>1</v>
      </c>
      <c r="S50" s="61">
        <f>O50*P50*Q50*R50</f>
        <v>14</v>
      </c>
      <c r="T50" s="57" t="str">
        <f t="shared" ref="T50:T66" si="3">IF(S50&lt;=59,"IMPACTO BAJO",(IF(AND(S50&gt;=60,S50&lt;=188),"IMPACTO MEDIO",IF(AND(S50&gt;=189,13&lt;405),"IMPACTO ALTO",0))))</f>
        <v>IMPACTO BAJO</v>
      </c>
      <c r="U50" s="61" t="s">
        <v>182</v>
      </c>
      <c r="V50" s="61"/>
      <c r="W50" s="61"/>
      <c r="X50" s="57" t="s">
        <v>31</v>
      </c>
    </row>
    <row r="51" spans="1:24" ht="93.75" customHeight="1" x14ac:dyDescent="0.2">
      <c r="A51" s="243"/>
      <c r="B51" s="55" t="s">
        <v>103</v>
      </c>
      <c r="C51" s="55" t="s">
        <v>118</v>
      </c>
      <c r="D51" s="55" t="s">
        <v>101</v>
      </c>
      <c r="E51" s="244"/>
      <c r="F51" s="56" t="s">
        <v>30</v>
      </c>
      <c r="G51" s="56"/>
      <c r="H51" s="56" t="s">
        <v>31</v>
      </c>
      <c r="I51" s="56" t="s">
        <v>32</v>
      </c>
      <c r="J51" s="56">
        <v>2</v>
      </c>
      <c r="K51" s="56">
        <v>1</v>
      </c>
      <c r="L51" s="56">
        <v>1</v>
      </c>
      <c r="M51" s="56">
        <v>3</v>
      </c>
      <c r="N51" s="56">
        <v>1</v>
      </c>
      <c r="O51" s="56">
        <f t="shared" ref="O51:O69" si="4">J51+K51+L51+M51+N51</f>
        <v>8</v>
      </c>
      <c r="P51" s="56">
        <v>3</v>
      </c>
      <c r="Q51" s="56">
        <v>2</v>
      </c>
      <c r="R51" s="56">
        <v>1</v>
      </c>
      <c r="S51" s="56">
        <f t="shared" ref="S51:S69" si="5">O51*P51*Q51*R51</f>
        <v>48</v>
      </c>
      <c r="T51" s="57" t="str">
        <f t="shared" si="3"/>
        <v>IMPACTO BAJO</v>
      </c>
      <c r="U51" s="56" t="s">
        <v>388</v>
      </c>
      <c r="V51" s="56" t="s">
        <v>389</v>
      </c>
      <c r="W51" s="57"/>
      <c r="X51" s="57" t="s">
        <v>31</v>
      </c>
    </row>
    <row r="52" spans="1:24" ht="69" customHeight="1" x14ac:dyDescent="0.2">
      <c r="A52" s="243"/>
      <c r="B52" s="245" t="s">
        <v>48</v>
      </c>
      <c r="C52" s="55" t="s">
        <v>72</v>
      </c>
      <c r="D52" s="55" t="s">
        <v>49</v>
      </c>
      <c r="E52" s="244"/>
      <c r="F52" s="56" t="s">
        <v>244</v>
      </c>
      <c r="G52" s="56" t="s">
        <v>31</v>
      </c>
      <c r="H52" s="56"/>
      <c r="I52" s="56" t="s">
        <v>32</v>
      </c>
      <c r="J52" s="56">
        <v>2</v>
      </c>
      <c r="K52" s="56">
        <v>2</v>
      </c>
      <c r="L52" s="56">
        <v>1</v>
      </c>
      <c r="M52" s="56">
        <v>1</v>
      </c>
      <c r="N52" s="56">
        <v>1</v>
      </c>
      <c r="O52" s="56">
        <f t="shared" si="4"/>
        <v>7</v>
      </c>
      <c r="P52" s="56">
        <v>2</v>
      </c>
      <c r="Q52" s="56">
        <v>2</v>
      </c>
      <c r="R52" s="56">
        <v>3</v>
      </c>
      <c r="S52" s="56">
        <f t="shared" si="5"/>
        <v>84</v>
      </c>
      <c r="T52" s="57" t="str">
        <f t="shared" si="3"/>
        <v>IMPACTO MEDIO</v>
      </c>
      <c r="U52" s="56" t="s">
        <v>73</v>
      </c>
      <c r="V52" s="56" t="s">
        <v>74</v>
      </c>
      <c r="W52" s="57" t="s">
        <v>31</v>
      </c>
      <c r="X52" s="57"/>
    </row>
    <row r="53" spans="1:24" ht="78" customHeight="1" x14ac:dyDescent="0.2">
      <c r="A53" s="243"/>
      <c r="B53" s="245"/>
      <c r="C53" s="55" t="s">
        <v>390</v>
      </c>
      <c r="D53" s="55" t="s">
        <v>49</v>
      </c>
      <c r="E53" s="244"/>
      <c r="F53" s="56" t="s">
        <v>60</v>
      </c>
      <c r="G53" s="56" t="s">
        <v>31</v>
      </c>
      <c r="H53" s="56"/>
      <c r="I53" s="56" t="s">
        <v>32</v>
      </c>
      <c r="J53" s="56">
        <v>2</v>
      </c>
      <c r="K53" s="56">
        <v>3</v>
      </c>
      <c r="L53" s="56">
        <v>3</v>
      </c>
      <c r="M53" s="56">
        <v>3</v>
      </c>
      <c r="N53" s="56">
        <v>1</v>
      </c>
      <c r="O53" s="56">
        <f t="shared" si="4"/>
        <v>12</v>
      </c>
      <c r="P53" s="56">
        <v>1</v>
      </c>
      <c r="Q53" s="56">
        <v>1</v>
      </c>
      <c r="R53" s="56">
        <v>1</v>
      </c>
      <c r="S53" s="56">
        <f t="shared" si="5"/>
        <v>12</v>
      </c>
      <c r="T53" s="57" t="str">
        <f t="shared" si="3"/>
        <v>IMPACTO BAJO</v>
      </c>
      <c r="U53" s="56" t="s">
        <v>73</v>
      </c>
      <c r="V53" s="56" t="s">
        <v>391</v>
      </c>
      <c r="W53" s="57"/>
      <c r="X53" s="57" t="s">
        <v>31</v>
      </c>
    </row>
    <row r="54" spans="1:24" ht="65.25" customHeight="1" x14ac:dyDescent="0.2">
      <c r="A54" s="243"/>
      <c r="B54" s="55" t="s">
        <v>220</v>
      </c>
      <c r="C54" s="55" t="s">
        <v>221</v>
      </c>
      <c r="D54" s="55" t="s">
        <v>94</v>
      </c>
      <c r="E54" s="244"/>
      <c r="F54" s="56" t="s">
        <v>60</v>
      </c>
      <c r="G54" s="56"/>
      <c r="H54" s="56" t="s">
        <v>31</v>
      </c>
      <c r="I54" s="56" t="s">
        <v>32</v>
      </c>
      <c r="J54" s="56">
        <v>3</v>
      </c>
      <c r="K54" s="56">
        <v>2</v>
      </c>
      <c r="L54" s="56">
        <v>3</v>
      </c>
      <c r="M54" s="56">
        <v>3</v>
      </c>
      <c r="N54" s="56">
        <v>3</v>
      </c>
      <c r="O54" s="56">
        <f t="shared" si="4"/>
        <v>14</v>
      </c>
      <c r="P54" s="56">
        <v>1</v>
      </c>
      <c r="Q54" s="56">
        <v>2</v>
      </c>
      <c r="R54" s="56">
        <v>2</v>
      </c>
      <c r="S54" s="56">
        <f t="shared" si="5"/>
        <v>56</v>
      </c>
      <c r="T54" s="57" t="str">
        <f t="shared" si="3"/>
        <v>IMPACTO BAJO</v>
      </c>
      <c r="U54" s="56" t="s">
        <v>73</v>
      </c>
      <c r="V54" s="56"/>
      <c r="W54" s="65"/>
      <c r="X54" s="57" t="s">
        <v>31</v>
      </c>
    </row>
    <row r="55" spans="1:24" ht="52.5" customHeight="1" x14ac:dyDescent="0.2">
      <c r="A55" s="243"/>
      <c r="B55" s="55" t="s">
        <v>75</v>
      </c>
      <c r="C55" s="55" t="s">
        <v>76</v>
      </c>
      <c r="D55" s="55" t="s">
        <v>77</v>
      </c>
      <c r="E55" s="244"/>
      <c r="F55" s="56" t="s">
        <v>60</v>
      </c>
      <c r="G55" s="56" t="s">
        <v>31</v>
      </c>
      <c r="H55" s="56"/>
      <c r="I55" s="56" t="s">
        <v>32</v>
      </c>
      <c r="J55" s="56">
        <v>2</v>
      </c>
      <c r="K55" s="56">
        <v>1</v>
      </c>
      <c r="L55" s="56">
        <v>1</v>
      </c>
      <c r="M55" s="56">
        <v>1</v>
      </c>
      <c r="N55" s="56">
        <v>1</v>
      </c>
      <c r="O55" s="56">
        <f t="shared" si="4"/>
        <v>6</v>
      </c>
      <c r="P55" s="56">
        <v>1</v>
      </c>
      <c r="Q55" s="56">
        <v>3</v>
      </c>
      <c r="R55" s="56">
        <v>2</v>
      </c>
      <c r="S55" s="56">
        <f t="shared" si="5"/>
        <v>36</v>
      </c>
      <c r="T55" s="57" t="str">
        <f t="shared" si="3"/>
        <v>IMPACTO BAJO</v>
      </c>
      <c r="U55" s="56" t="s">
        <v>184</v>
      </c>
      <c r="V55" s="56" t="s">
        <v>78</v>
      </c>
      <c r="W55" s="57"/>
      <c r="X55" s="57" t="s">
        <v>31</v>
      </c>
    </row>
    <row r="56" spans="1:24" ht="97.5" customHeight="1" x14ac:dyDescent="0.2">
      <c r="A56" s="243"/>
      <c r="B56" s="55" t="s">
        <v>79</v>
      </c>
      <c r="C56" s="55" t="s">
        <v>80</v>
      </c>
      <c r="D56" s="55" t="s">
        <v>81</v>
      </c>
      <c r="E56" s="244"/>
      <c r="F56" s="56" t="s">
        <v>60</v>
      </c>
      <c r="G56" s="56" t="s">
        <v>31</v>
      </c>
      <c r="H56" s="56"/>
      <c r="I56" s="56" t="s">
        <v>32</v>
      </c>
      <c r="J56" s="56">
        <v>2</v>
      </c>
      <c r="K56" s="56">
        <v>1</v>
      </c>
      <c r="L56" s="56">
        <v>3</v>
      </c>
      <c r="M56" s="56">
        <v>1</v>
      </c>
      <c r="N56" s="56">
        <v>1</v>
      </c>
      <c r="O56" s="56">
        <f t="shared" si="4"/>
        <v>8</v>
      </c>
      <c r="P56" s="56">
        <v>1</v>
      </c>
      <c r="Q56" s="56">
        <v>2</v>
      </c>
      <c r="R56" s="56">
        <v>1</v>
      </c>
      <c r="S56" s="56">
        <f t="shared" si="5"/>
        <v>16</v>
      </c>
      <c r="T56" s="57" t="str">
        <f t="shared" si="3"/>
        <v>IMPACTO BAJO</v>
      </c>
      <c r="U56" s="56" t="s">
        <v>180</v>
      </c>
      <c r="V56" s="56" t="s">
        <v>82</v>
      </c>
      <c r="W56" s="57"/>
      <c r="X56" s="57" t="s">
        <v>31</v>
      </c>
    </row>
    <row r="57" spans="1:24" ht="51.75" customHeight="1" x14ac:dyDescent="0.2">
      <c r="A57" s="243"/>
      <c r="B57" s="55" t="s">
        <v>83</v>
      </c>
      <c r="C57" s="55" t="s">
        <v>242</v>
      </c>
      <c r="D57" s="55" t="s">
        <v>84</v>
      </c>
      <c r="E57" s="244"/>
      <c r="F57" s="56" t="s">
        <v>60</v>
      </c>
      <c r="G57" s="56" t="s">
        <v>31</v>
      </c>
      <c r="H57" s="56"/>
      <c r="I57" s="56" t="s">
        <v>32</v>
      </c>
      <c r="J57" s="56">
        <v>2</v>
      </c>
      <c r="K57" s="56">
        <v>2</v>
      </c>
      <c r="L57" s="56">
        <v>1</v>
      </c>
      <c r="M57" s="56">
        <v>1</v>
      </c>
      <c r="N57" s="56">
        <v>1</v>
      </c>
      <c r="O57" s="56">
        <f t="shared" si="4"/>
        <v>7</v>
      </c>
      <c r="P57" s="56">
        <v>2</v>
      </c>
      <c r="Q57" s="56">
        <v>3</v>
      </c>
      <c r="R57" s="56">
        <v>3</v>
      </c>
      <c r="S57" s="56">
        <f t="shared" si="5"/>
        <v>126</v>
      </c>
      <c r="T57" s="57" t="str">
        <f t="shared" si="3"/>
        <v>IMPACTO MEDIO</v>
      </c>
      <c r="U57" s="56" t="s">
        <v>73</v>
      </c>
      <c r="V57" s="56" t="s">
        <v>85</v>
      </c>
      <c r="W57" s="57" t="s">
        <v>31</v>
      </c>
      <c r="X57" s="57"/>
    </row>
    <row r="58" spans="1:24" ht="38.25" x14ac:dyDescent="0.2">
      <c r="A58" s="243"/>
      <c r="B58" s="55" t="s">
        <v>86</v>
      </c>
      <c r="C58" s="55" t="s">
        <v>87</v>
      </c>
      <c r="D58" s="55" t="s">
        <v>88</v>
      </c>
      <c r="E58" s="244"/>
      <c r="F58" s="56" t="s">
        <v>60</v>
      </c>
      <c r="G58" s="56"/>
      <c r="H58" s="56" t="s">
        <v>31</v>
      </c>
      <c r="I58" s="56" t="s">
        <v>32</v>
      </c>
      <c r="J58" s="56">
        <v>1</v>
      </c>
      <c r="K58" s="56">
        <v>2</v>
      </c>
      <c r="L58" s="56">
        <v>1</v>
      </c>
      <c r="M58" s="56">
        <v>2</v>
      </c>
      <c r="N58" s="56">
        <v>1</v>
      </c>
      <c r="O58" s="56">
        <f t="shared" si="4"/>
        <v>7</v>
      </c>
      <c r="P58" s="56">
        <v>1</v>
      </c>
      <c r="Q58" s="56">
        <v>2</v>
      </c>
      <c r="R58" s="56">
        <v>1</v>
      </c>
      <c r="S58" s="56">
        <f t="shared" si="5"/>
        <v>14</v>
      </c>
      <c r="T58" s="57" t="str">
        <f t="shared" si="3"/>
        <v>IMPACTO BAJO</v>
      </c>
      <c r="U58" s="56" t="s">
        <v>89</v>
      </c>
      <c r="V58" s="56" t="s">
        <v>71</v>
      </c>
      <c r="W58" s="57"/>
      <c r="X58" s="57" t="s">
        <v>31</v>
      </c>
    </row>
    <row r="59" spans="1:24" ht="47.25" x14ac:dyDescent="0.2">
      <c r="A59" s="243"/>
      <c r="B59" s="55" t="s">
        <v>90</v>
      </c>
      <c r="C59" s="55" t="s">
        <v>91</v>
      </c>
      <c r="D59" s="55" t="s">
        <v>92</v>
      </c>
      <c r="E59" s="244"/>
      <c r="F59" s="56" t="s">
        <v>60</v>
      </c>
      <c r="G59" s="56"/>
      <c r="H59" s="56" t="s">
        <v>31</v>
      </c>
      <c r="I59" s="56" t="s">
        <v>32</v>
      </c>
      <c r="J59" s="56">
        <v>2</v>
      </c>
      <c r="K59" s="56">
        <v>3</v>
      </c>
      <c r="L59" s="56">
        <v>3</v>
      </c>
      <c r="M59" s="56">
        <v>3</v>
      </c>
      <c r="N59" s="56">
        <v>1</v>
      </c>
      <c r="O59" s="56">
        <f t="shared" si="4"/>
        <v>12</v>
      </c>
      <c r="P59" s="56">
        <v>1</v>
      </c>
      <c r="Q59" s="56">
        <v>3</v>
      </c>
      <c r="R59" s="56">
        <v>1</v>
      </c>
      <c r="S59" s="56">
        <f t="shared" si="5"/>
        <v>36</v>
      </c>
      <c r="T59" s="57" t="str">
        <f t="shared" si="3"/>
        <v>IMPACTO BAJO</v>
      </c>
      <c r="U59" s="56" t="s">
        <v>73</v>
      </c>
      <c r="V59" s="56" t="s">
        <v>71</v>
      </c>
      <c r="W59" s="57"/>
      <c r="X59" s="57" t="s">
        <v>31</v>
      </c>
    </row>
    <row r="60" spans="1:24" ht="31.5" customHeight="1" x14ac:dyDescent="0.2">
      <c r="A60" s="243"/>
      <c r="B60" s="245" t="s">
        <v>219</v>
      </c>
      <c r="C60" s="245" t="s">
        <v>93</v>
      </c>
      <c r="D60" s="55" t="s">
        <v>94</v>
      </c>
      <c r="E60" s="244"/>
      <c r="F60" s="56" t="s">
        <v>60</v>
      </c>
      <c r="G60" s="56"/>
      <c r="H60" s="56" t="s">
        <v>31</v>
      </c>
      <c r="I60" s="56" t="s">
        <v>32</v>
      </c>
      <c r="J60" s="56">
        <v>2</v>
      </c>
      <c r="K60" s="56">
        <v>2</v>
      </c>
      <c r="L60" s="56">
        <v>1</v>
      </c>
      <c r="M60" s="56">
        <v>3</v>
      </c>
      <c r="N60" s="56">
        <v>3</v>
      </c>
      <c r="O60" s="56">
        <f t="shared" si="4"/>
        <v>11</v>
      </c>
      <c r="P60" s="56">
        <v>1</v>
      </c>
      <c r="Q60" s="56">
        <v>2</v>
      </c>
      <c r="R60" s="56">
        <v>1</v>
      </c>
      <c r="S60" s="56">
        <f t="shared" si="5"/>
        <v>22</v>
      </c>
      <c r="T60" s="57" t="str">
        <f t="shared" si="3"/>
        <v>IMPACTO BAJO</v>
      </c>
      <c r="U60" s="56" t="s">
        <v>73</v>
      </c>
      <c r="V60" s="56" t="s">
        <v>71</v>
      </c>
      <c r="W60" s="57"/>
      <c r="X60" s="57" t="s">
        <v>31</v>
      </c>
    </row>
    <row r="61" spans="1:24" ht="25.5" x14ac:dyDescent="0.2">
      <c r="A61" s="243"/>
      <c r="B61" s="245"/>
      <c r="C61" s="245"/>
      <c r="D61" s="55" t="s">
        <v>77</v>
      </c>
      <c r="E61" s="244"/>
      <c r="F61" s="56" t="s">
        <v>60</v>
      </c>
      <c r="G61" s="56"/>
      <c r="H61" s="56" t="s">
        <v>31</v>
      </c>
      <c r="I61" s="56" t="s">
        <v>32</v>
      </c>
      <c r="J61" s="56">
        <v>3</v>
      </c>
      <c r="K61" s="56">
        <v>2</v>
      </c>
      <c r="L61" s="56">
        <v>1</v>
      </c>
      <c r="M61" s="56">
        <v>3</v>
      </c>
      <c r="N61" s="56">
        <v>3</v>
      </c>
      <c r="O61" s="56">
        <f t="shared" si="4"/>
        <v>12</v>
      </c>
      <c r="P61" s="56">
        <v>1</v>
      </c>
      <c r="Q61" s="56">
        <v>2</v>
      </c>
      <c r="R61" s="56">
        <v>1</v>
      </c>
      <c r="S61" s="56">
        <f t="shared" si="5"/>
        <v>24</v>
      </c>
      <c r="T61" s="57" t="str">
        <f t="shared" si="3"/>
        <v>IMPACTO BAJO</v>
      </c>
      <c r="U61" s="56" t="s">
        <v>73</v>
      </c>
      <c r="V61" s="56" t="s">
        <v>71</v>
      </c>
      <c r="W61" s="57"/>
      <c r="X61" s="57" t="s">
        <v>31</v>
      </c>
    </row>
    <row r="62" spans="1:24" ht="65.25" customHeight="1" x14ac:dyDescent="0.2">
      <c r="A62" s="243"/>
      <c r="B62" s="55" t="s">
        <v>95</v>
      </c>
      <c r="C62" s="55" t="s">
        <v>96</v>
      </c>
      <c r="D62" s="55" t="s">
        <v>84</v>
      </c>
      <c r="E62" s="244"/>
      <c r="F62" s="56" t="s">
        <v>60</v>
      </c>
      <c r="G62" s="56" t="s">
        <v>31</v>
      </c>
      <c r="H62" s="56"/>
      <c r="I62" s="56" t="s">
        <v>32</v>
      </c>
      <c r="J62" s="56">
        <v>2</v>
      </c>
      <c r="K62" s="56">
        <v>2</v>
      </c>
      <c r="L62" s="56">
        <v>1</v>
      </c>
      <c r="M62" s="56">
        <v>2</v>
      </c>
      <c r="N62" s="56">
        <v>1</v>
      </c>
      <c r="O62" s="56">
        <f t="shared" si="4"/>
        <v>8</v>
      </c>
      <c r="P62" s="56">
        <v>2</v>
      </c>
      <c r="Q62" s="56">
        <v>2</v>
      </c>
      <c r="R62" s="56">
        <v>1</v>
      </c>
      <c r="S62" s="56">
        <f t="shared" si="5"/>
        <v>32</v>
      </c>
      <c r="T62" s="57" t="str">
        <f t="shared" si="3"/>
        <v>IMPACTO BAJO</v>
      </c>
      <c r="U62" s="56" t="s">
        <v>73</v>
      </c>
      <c r="V62" s="56" t="s">
        <v>71</v>
      </c>
      <c r="W62" s="57"/>
      <c r="X62" s="57" t="s">
        <v>31</v>
      </c>
    </row>
    <row r="63" spans="1:24" ht="42.75" customHeight="1" x14ac:dyDescent="0.2">
      <c r="A63" s="243"/>
      <c r="B63" s="245" t="s">
        <v>97</v>
      </c>
      <c r="C63" s="245" t="s">
        <v>98</v>
      </c>
      <c r="D63" s="55" t="s">
        <v>94</v>
      </c>
      <c r="E63" s="244"/>
      <c r="F63" s="56" t="s">
        <v>60</v>
      </c>
      <c r="G63" s="56" t="s">
        <v>31</v>
      </c>
      <c r="H63" s="56"/>
      <c r="I63" s="56" t="s">
        <v>32</v>
      </c>
      <c r="J63" s="56">
        <v>2</v>
      </c>
      <c r="K63" s="56">
        <v>2</v>
      </c>
      <c r="L63" s="56">
        <v>1</v>
      </c>
      <c r="M63" s="56">
        <v>1</v>
      </c>
      <c r="N63" s="56">
        <v>1</v>
      </c>
      <c r="O63" s="56">
        <f t="shared" si="4"/>
        <v>7</v>
      </c>
      <c r="P63" s="56">
        <v>1</v>
      </c>
      <c r="Q63" s="56">
        <v>2</v>
      </c>
      <c r="R63" s="56">
        <v>1</v>
      </c>
      <c r="S63" s="56">
        <f t="shared" si="5"/>
        <v>14</v>
      </c>
      <c r="T63" s="57" t="str">
        <f t="shared" si="3"/>
        <v>IMPACTO BAJO</v>
      </c>
      <c r="U63" s="56" t="s">
        <v>73</v>
      </c>
      <c r="V63" s="56" t="s">
        <v>71</v>
      </c>
      <c r="W63" s="57"/>
      <c r="X63" s="57" t="s">
        <v>31</v>
      </c>
    </row>
    <row r="64" spans="1:24" ht="25.5" x14ac:dyDescent="0.2">
      <c r="A64" s="243"/>
      <c r="B64" s="245"/>
      <c r="C64" s="245"/>
      <c r="D64" s="55" t="s">
        <v>77</v>
      </c>
      <c r="E64" s="244"/>
      <c r="F64" s="56" t="s">
        <v>60</v>
      </c>
      <c r="G64" s="56" t="s">
        <v>31</v>
      </c>
      <c r="H64" s="56"/>
      <c r="I64" s="56" t="s">
        <v>32</v>
      </c>
      <c r="J64" s="56">
        <v>2</v>
      </c>
      <c r="K64" s="56">
        <v>2</v>
      </c>
      <c r="L64" s="56">
        <v>1</v>
      </c>
      <c r="M64" s="56">
        <v>1</v>
      </c>
      <c r="N64" s="56">
        <v>1</v>
      </c>
      <c r="O64" s="56">
        <f t="shared" si="4"/>
        <v>7</v>
      </c>
      <c r="P64" s="56">
        <v>1</v>
      </c>
      <c r="Q64" s="56">
        <v>2</v>
      </c>
      <c r="R64" s="56">
        <v>1</v>
      </c>
      <c r="S64" s="56">
        <f t="shared" si="5"/>
        <v>14</v>
      </c>
      <c r="T64" s="57" t="str">
        <f t="shared" si="3"/>
        <v>IMPACTO BAJO</v>
      </c>
      <c r="U64" s="56" t="s">
        <v>99</v>
      </c>
      <c r="V64" s="56" t="s">
        <v>71</v>
      </c>
      <c r="W64" s="57"/>
      <c r="X64" s="57" t="s">
        <v>31</v>
      </c>
    </row>
    <row r="65" spans="1:24" ht="31.5" x14ac:dyDescent="0.2">
      <c r="A65" s="243"/>
      <c r="B65" s="245"/>
      <c r="C65" s="55" t="s">
        <v>214</v>
      </c>
      <c r="D65" s="55" t="s">
        <v>94</v>
      </c>
      <c r="E65" s="244"/>
      <c r="F65" s="56" t="s">
        <v>60</v>
      </c>
      <c r="G65" s="56" t="s">
        <v>31</v>
      </c>
      <c r="H65" s="56"/>
      <c r="I65" s="56" t="s">
        <v>32</v>
      </c>
      <c r="J65" s="56">
        <v>2</v>
      </c>
      <c r="K65" s="56">
        <v>1</v>
      </c>
      <c r="L65" s="56">
        <v>1</v>
      </c>
      <c r="M65" s="56">
        <v>1</v>
      </c>
      <c r="N65" s="56">
        <v>1</v>
      </c>
      <c r="O65" s="56">
        <f t="shared" si="4"/>
        <v>6</v>
      </c>
      <c r="P65" s="56">
        <v>1</v>
      </c>
      <c r="Q65" s="56">
        <v>2</v>
      </c>
      <c r="R65" s="56">
        <v>3</v>
      </c>
      <c r="S65" s="56">
        <f>O65*P65*Q65*R65</f>
        <v>36</v>
      </c>
      <c r="T65" s="57" t="str">
        <f t="shared" si="3"/>
        <v>IMPACTO BAJO</v>
      </c>
      <c r="U65" s="56" t="s">
        <v>99</v>
      </c>
      <c r="V65" s="56" t="s">
        <v>71</v>
      </c>
      <c r="W65" s="57"/>
      <c r="X65" s="57" t="s">
        <v>31</v>
      </c>
    </row>
    <row r="66" spans="1:24" ht="47.25" x14ac:dyDescent="0.2">
      <c r="A66" s="243"/>
      <c r="B66" s="55" t="s">
        <v>379</v>
      </c>
      <c r="C66" s="55" t="s">
        <v>100</v>
      </c>
      <c r="D66" s="55" t="s">
        <v>101</v>
      </c>
      <c r="E66" s="244"/>
      <c r="F66" s="56" t="s">
        <v>60</v>
      </c>
      <c r="G66" s="56" t="s">
        <v>31</v>
      </c>
      <c r="H66" s="56"/>
      <c r="I66" s="56" t="s">
        <v>32</v>
      </c>
      <c r="J66" s="56">
        <v>1</v>
      </c>
      <c r="K66" s="56">
        <v>1</v>
      </c>
      <c r="L66" s="56">
        <v>1</v>
      </c>
      <c r="M66" s="56">
        <v>1</v>
      </c>
      <c r="N66" s="56">
        <v>1</v>
      </c>
      <c r="O66" s="56">
        <f t="shared" si="4"/>
        <v>5</v>
      </c>
      <c r="P66" s="56">
        <v>1</v>
      </c>
      <c r="Q66" s="56">
        <v>1</v>
      </c>
      <c r="R66" s="56">
        <v>1</v>
      </c>
      <c r="S66" s="56">
        <f t="shared" si="5"/>
        <v>5</v>
      </c>
      <c r="T66" s="57" t="str">
        <f t="shared" si="3"/>
        <v>IMPACTO BAJO</v>
      </c>
      <c r="U66" s="56" t="s">
        <v>73</v>
      </c>
      <c r="V66" s="56" t="s">
        <v>71</v>
      </c>
      <c r="W66" s="57"/>
      <c r="X66" s="57" t="s">
        <v>31</v>
      </c>
    </row>
    <row r="67" spans="1:24" ht="47.25" customHeight="1" x14ac:dyDescent="0.2">
      <c r="A67" s="242" t="s">
        <v>392</v>
      </c>
      <c r="B67" s="67" t="s">
        <v>393</v>
      </c>
      <c r="C67" s="67" t="s">
        <v>394</v>
      </c>
      <c r="D67" s="67" t="s">
        <v>395</v>
      </c>
      <c r="E67" s="56"/>
      <c r="F67" s="56" t="s">
        <v>60</v>
      </c>
      <c r="G67" s="56" t="s">
        <v>31</v>
      </c>
      <c r="H67" s="56"/>
      <c r="I67" s="56" t="s">
        <v>32</v>
      </c>
      <c r="J67" s="56">
        <v>3</v>
      </c>
      <c r="K67" s="56">
        <v>3</v>
      </c>
      <c r="L67" s="56">
        <v>3</v>
      </c>
      <c r="M67" s="56">
        <v>3</v>
      </c>
      <c r="N67" s="56">
        <v>1</v>
      </c>
      <c r="O67" s="56">
        <f t="shared" si="4"/>
        <v>13</v>
      </c>
      <c r="P67" s="56">
        <v>1</v>
      </c>
      <c r="Q67" s="56">
        <v>2</v>
      </c>
      <c r="R67" s="56">
        <v>1</v>
      </c>
      <c r="S67" s="56">
        <f t="shared" si="5"/>
        <v>26</v>
      </c>
      <c r="T67" s="57" t="str">
        <f t="shared" ref="T67" si="6">IF(S67&lt;=59,"IMPACTO BAJO",(IF(AND(S67&gt;=60,S67&lt;=188),"IMPACTO MEDIO",IF(AND(S67&gt;=189,S67&lt;405),"IMPACTO ALTO",0))))</f>
        <v>IMPACTO BAJO</v>
      </c>
      <c r="U67" s="56" t="s">
        <v>396</v>
      </c>
      <c r="V67" s="56" t="s">
        <v>397</v>
      </c>
      <c r="W67" s="57"/>
      <c r="X67" s="57" t="s">
        <v>31</v>
      </c>
    </row>
    <row r="68" spans="1:24" ht="51.75" customHeight="1" x14ac:dyDescent="0.2">
      <c r="A68" s="242"/>
      <c r="B68" s="67" t="s">
        <v>398</v>
      </c>
      <c r="C68" s="67" t="s">
        <v>399</v>
      </c>
      <c r="D68" s="67" t="s">
        <v>400</v>
      </c>
      <c r="E68" s="56"/>
      <c r="F68" s="56" t="s">
        <v>60</v>
      </c>
      <c r="G68" s="56" t="s">
        <v>31</v>
      </c>
      <c r="H68" s="56"/>
      <c r="I68" s="56" t="s">
        <v>32</v>
      </c>
      <c r="J68" s="56">
        <v>3</v>
      </c>
      <c r="K68" s="56">
        <v>3</v>
      </c>
      <c r="L68" s="56">
        <v>3</v>
      </c>
      <c r="M68" s="56">
        <v>3</v>
      </c>
      <c r="N68" s="56">
        <v>1</v>
      </c>
      <c r="O68" s="56">
        <f t="shared" si="4"/>
        <v>13</v>
      </c>
      <c r="P68" s="56">
        <v>1</v>
      </c>
      <c r="Q68" s="56">
        <v>2</v>
      </c>
      <c r="R68" s="56">
        <v>1</v>
      </c>
      <c r="S68" s="56">
        <f t="shared" si="5"/>
        <v>26</v>
      </c>
      <c r="T68" s="57" t="str">
        <f>IF(S68&lt;=59,"IMPACTO BAJO",(IF(AND(S68&gt;=60,S68&lt;=188),"IMPACTO MEDIO",IF(AND(S68&gt;=189,S68&lt;405),"IMPACTO ALTO",0))))</f>
        <v>IMPACTO BAJO</v>
      </c>
      <c r="U68" s="56" t="s">
        <v>396</v>
      </c>
      <c r="V68" s="56" t="s">
        <v>397</v>
      </c>
      <c r="W68" s="57"/>
      <c r="X68" s="57" t="s">
        <v>31</v>
      </c>
    </row>
    <row r="69" spans="1:24" ht="50.25" customHeight="1" x14ac:dyDescent="0.2">
      <c r="A69" s="242"/>
      <c r="B69" s="67" t="s">
        <v>401</v>
      </c>
      <c r="C69" s="67" t="s">
        <v>402</v>
      </c>
      <c r="D69" s="68" t="s">
        <v>403</v>
      </c>
      <c r="E69" s="65"/>
      <c r="F69" s="56" t="s">
        <v>60</v>
      </c>
      <c r="G69" s="69" t="s">
        <v>31</v>
      </c>
      <c r="H69" s="69"/>
      <c r="I69" s="56" t="s">
        <v>32</v>
      </c>
      <c r="J69" s="56">
        <v>3</v>
      </c>
      <c r="K69" s="69">
        <v>3</v>
      </c>
      <c r="L69" s="69">
        <v>3</v>
      </c>
      <c r="M69" s="69">
        <v>3</v>
      </c>
      <c r="N69" s="69">
        <v>1</v>
      </c>
      <c r="O69" s="69">
        <f t="shared" si="4"/>
        <v>13</v>
      </c>
      <c r="P69" s="69">
        <v>1</v>
      </c>
      <c r="Q69" s="69">
        <v>2</v>
      </c>
      <c r="R69" s="69">
        <v>1</v>
      </c>
      <c r="S69" s="69">
        <f t="shared" si="5"/>
        <v>26</v>
      </c>
      <c r="T69" s="57" t="str">
        <f>IF(S69&lt;=59,"IMPACTO BAJO",(IF(AND(S69&gt;=60,S69&lt;=188),"IMPACTO MEDIO",IF(AND(S69&gt;=189,S69&lt;405),"IMPACTO ALTO",0))))</f>
        <v>IMPACTO BAJO</v>
      </c>
      <c r="U69" s="56" t="s">
        <v>396</v>
      </c>
      <c r="V69" s="56" t="s">
        <v>397</v>
      </c>
      <c r="W69" s="65"/>
      <c r="X69" s="70" t="s">
        <v>31</v>
      </c>
    </row>
    <row r="70" spans="1:24" ht="12.75" customHeight="1" x14ac:dyDescent="0.2">
      <c r="T70" s="72"/>
    </row>
    <row r="71" spans="1:24" ht="27" customHeight="1" x14ac:dyDescent="0.2">
      <c r="A71" s="72"/>
      <c r="B71" s="72"/>
      <c r="C71" s="73" t="s">
        <v>404</v>
      </c>
      <c r="D71" s="251" t="s">
        <v>228</v>
      </c>
      <c r="E71" s="252"/>
      <c r="F71" s="72"/>
      <c r="G71" s="72"/>
      <c r="H71" s="72"/>
      <c r="I71" s="74"/>
      <c r="J71" s="74"/>
      <c r="K71" s="75"/>
      <c r="L71" s="75"/>
      <c r="M71" s="75"/>
      <c r="N71" s="75"/>
      <c r="O71" s="72"/>
      <c r="P71" s="72"/>
      <c r="Q71" s="72"/>
      <c r="R71" s="72"/>
      <c r="S71" s="72"/>
      <c r="T71" s="72"/>
    </row>
    <row r="72" spans="1:24" ht="12.75" x14ac:dyDescent="0.2">
      <c r="A72" s="72"/>
      <c r="B72" s="72"/>
      <c r="C72" s="73" t="s">
        <v>178</v>
      </c>
      <c r="D72" s="253" t="s">
        <v>251</v>
      </c>
      <c r="E72" s="252"/>
      <c r="F72" s="72"/>
      <c r="G72" s="72"/>
      <c r="H72" s="72"/>
      <c r="I72" s="74"/>
      <c r="J72" s="74"/>
      <c r="K72" s="74"/>
      <c r="L72" s="74"/>
      <c r="M72" s="74"/>
      <c r="N72" s="75"/>
      <c r="O72" s="72"/>
      <c r="P72" s="72"/>
      <c r="Q72" s="72"/>
      <c r="R72" s="72"/>
      <c r="S72" s="72"/>
      <c r="T72" s="72"/>
    </row>
    <row r="73" spans="1:24" ht="12.75" customHeight="1" x14ac:dyDescent="0.2">
      <c r="T73" s="72"/>
    </row>
    <row r="74" spans="1:24" ht="12.75" customHeight="1" x14ac:dyDescent="0.2">
      <c r="T74" s="72"/>
    </row>
    <row r="75" spans="1:24" ht="12.75" customHeight="1" x14ac:dyDescent="0.2">
      <c r="T75" s="72"/>
    </row>
    <row r="76" spans="1:24" ht="12.75" customHeight="1" x14ac:dyDescent="0.2">
      <c r="T76" s="72"/>
    </row>
    <row r="77" spans="1:24" ht="12.75" customHeight="1" x14ac:dyDescent="0.2">
      <c r="T77" s="72"/>
    </row>
    <row r="78" spans="1:24" ht="12.75" customHeight="1" x14ac:dyDescent="0.2">
      <c r="T78" s="72"/>
    </row>
    <row r="79" spans="1:24" ht="12.75" customHeight="1" x14ac:dyDescent="0.2">
      <c r="T79" s="72"/>
    </row>
    <row r="80" spans="1:24"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row r="925" spans="20:20" ht="12.75" customHeight="1" x14ac:dyDescent="0.2">
      <c r="T925" s="72"/>
    </row>
    <row r="926" spans="20:20" ht="12.75" customHeight="1" x14ac:dyDescent="0.2">
      <c r="T926" s="72"/>
    </row>
    <row r="927" spans="20:20" ht="12.75" customHeight="1" x14ac:dyDescent="0.2">
      <c r="T927" s="72"/>
    </row>
    <row r="928" spans="20:20" ht="12.75" customHeight="1" x14ac:dyDescent="0.2">
      <c r="T928" s="72"/>
    </row>
    <row r="929" spans="20:20" ht="12.75" customHeight="1" x14ac:dyDescent="0.2">
      <c r="T929" s="72"/>
    </row>
    <row r="930" spans="20:20" ht="12.75" customHeight="1" x14ac:dyDescent="0.2">
      <c r="T930" s="72"/>
    </row>
    <row r="931" spans="20:20" ht="12.75" customHeight="1" x14ac:dyDescent="0.2">
      <c r="T931" s="72"/>
    </row>
    <row r="932" spans="20:20" ht="12.75" customHeight="1" x14ac:dyDescent="0.2">
      <c r="T932" s="72"/>
    </row>
    <row r="933" spans="20:20" ht="12.75" customHeight="1" x14ac:dyDescent="0.2">
      <c r="T933" s="72"/>
    </row>
    <row r="934" spans="20:20" ht="12.75" customHeight="1" x14ac:dyDescent="0.2">
      <c r="T934" s="72"/>
    </row>
    <row r="935" spans="20:20" ht="12.75" customHeight="1" x14ac:dyDescent="0.2">
      <c r="T935" s="72"/>
    </row>
    <row r="936" spans="20:20" ht="12.75" customHeight="1" x14ac:dyDescent="0.2">
      <c r="T936" s="72"/>
    </row>
    <row r="937" spans="20:20" ht="12.75" customHeight="1" x14ac:dyDescent="0.2">
      <c r="T937" s="72"/>
    </row>
    <row r="938" spans="20:20" ht="12.75" customHeight="1" x14ac:dyDescent="0.2">
      <c r="T938" s="72"/>
    </row>
    <row r="939" spans="20:20" ht="12.75" customHeight="1" x14ac:dyDescent="0.2">
      <c r="T939" s="72"/>
    </row>
    <row r="940" spans="20:20" ht="12.75" customHeight="1" x14ac:dyDescent="0.2">
      <c r="T940" s="72"/>
    </row>
    <row r="941" spans="20:20" ht="12.75" customHeight="1" x14ac:dyDescent="0.2">
      <c r="T941" s="72"/>
    </row>
    <row r="942" spans="20:20" ht="12.75" customHeight="1" x14ac:dyDescent="0.2">
      <c r="T942" s="72"/>
    </row>
    <row r="943" spans="20:20" ht="12.75" customHeight="1" x14ac:dyDescent="0.2">
      <c r="T943" s="72"/>
    </row>
    <row r="944" spans="20:20" ht="12.75" customHeight="1" x14ac:dyDescent="0.2">
      <c r="T944" s="72"/>
    </row>
    <row r="945" spans="20:20" ht="12.75" customHeight="1" x14ac:dyDescent="0.2">
      <c r="T945" s="72"/>
    </row>
    <row r="946" spans="20:20" ht="12.75" customHeight="1" x14ac:dyDescent="0.2">
      <c r="T946" s="72"/>
    </row>
    <row r="947" spans="20:20" ht="12.75" customHeight="1" x14ac:dyDescent="0.2">
      <c r="T947" s="72"/>
    </row>
    <row r="948" spans="20:20" ht="12.75" customHeight="1" x14ac:dyDescent="0.2">
      <c r="T948" s="72"/>
    </row>
    <row r="949" spans="20:20" ht="12.75" customHeight="1" x14ac:dyDescent="0.2">
      <c r="T949" s="72"/>
    </row>
    <row r="950" spans="20:20" ht="12.75" customHeight="1" x14ac:dyDescent="0.2">
      <c r="T950" s="72"/>
    </row>
    <row r="951" spans="20:20" ht="12.75" customHeight="1" x14ac:dyDescent="0.2">
      <c r="T951" s="72"/>
    </row>
    <row r="952" spans="20:20" ht="12.75" customHeight="1" x14ac:dyDescent="0.2">
      <c r="T952" s="72"/>
    </row>
    <row r="953" spans="20:20" ht="12.75" customHeight="1" x14ac:dyDescent="0.2">
      <c r="T953" s="72"/>
    </row>
    <row r="954" spans="20:20" ht="12.75" customHeight="1" x14ac:dyDescent="0.2">
      <c r="T954" s="72"/>
    </row>
    <row r="955" spans="20:20" ht="12.75" customHeight="1" x14ac:dyDescent="0.2">
      <c r="T955" s="72"/>
    </row>
    <row r="956" spans="20:20" ht="12.75" customHeight="1" x14ac:dyDescent="0.2">
      <c r="T956" s="72"/>
    </row>
    <row r="957" spans="20:20" ht="12.75" customHeight="1" x14ac:dyDescent="0.2">
      <c r="T957" s="72"/>
    </row>
    <row r="958" spans="20:20" ht="12.75" customHeight="1" x14ac:dyDescent="0.2">
      <c r="T958" s="72"/>
    </row>
    <row r="959" spans="20:20" ht="12.75" customHeight="1" x14ac:dyDescent="0.2">
      <c r="T959" s="72"/>
    </row>
    <row r="960" spans="20:20" ht="12.75" customHeight="1" x14ac:dyDescent="0.2">
      <c r="T960" s="72"/>
    </row>
    <row r="961" spans="20:20" ht="12.75" customHeight="1" x14ac:dyDescent="0.2">
      <c r="T961" s="72"/>
    </row>
    <row r="962" spans="20:20" ht="12.75" customHeight="1" x14ac:dyDescent="0.2">
      <c r="T962" s="72"/>
    </row>
    <row r="963" spans="20:20" ht="12.75" customHeight="1" x14ac:dyDescent="0.2">
      <c r="T963" s="72"/>
    </row>
    <row r="964" spans="20:20" ht="12.75" customHeight="1" x14ac:dyDescent="0.2">
      <c r="T964" s="72"/>
    </row>
    <row r="965" spans="20:20" ht="12.75" customHeight="1" x14ac:dyDescent="0.2">
      <c r="T965" s="72"/>
    </row>
    <row r="966" spans="20:20" ht="12.75" customHeight="1" x14ac:dyDescent="0.2">
      <c r="T966" s="72"/>
    </row>
    <row r="967" spans="20:20" ht="12.75" customHeight="1" x14ac:dyDescent="0.2">
      <c r="T967" s="72"/>
    </row>
    <row r="968" spans="20:20" ht="12.75" customHeight="1" x14ac:dyDescent="0.2">
      <c r="T968" s="72"/>
    </row>
    <row r="969" spans="20:20" ht="12.75" customHeight="1" x14ac:dyDescent="0.2">
      <c r="T969" s="72"/>
    </row>
    <row r="970" spans="20:20" ht="12.75" customHeight="1" x14ac:dyDescent="0.2">
      <c r="T970" s="72"/>
    </row>
    <row r="971" spans="20:20" ht="12.75" customHeight="1" x14ac:dyDescent="0.2">
      <c r="T971" s="72"/>
    </row>
  </sheetData>
  <sheetProtection algorithmName="SHA-512" hashValue="BtwrhYhNcc1FV14mM3+o2AfCC3nTKAnmqgd+6NlpGYbTvXENpmcWLykYfbaLBvC0cn1IM5f4MnHKFDtW2nHn6g==" saltValue="AFFPKDK52OwFoBJ23ETYkQ==" spinCount="100000" sheet="1" objects="1" scenarios="1"/>
  <autoFilter ref="S1:S967" xr:uid="{00000000-0009-0000-0000-00001B000000}"/>
  <mergeCells count="39">
    <mergeCell ref="D71:E71"/>
    <mergeCell ref="D72:E72"/>
    <mergeCell ref="A7:K7"/>
    <mergeCell ref="L7:X7"/>
    <mergeCell ref="A1:B5"/>
    <mergeCell ref="C1:T5"/>
    <mergeCell ref="U1:X5"/>
    <mergeCell ref="A6:K6"/>
    <mergeCell ref="L6:X6"/>
    <mergeCell ref="R9:R10"/>
    <mergeCell ref="B15:B16"/>
    <mergeCell ref="G9:G10"/>
    <mergeCell ref="S9:S10"/>
    <mergeCell ref="T9:T10"/>
    <mergeCell ref="U9:V9"/>
    <mergeCell ref="W9:X9"/>
    <mergeCell ref="P9:P10"/>
    <mergeCell ref="Q9:Q10"/>
    <mergeCell ref="B9:B10"/>
    <mergeCell ref="C9:C10"/>
    <mergeCell ref="D9:D10"/>
    <mergeCell ref="E9:E10"/>
    <mergeCell ref="F9:F10"/>
    <mergeCell ref="H9:H10"/>
    <mergeCell ref="I9:I10"/>
    <mergeCell ref="J9:N9"/>
    <mergeCell ref="O9:O10"/>
    <mergeCell ref="A67:A69"/>
    <mergeCell ref="A11:A66"/>
    <mergeCell ref="E11:E66"/>
    <mergeCell ref="B17:B18"/>
    <mergeCell ref="B19:B20"/>
    <mergeCell ref="B23:B24"/>
    <mergeCell ref="B52:B53"/>
    <mergeCell ref="B60:B61"/>
    <mergeCell ref="C60:C61"/>
    <mergeCell ref="B63:B65"/>
    <mergeCell ref="C63:C64"/>
    <mergeCell ref="B12:B14"/>
  </mergeCells>
  <conditionalFormatting sqref="T22:T51">
    <cfRule type="cellIs" dxfId="1169" priority="63" operator="equal">
      <formula>"IMPACTO ALTO"</formula>
    </cfRule>
  </conditionalFormatting>
  <conditionalFormatting sqref="T22:T51">
    <cfRule type="cellIs" dxfId="1168" priority="64" operator="equal">
      <formula>"IMPACTO MEDIO"</formula>
    </cfRule>
  </conditionalFormatting>
  <conditionalFormatting sqref="T22:T51">
    <cfRule type="cellIs" dxfId="1167" priority="65" operator="equal">
      <formula>"IMPACTO BAJO"</formula>
    </cfRule>
  </conditionalFormatting>
  <conditionalFormatting sqref="T22:T51">
    <cfRule type="cellIs" dxfId="1166" priority="66" stopIfTrue="1" operator="equal">
      <formula>"IMPACTO BAJO"</formula>
    </cfRule>
  </conditionalFormatting>
  <conditionalFormatting sqref="T22:T51">
    <cfRule type="cellIs" dxfId="1165" priority="67" stopIfTrue="1" operator="equal">
      <formula>"IMPACTO MEDIO"</formula>
    </cfRule>
  </conditionalFormatting>
  <conditionalFormatting sqref="T22:T51">
    <cfRule type="cellIs" dxfId="1164" priority="68" stopIfTrue="1" operator="equal">
      <formula>"IMPACTO ALTO"</formula>
    </cfRule>
  </conditionalFormatting>
  <conditionalFormatting sqref="T27">
    <cfRule type="cellIs" dxfId="1163" priority="45" operator="equal">
      <formula>"IMPACTO ALTO"</formula>
    </cfRule>
  </conditionalFormatting>
  <conditionalFormatting sqref="T27">
    <cfRule type="cellIs" dxfId="1162" priority="46" operator="equal">
      <formula>"IMPACTO MEDIO"</formula>
    </cfRule>
  </conditionalFormatting>
  <conditionalFormatting sqref="T27">
    <cfRule type="cellIs" dxfId="1161" priority="47" operator="equal">
      <formula>"IMPACTO BAJO"</formula>
    </cfRule>
  </conditionalFormatting>
  <conditionalFormatting sqref="T27">
    <cfRule type="cellIs" dxfId="1160" priority="48" stopIfTrue="1" operator="equal">
      <formula>"IMPACTO BAJO"</formula>
    </cfRule>
  </conditionalFormatting>
  <conditionalFormatting sqref="T27">
    <cfRule type="cellIs" dxfId="1159" priority="49" stopIfTrue="1" operator="equal">
      <formula>"IMPACTO MEDIO"</formula>
    </cfRule>
  </conditionalFormatting>
  <conditionalFormatting sqref="T27">
    <cfRule type="cellIs" dxfId="1158" priority="50" stopIfTrue="1" operator="equal">
      <formula>"IMPACTO ALTO"</formula>
    </cfRule>
  </conditionalFormatting>
  <conditionalFormatting sqref="T28">
    <cfRule type="cellIs" dxfId="1157" priority="51" operator="equal">
      <formula>"IMPACTO ALTO"</formula>
    </cfRule>
  </conditionalFormatting>
  <conditionalFormatting sqref="T28">
    <cfRule type="cellIs" dxfId="1156" priority="52" operator="equal">
      <formula>"IMPACTO MEDIO"</formula>
    </cfRule>
  </conditionalFormatting>
  <conditionalFormatting sqref="T28">
    <cfRule type="cellIs" dxfId="1155" priority="53" operator="equal">
      <formula>"IMPACTO BAJO"</formula>
    </cfRule>
  </conditionalFormatting>
  <conditionalFormatting sqref="T28">
    <cfRule type="cellIs" dxfId="1154" priority="54" stopIfTrue="1" operator="equal">
      <formula>"IMPACTO BAJO"</formula>
    </cfRule>
  </conditionalFormatting>
  <conditionalFormatting sqref="T28">
    <cfRule type="cellIs" dxfId="1153" priority="55" stopIfTrue="1" operator="equal">
      <formula>"IMPACTO MEDIO"</formula>
    </cfRule>
  </conditionalFormatting>
  <conditionalFormatting sqref="T28">
    <cfRule type="cellIs" dxfId="1152" priority="56" stopIfTrue="1" operator="equal">
      <formula>"IMPACTO ALTO"</formula>
    </cfRule>
  </conditionalFormatting>
  <conditionalFormatting sqref="T29:T31">
    <cfRule type="cellIs" dxfId="1151" priority="57" operator="equal">
      <formula>"IMPACTO ALTO"</formula>
    </cfRule>
  </conditionalFormatting>
  <conditionalFormatting sqref="T29:T31">
    <cfRule type="cellIs" dxfId="1150" priority="58" operator="equal">
      <formula>"IMPACTO MEDIO"</formula>
    </cfRule>
  </conditionalFormatting>
  <conditionalFormatting sqref="T29:T31">
    <cfRule type="cellIs" dxfId="1149" priority="59" operator="equal">
      <formula>"IMPACTO BAJO"</formula>
    </cfRule>
  </conditionalFormatting>
  <conditionalFormatting sqref="T29:T31">
    <cfRule type="cellIs" dxfId="1148" priority="60" stopIfTrue="1" operator="equal">
      <formula>"IMPACTO BAJO"</formula>
    </cfRule>
  </conditionalFormatting>
  <conditionalFormatting sqref="T29:T31">
    <cfRule type="cellIs" dxfId="1147" priority="61" stopIfTrue="1" operator="equal">
      <formula>"IMPACTO MEDIO"</formula>
    </cfRule>
  </conditionalFormatting>
  <conditionalFormatting sqref="T29:T31">
    <cfRule type="cellIs" dxfId="1146" priority="62" stopIfTrue="1" operator="equal">
      <formula>"IMPACTO ALTO"</formula>
    </cfRule>
  </conditionalFormatting>
  <conditionalFormatting sqref="T20">
    <cfRule type="cellIs" dxfId="1145" priority="39" operator="equal">
      <formula>"IMPACTO ALTO"</formula>
    </cfRule>
  </conditionalFormatting>
  <conditionalFormatting sqref="T20">
    <cfRule type="cellIs" dxfId="1144" priority="40" operator="equal">
      <formula>"IMPACTO MEDIO"</formula>
    </cfRule>
  </conditionalFormatting>
  <conditionalFormatting sqref="T20">
    <cfRule type="cellIs" dxfId="1143" priority="41" operator="equal">
      <formula>"IMPACTO BAJO"</formula>
    </cfRule>
  </conditionalFormatting>
  <conditionalFormatting sqref="T20">
    <cfRule type="cellIs" dxfId="1142" priority="42" stopIfTrue="1" operator="equal">
      <formula>"IMPACTO BAJO"</formula>
    </cfRule>
  </conditionalFormatting>
  <conditionalFormatting sqref="T20">
    <cfRule type="cellIs" dxfId="1141" priority="43" stopIfTrue="1" operator="equal">
      <formula>"IMPACTO MEDIO"</formula>
    </cfRule>
  </conditionalFormatting>
  <conditionalFormatting sqref="T20">
    <cfRule type="cellIs" dxfId="1140" priority="44" stopIfTrue="1" operator="equal">
      <formula>"IMPACTO ALTO"</formula>
    </cfRule>
  </conditionalFormatting>
  <conditionalFormatting sqref="T11:T17">
    <cfRule type="cellIs" dxfId="1139" priority="26" operator="equal">
      <formula>"IMPACTO ALTO"</formula>
    </cfRule>
  </conditionalFormatting>
  <conditionalFormatting sqref="T11:T17">
    <cfRule type="cellIs" dxfId="1138" priority="27" operator="equal">
      <formula>"IMPACTO MEDIO"</formula>
    </cfRule>
  </conditionalFormatting>
  <conditionalFormatting sqref="T11:T17">
    <cfRule type="cellIs" dxfId="1137" priority="28" operator="equal">
      <formula>"IMPACTO BAJO"</formula>
    </cfRule>
  </conditionalFormatting>
  <conditionalFormatting sqref="T11:T17">
    <cfRule type="cellIs" dxfId="1136" priority="29" stopIfTrue="1" operator="equal">
      <formula>"IMPACTO BAJO"</formula>
    </cfRule>
  </conditionalFormatting>
  <conditionalFormatting sqref="T11:T17">
    <cfRule type="cellIs" dxfId="1135" priority="30" stopIfTrue="1" operator="equal">
      <formula>"IMPACTO MEDIO"</formula>
    </cfRule>
  </conditionalFormatting>
  <conditionalFormatting sqref="T11:T17">
    <cfRule type="cellIs" dxfId="1134" priority="31" stopIfTrue="1" operator="equal">
      <formula>"IMPACTO ALTO"</formula>
    </cfRule>
  </conditionalFormatting>
  <conditionalFormatting sqref="T18:T19">
    <cfRule type="cellIs" dxfId="1133" priority="32" operator="equal">
      <formula>"IMPACTO ALTO"</formula>
    </cfRule>
  </conditionalFormatting>
  <conditionalFormatting sqref="T18:T19">
    <cfRule type="cellIs" dxfId="1132" priority="33" operator="equal">
      <formula>"IMPACTO MEDIO"</formula>
    </cfRule>
  </conditionalFormatting>
  <conditionalFormatting sqref="T18:T19">
    <cfRule type="cellIs" dxfId="1131" priority="34" operator="equal">
      <formula>"IMPACTO BAJO"</formula>
    </cfRule>
  </conditionalFormatting>
  <conditionalFormatting sqref="T18:T19">
    <cfRule type="cellIs" dxfId="1130" priority="35" stopIfTrue="1" operator="equal">
      <formula>"IMPACTO BAJO"</formula>
    </cfRule>
  </conditionalFormatting>
  <conditionalFormatting sqref="T18:T19">
    <cfRule type="cellIs" dxfId="1129" priority="36" stopIfTrue="1" operator="equal">
      <formula>"IMPACTO MEDIO"</formula>
    </cfRule>
  </conditionalFormatting>
  <conditionalFormatting sqref="T18:T19">
    <cfRule type="cellIs" dxfId="1128" priority="37" stopIfTrue="1" operator="equal">
      <formula>"IMPACTO ALTO"</formula>
    </cfRule>
  </conditionalFormatting>
  <conditionalFormatting sqref="T11">
    <cfRule type="colorScale" priority="38">
      <colorScale>
        <cfvo type="min"/>
        <cfvo type="percentile" val="50"/>
        <cfvo type="max"/>
        <color rgb="FF63BE7B"/>
        <color rgb="FFFFEB84"/>
        <color rgb="FFF8696B"/>
      </colorScale>
    </cfRule>
  </conditionalFormatting>
  <conditionalFormatting sqref="T52:T66">
    <cfRule type="cellIs" dxfId="1127" priority="20" operator="equal">
      <formula>"IMPACTO ALTO"</formula>
    </cfRule>
  </conditionalFormatting>
  <conditionalFormatting sqref="T52:T66">
    <cfRule type="cellIs" dxfId="1126" priority="21" operator="equal">
      <formula>"IMPACTO MEDIO"</formula>
    </cfRule>
  </conditionalFormatting>
  <conditionalFormatting sqref="T52:T66">
    <cfRule type="cellIs" dxfId="1125" priority="22" operator="equal">
      <formula>"IMPACTO BAJO"</formula>
    </cfRule>
  </conditionalFormatting>
  <conditionalFormatting sqref="T52:T66">
    <cfRule type="cellIs" dxfId="1124" priority="23" stopIfTrue="1" operator="equal">
      <formula>"IMPACTO BAJO"</formula>
    </cfRule>
  </conditionalFormatting>
  <conditionalFormatting sqref="T52:T66">
    <cfRule type="cellIs" dxfId="1123" priority="24" stopIfTrue="1" operator="equal">
      <formula>"IMPACTO MEDIO"</formula>
    </cfRule>
  </conditionalFormatting>
  <conditionalFormatting sqref="T52:T66">
    <cfRule type="cellIs" dxfId="1122" priority="25" stopIfTrue="1" operator="equal">
      <formula>"IMPACTO ALTO"</formula>
    </cfRule>
  </conditionalFormatting>
  <conditionalFormatting sqref="T21">
    <cfRule type="cellIs" dxfId="1121" priority="14" operator="equal">
      <formula>"IMPACTO ALTO"</formula>
    </cfRule>
  </conditionalFormatting>
  <conditionalFormatting sqref="T21">
    <cfRule type="cellIs" dxfId="1120" priority="15" operator="equal">
      <formula>"IMPACTO MEDIO"</formula>
    </cfRule>
  </conditionalFormatting>
  <conditionalFormatting sqref="T21">
    <cfRule type="cellIs" dxfId="1119" priority="16" operator="equal">
      <formula>"IMPACTO BAJO"</formula>
    </cfRule>
  </conditionalFormatting>
  <conditionalFormatting sqref="T21">
    <cfRule type="cellIs" dxfId="1118" priority="17" stopIfTrue="1" operator="equal">
      <formula>"IMPACTO BAJO"</formula>
    </cfRule>
  </conditionalFormatting>
  <conditionalFormatting sqref="T21">
    <cfRule type="cellIs" dxfId="1117" priority="18" stopIfTrue="1" operator="equal">
      <formula>"IMPACTO MEDIO"</formula>
    </cfRule>
  </conditionalFormatting>
  <conditionalFormatting sqref="T21">
    <cfRule type="cellIs" dxfId="1116" priority="19" stopIfTrue="1" operator="equal">
      <formula>"IMPACTO ALTO"</formula>
    </cfRule>
  </conditionalFormatting>
  <conditionalFormatting sqref="T67">
    <cfRule type="cellIs" dxfId="1115" priority="8" operator="equal">
      <formula>"IMPACTO ALTO"</formula>
    </cfRule>
  </conditionalFormatting>
  <conditionalFormatting sqref="T67">
    <cfRule type="cellIs" dxfId="1114" priority="9" operator="equal">
      <formula>"IMPACTO MEDIO"</formula>
    </cfRule>
  </conditionalFormatting>
  <conditionalFormatting sqref="T67">
    <cfRule type="cellIs" dxfId="1113" priority="10" operator="equal">
      <formula>"IMPACTO BAJO"</formula>
    </cfRule>
  </conditionalFormatting>
  <conditionalFormatting sqref="T67">
    <cfRule type="cellIs" dxfId="1112" priority="11" stopIfTrue="1" operator="equal">
      <formula>"IMPACTO BAJO"</formula>
    </cfRule>
  </conditionalFormatting>
  <conditionalFormatting sqref="T67">
    <cfRule type="cellIs" dxfId="1111" priority="12" stopIfTrue="1" operator="equal">
      <formula>"IMPACTO MEDIO"</formula>
    </cfRule>
  </conditionalFormatting>
  <conditionalFormatting sqref="T67">
    <cfRule type="cellIs" dxfId="1110" priority="13" stopIfTrue="1" operator="equal">
      <formula>"IMPACTO ALTO"</formula>
    </cfRule>
  </conditionalFormatting>
  <conditionalFormatting sqref="T68:T69">
    <cfRule type="cellIs" dxfId="1109" priority="1" operator="equal">
      <formula>"IMPACTO ALTO"</formula>
    </cfRule>
  </conditionalFormatting>
  <conditionalFormatting sqref="T68:T69">
    <cfRule type="cellIs" dxfId="1108" priority="2" operator="equal">
      <formula>"IMPACTO MEDIO"</formula>
    </cfRule>
  </conditionalFormatting>
  <conditionalFormatting sqref="T68:T69">
    <cfRule type="cellIs" dxfId="1107" priority="3" operator="equal">
      <formula>"IMPACTO BAJO"</formula>
    </cfRule>
  </conditionalFormatting>
  <conditionalFormatting sqref="T68:T69">
    <cfRule type="cellIs" dxfId="1106" priority="4" stopIfTrue="1" operator="equal">
      <formula>"IMPACTO BAJO"</formula>
    </cfRule>
  </conditionalFormatting>
  <conditionalFormatting sqref="T68:T69">
    <cfRule type="cellIs" dxfId="1105" priority="5" stopIfTrue="1" operator="equal">
      <formula>"IMPACTO MEDIO"</formula>
    </cfRule>
  </conditionalFormatting>
  <conditionalFormatting sqref="T68:T69">
    <cfRule type="cellIs" dxfId="1104" priority="6" stopIfTrue="1" operator="equal">
      <formula>"IMPACTO ALTO"</formula>
    </cfRule>
  </conditionalFormatting>
  <conditionalFormatting sqref="T68:T69">
    <cfRule type="colorScale" priority="7">
      <colorScale>
        <cfvo type="min"/>
        <cfvo type="percentile" val="50"/>
        <cfvo type="max"/>
        <color rgb="FF63BE7B"/>
        <color rgb="FFFFEB84"/>
        <color rgb="FFF8696B"/>
      </colorScale>
    </cfRule>
  </conditionalFormatting>
  <conditionalFormatting sqref="T67">
    <cfRule type="colorScale" priority="69">
      <colorScale>
        <cfvo type="min"/>
        <cfvo type="percentile" val="50"/>
        <cfvo type="max"/>
        <color rgb="FF63BE7B"/>
        <color rgb="FFFFEB84"/>
        <color rgb="FFF8696B"/>
      </colorScale>
    </cfRule>
  </conditionalFormatting>
  <pageMargins left="0.70866141732283472" right="0.70866141732283472" top="0.86614173228346458" bottom="0.74803149606299213" header="0" footer="0"/>
  <pageSetup orientation="portrait" r:id="rId1"/>
  <colBreaks count="1" manualBreakCount="1">
    <brk id="17" man="1"/>
  </colBreaks>
  <drawing r:id="rId2"/>
  <legacyDrawing r:id="rId3"/>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Y930"/>
  <sheetViews>
    <sheetView showGridLines="0" topLeftCell="D16" zoomScale="70" zoomScaleNormal="70" workbookViewId="0">
      <selection activeCell="T20" sqref="T20"/>
    </sheetView>
  </sheetViews>
  <sheetFormatPr baseColWidth="10" defaultColWidth="14.42578125" defaultRowHeight="15" customHeight="1" x14ac:dyDescent="0.2"/>
  <cols>
    <col min="1" max="1" width="22.42578125" style="46" customWidth="1"/>
    <col min="2" max="2" width="18.140625" style="46" customWidth="1"/>
    <col min="3" max="3" width="39.7109375" style="46" customWidth="1"/>
    <col min="4" max="4" width="36.140625" style="46" customWidth="1"/>
    <col min="5" max="5" width="21.5703125" style="46" customWidth="1"/>
    <col min="6" max="6" width="15.5703125" style="46" customWidth="1"/>
    <col min="7" max="7" width="12.7109375" style="46" customWidth="1"/>
    <col min="8" max="8" width="11.85546875" style="46" customWidth="1"/>
    <col min="9" max="9" width="12.28515625" style="46" customWidth="1"/>
    <col min="10" max="10" width="10.7109375" style="46" customWidth="1"/>
    <col min="11" max="11" width="11.85546875" style="46" customWidth="1"/>
    <col min="12" max="12" width="10.7109375" style="46" customWidth="1"/>
    <col min="13" max="13" width="13.5703125" style="46" customWidth="1"/>
    <col min="14" max="14" width="15.85546875" style="46" customWidth="1"/>
    <col min="15" max="15" width="12.140625" style="46" customWidth="1"/>
    <col min="16" max="16" width="12.42578125" style="46" customWidth="1"/>
    <col min="17" max="17" width="14.28515625" style="46" customWidth="1"/>
    <col min="18" max="18" width="22.85546875" style="46" customWidth="1"/>
    <col min="19" max="19" width="13.85546875" style="46" customWidth="1"/>
    <col min="20" max="20" width="18.42578125" style="46" customWidth="1"/>
    <col min="21" max="21" width="29.85546875" style="46" customWidth="1"/>
    <col min="22" max="22" width="25.140625" style="46" customWidth="1"/>
    <col min="23" max="24" width="8.85546875" style="46" customWidth="1"/>
    <col min="25" max="16384" width="14.42578125" style="46"/>
  </cols>
  <sheetData>
    <row r="1" spans="1:25" ht="17.25" customHeight="1" thickBot="1" x14ac:dyDescent="0.25">
      <c r="A1" s="256"/>
      <c r="B1" s="257"/>
      <c r="C1" s="386" t="s">
        <v>0</v>
      </c>
      <c r="D1" s="387"/>
      <c r="E1" s="387"/>
      <c r="F1" s="387"/>
      <c r="G1" s="387"/>
      <c r="H1" s="387"/>
      <c r="I1" s="387"/>
      <c r="J1" s="387"/>
      <c r="K1" s="387"/>
      <c r="L1" s="387"/>
      <c r="M1" s="387"/>
      <c r="N1" s="387"/>
      <c r="O1" s="387"/>
      <c r="P1" s="387"/>
      <c r="Q1" s="387"/>
      <c r="R1" s="387"/>
      <c r="S1" s="387"/>
      <c r="T1" s="388"/>
      <c r="U1" s="392"/>
      <c r="V1" s="268"/>
      <c r="W1" s="268"/>
      <c r="X1" s="268"/>
    </row>
    <row r="2" spans="1:25" ht="24" customHeight="1" thickBot="1" x14ac:dyDescent="0.25">
      <c r="A2" s="258"/>
      <c r="B2" s="259"/>
      <c r="C2" s="386"/>
      <c r="D2" s="387"/>
      <c r="E2" s="387"/>
      <c r="F2" s="387"/>
      <c r="G2" s="387"/>
      <c r="H2" s="387"/>
      <c r="I2" s="387"/>
      <c r="J2" s="387"/>
      <c r="K2" s="387"/>
      <c r="L2" s="387"/>
      <c r="M2" s="387"/>
      <c r="N2" s="387"/>
      <c r="O2" s="387"/>
      <c r="P2" s="387"/>
      <c r="Q2" s="387"/>
      <c r="R2" s="387"/>
      <c r="S2" s="387"/>
      <c r="T2" s="388"/>
      <c r="U2" s="392"/>
      <c r="V2" s="268"/>
      <c r="W2" s="268"/>
      <c r="X2" s="268"/>
    </row>
    <row r="3" spans="1:25" ht="21" customHeight="1" thickBot="1" x14ac:dyDescent="0.25">
      <c r="A3" s="258"/>
      <c r="B3" s="259"/>
      <c r="C3" s="386"/>
      <c r="D3" s="387"/>
      <c r="E3" s="387"/>
      <c r="F3" s="387"/>
      <c r="G3" s="387"/>
      <c r="H3" s="387"/>
      <c r="I3" s="387"/>
      <c r="J3" s="387"/>
      <c r="K3" s="387"/>
      <c r="L3" s="387"/>
      <c r="M3" s="387"/>
      <c r="N3" s="387"/>
      <c r="O3" s="387"/>
      <c r="P3" s="387"/>
      <c r="Q3" s="387"/>
      <c r="R3" s="387"/>
      <c r="S3" s="387"/>
      <c r="T3" s="388"/>
      <c r="U3" s="392"/>
      <c r="V3" s="268"/>
      <c r="W3" s="268"/>
      <c r="X3" s="268"/>
    </row>
    <row r="4" spans="1:25" ht="17.25" customHeight="1" thickBot="1" x14ac:dyDescent="0.25">
      <c r="A4" s="258"/>
      <c r="B4" s="259"/>
      <c r="C4" s="386"/>
      <c r="D4" s="387"/>
      <c r="E4" s="387"/>
      <c r="F4" s="387"/>
      <c r="G4" s="387"/>
      <c r="H4" s="387"/>
      <c r="I4" s="387"/>
      <c r="J4" s="387"/>
      <c r="K4" s="387"/>
      <c r="L4" s="387"/>
      <c r="M4" s="387"/>
      <c r="N4" s="387"/>
      <c r="O4" s="387"/>
      <c r="P4" s="387"/>
      <c r="Q4" s="387"/>
      <c r="R4" s="387"/>
      <c r="S4" s="387"/>
      <c r="T4" s="388"/>
      <c r="U4" s="392"/>
      <c r="V4" s="268"/>
      <c r="W4" s="268"/>
      <c r="X4" s="268"/>
    </row>
    <row r="5" spans="1:25" ht="24.75" hidden="1" customHeight="1" x14ac:dyDescent="0.2">
      <c r="A5" s="258"/>
      <c r="B5" s="385"/>
      <c r="C5" s="389"/>
      <c r="D5" s="390"/>
      <c r="E5" s="390"/>
      <c r="F5" s="390"/>
      <c r="G5" s="390"/>
      <c r="H5" s="390"/>
      <c r="I5" s="390"/>
      <c r="J5" s="390"/>
      <c r="K5" s="390"/>
      <c r="L5" s="390"/>
      <c r="M5" s="390"/>
      <c r="N5" s="390"/>
      <c r="O5" s="390"/>
      <c r="P5" s="390"/>
      <c r="Q5" s="390"/>
      <c r="R5" s="390"/>
      <c r="S5" s="390"/>
      <c r="T5" s="391"/>
      <c r="U5" s="393"/>
      <c r="V5" s="394"/>
      <c r="W5" s="394"/>
      <c r="X5" s="394"/>
    </row>
    <row r="6" spans="1:25" ht="26.25" customHeight="1" x14ac:dyDescent="0.2">
      <c r="A6" s="395" t="s">
        <v>243</v>
      </c>
      <c r="B6" s="384"/>
      <c r="C6" s="384"/>
      <c r="D6" s="384"/>
      <c r="E6" s="384"/>
      <c r="F6" s="384"/>
      <c r="G6" s="384"/>
      <c r="H6" s="384"/>
      <c r="I6" s="384"/>
      <c r="J6" s="384"/>
      <c r="K6" s="384"/>
      <c r="L6" s="383" t="s">
        <v>377</v>
      </c>
      <c r="M6" s="384"/>
      <c r="N6" s="384"/>
      <c r="O6" s="384"/>
      <c r="P6" s="384"/>
      <c r="Q6" s="384"/>
      <c r="R6" s="384"/>
      <c r="S6" s="384"/>
      <c r="T6" s="384"/>
      <c r="U6" s="384"/>
      <c r="V6" s="384"/>
      <c r="W6" s="384"/>
      <c r="X6" s="384"/>
    </row>
    <row r="7" spans="1:25" ht="27.75" customHeight="1" x14ac:dyDescent="0.2">
      <c r="A7" s="383" t="s">
        <v>250</v>
      </c>
      <c r="B7" s="384"/>
      <c r="C7" s="384"/>
      <c r="D7" s="384"/>
      <c r="E7" s="384"/>
      <c r="F7" s="384"/>
      <c r="G7" s="384"/>
      <c r="H7" s="384"/>
      <c r="I7" s="384"/>
      <c r="J7" s="384"/>
      <c r="K7" s="384"/>
      <c r="L7" s="383" t="s">
        <v>378</v>
      </c>
      <c r="M7" s="384"/>
      <c r="N7" s="384"/>
      <c r="O7" s="384"/>
      <c r="P7" s="384"/>
      <c r="Q7" s="384"/>
      <c r="R7" s="384"/>
      <c r="S7" s="384"/>
      <c r="T7" s="384"/>
      <c r="U7" s="384"/>
      <c r="V7" s="384"/>
      <c r="W7" s="384"/>
      <c r="X7" s="384"/>
    </row>
    <row r="8" spans="1:25" ht="12.75" customHeight="1" thickBot="1" x14ac:dyDescent="0.25">
      <c r="B8" s="134"/>
      <c r="C8" s="134"/>
      <c r="D8" s="134"/>
      <c r="E8" s="134"/>
      <c r="F8" s="134"/>
      <c r="G8" s="134"/>
      <c r="H8" s="134"/>
      <c r="I8" s="134"/>
      <c r="J8" s="134"/>
      <c r="K8" s="134"/>
      <c r="L8" s="134"/>
      <c r="M8" s="135"/>
      <c r="N8" s="136"/>
      <c r="O8" s="137"/>
      <c r="P8" s="137"/>
      <c r="Q8" s="137"/>
      <c r="R8" s="137"/>
      <c r="S8" s="137"/>
      <c r="T8" s="137"/>
      <c r="U8" s="137"/>
      <c r="V8" s="137"/>
      <c r="W8" s="137"/>
      <c r="X8" s="137"/>
    </row>
    <row r="9" spans="1:25" ht="26.25" customHeight="1" thickBot="1" x14ac:dyDescent="0.25">
      <c r="B9" s="378" t="s">
        <v>1</v>
      </c>
      <c r="C9" s="378" t="s">
        <v>2</v>
      </c>
      <c r="D9" s="378" t="s">
        <v>3</v>
      </c>
      <c r="E9" s="378" t="s">
        <v>4</v>
      </c>
      <c r="F9" s="380" t="s">
        <v>5</v>
      </c>
      <c r="G9" s="368" t="s">
        <v>6</v>
      </c>
      <c r="H9" s="368" t="s">
        <v>7</v>
      </c>
      <c r="I9" s="368" t="s">
        <v>8</v>
      </c>
      <c r="J9" s="372" t="s">
        <v>9</v>
      </c>
      <c r="K9" s="382"/>
      <c r="L9" s="382"/>
      <c r="M9" s="382"/>
      <c r="N9" s="382"/>
      <c r="O9" s="368" t="s">
        <v>10</v>
      </c>
      <c r="P9" s="368" t="s">
        <v>11</v>
      </c>
      <c r="Q9" s="368" t="s">
        <v>12</v>
      </c>
      <c r="R9" s="368" t="s">
        <v>13</v>
      </c>
      <c r="S9" s="368" t="s">
        <v>14</v>
      </c>
      <c r="T9" s="368" t="s">
        <v>15</v>
      </c>
      <c r="U9" s="370" t="s">
        <v>16</v>
      </c>
      <c r="V9" s="371"/>
      <c r="W9" s="372" t="s">
        <v>17</v>
      </c>
      <c r="X9" s="373"/>
    </row>
    <row r="10" spans="1:25" ht="43.5" customHeight="1" thickBot="1" x14ac:dyDescent="0.25">
      <c r="B10" s="379"/>
      <c r="C10" s="379"/>
      <c r="D10" s="379"/>
      <c r="E10" s="379"/>
      <c r="F10" s="381"/>
      <c r="G10" s="369"/>
      <c r="H10" s="369"/>
      <c r="I10" s="369"/>
      <c r="J10" s="151" t="s">
        <v>18</v>
      </c>
      <c r="K10" s="151" t="s">
        <v>19</v>
      </c>
      <c r="L10" s="152" t="s">
        <v>20</v>
      </c>
      <c r="M10" s="151" t="s">
        <v>21</v>
      </c>
      <c r="N10" s="152" t="s">
        <v>22</v>
      </c>
      <c r="O10" s="369"/>
      <c r="P10" s="369"/>
      <c r="Q10" s="369"/>
      <c r="R10" s="369"/>
      <c r="S10" s="369"/>
      <c r="T10" s="369"/>
      <c r="U10" s="153" t="s">
        <v>23</v>
      </c>
      <c r="V10" s="154" t="s">
        <v>24</v>
      </c>
      <c r="W10" s="154" t="s">
        <v>25</v>
      </c>
      <c r="X10" s="155" t="s">
        <v>26</v>
      </c>
    </row>
    <row r="11" spans="1:25" ht="72" customHeight="1" x14ac:dyDescent="0.2">
      <c r="A11" s="374" t="s">
        <v>286</v>
      </c>
      <c r="B11" s="117" t="s">
        <v>27</v>
      </c>
      <c r="C11" s="117" t="s">
        <v>209</v>
      </c>
      <c r="D11" s="117" t="s">
        <v>28</v>
      </c>
      <c r="E11" s="338" t="s">
        <v>287</v>
      </c>
      <c r="F11" s="138" t="s">
        <v>30</v>
      </c>
      <c r="G11" s="138" t="s">
        <v>31</v>
      </c>
      <c r="H11" s="138"/>
      <c r="I11" s="138" t="s">
        <v>32</v>
      </c>
      <c r="J11" s="138">
        <v>1</v>
      </c>
      <c r="K11" s="138">
        <v>2</v>
      </c>
      <c r="L11" s="138">
        <v>1</v>
      </c>
      <c r="M11" s="138">
        <v>1</v>
      </c>
      <c r="N11" s="138">
        <v>1</v>
      </c>
      <c r="O11" s="138">
        <f>J11+K11+L11+M11+N11</f>
        <v>6</v>
      </c>
      <c r="P11" s="138">
        <v>2</v>
      </c>
      <c r="Q11" s="138">
        <v>2</v>
      </c>
      <c r="R11" s="138">
        <v>1</v>
      </c>
      <c r="S11" s="138">
        <f>O11*P11*Q11*R11</f>
        <v>24</v>
      </c>
      <c r="T11" s="139" t="str">
        <f>IF(S11&lt;=59,"IMPACTO BAJO",(IF(AND(S11&gt;=60,S11&lt;=188),"IMPACTO MEDIO",IF(AND(S11&gt;=189,13&lt;405),"IMPACTO ALTO",0))))</f>
        <v>IMPACTO BAJO</v>
      </c>
      <c r="U11" s="138" t="s">
        <v>180</v>
      </c>
      <c r="V11" s="138" t="s">
        <v>33</v>
      </c>
      <c r="W11" s="140"/>
      <c r="X11" s="139" t="s">
        <v>31</v>
      </c>
      <c r="Y11" s="46" t="s">
        <v>256</v>
      </c>
    </row>
    <row r="12" spans="1:25" ht="69.75" customHeight="1" x14ac:dyDescent="0.2">
      <c r="A12" s="374"/>
      <c r="B12" s="245" t="s">
        <v>34</v>
      </c>
      <c r="C12" s="59" t="s">
        <v>35</v>
      </c>
      <c r="D12" s="59" t="s">
        <v>36</v>
      </c>
      <c r="E12" s="245"/>
      <c r="F12" s="56" t="s">
        <v>30</v>
      </c>
      <c r="G12" s="56" t="s">
        <v>31</v>
      </c>
      <c r="H12" s="56"/>
      <c r="I12" s="56" t="s">
        <v>37</v>
      </c>
      <c r="J12" s="56">
        <v>2</v>
      </c>
      <c r="K12" s="56">
        <v>2</v>
      </c>
      <c r="L12" s="56">
        <v>3</v>
      </c>
      <c r="M12" s="56">
        <v>1</v>
      </c>
      <c r="N12" s="56">
        <v>1</v>
      </c>
      <c r="O12" s="56">
        <f t="shared" ref="O12:O24" si="0">J12+K12+L12+M12+N12</f>
        <v>9</v>
      </c>
      <c r="P12" s="56">
        <v>3</v>
      </c>
      <c r="Q12" s="56">
        <v>2</v>
      </c>
      <c r="R12" s="56">
        <v>3</v>
      </c>
      <c r="S12" s="56">
        <f t="shared" ref="S12:S24" si="1">O12*P12*Q12*R12</f>
        <v>162</v>
      </c>
      <c r="T12" s="66" t="str">
        <f t="shared" ref="T12:T24" si="2">IF(S12&lt;=59,"IMPACTO BAJO",(IF(AND(S12&gt;=60,S12&lt;=188),"IMPACTO MEDIO",IF(AND(S12&gt;=189,13&lt;405),"IMPACTO ALTO",0))))</f>
        <v>IMPACTO MEDIO</v>
      </c>
      <c r="U12" s="56" t="s">
        <v>180</v>
      </c>
      <c r="V12" s="56" t="s">
        <v>38</v>
      </c>
      <c r="W12" s="66" t="s">
        <v>31</v>
      </c>
      <c r="X12" s="66"/>
    </row>
    <row r="13" spans="1:25" ht="122.25" customHeight="1" x14ac:dyDescent="0.2">
      <c r="A13" s="374"/>
      <c r="B13" s="245"/>
      <c r="C13" s="59" t="s">
        <v>229</v>
      </c>
      <c r="D13" s="59" t="s">
        <v>39</v>
      </c>
      <c r="E13" s="245"/>
      <c r="F13" s="56" t="s">
        <v>30</v>
      </c>
      <c r="G13" s="56" t="s">
        <v>31</v>
      </c>
      <c r="H13" s="56"/>
      <c r="I13" s="56" t="s">
        <v>37</v>
      </c>
      <c r="J13" s="56">
        <v>2</v>
      </c>
      <c r="K13" s="56">
        <v>2</v>
      </c>
      <c r="L13" s="56">
        <v>3</v>
      </c>
      <c r="M13" s="56">
        <v>1</v>
      </c>
      <c r="N13" s="56">
        <v>1</v>
      </c>
      <c r="O13" s="56">
        <f t="shared" si="0"/>
        <v>9</v>
      </c>
      <c r="P13" s="56">
        <v>3</v>
      </c>
      <c r="Q13" s="56">
        <v>2</v>
      </c>
      <c r="R13" s="56">
        <v>3</v>
      </c>
      <c r="S13" s="56">
        <f t="shared" si="1"/>
        <v>162</v>
      </c>
      <c r="T13" s="66" t="str">
        <f t="shared" si="2"/>
        <v>IMPACTO MEDIO</v>
      </c>
      <c r="U13" s="56" t="s">
        <v>180</v>
      </c>
      <c r="V13" s="56" t="s">
        <v>38</v>
      </c>
      <c r="W13" s="66" t="s">
        <v>31</v>
      </c>
      <c r="X13" s="66"/>
    </row>
    <row r="14" spans="1:25" ht="67.5" customHeight="1" x14ac:dyDescent="0.2">
      <c r="A14" s="374"/>
      <c r="B14" s="245" t="s">
        <v>379</v>
      </c>
      <c r="C14" s="59" t="s">
        <v>187</v>
      </c>
      <c r="D14" s="59" t="s">
        <v>40</v>
      </c>
      <c r="E14" s="245"/>
      <c r="F14" s="56" t="s">
        <v>30</v>
      </c>
      <c r="G14" s="56" t="s">
        <v>31</v>
      </c>
      <c r="H14" s="56"/>
      <c r="I14" s="56" t="s">
        <v>32</v>
      </c>
      <c r="J14" s="56">
        <v>1</v>
      </c>
      <c r="K14" s="56">
        <v>2</v>
      </c>
      <c r="L14" s="56">
        <v>3</v>
      </c>
      <c r="M14" s="56">
        <v>1</v>
      </c>
      <c r="N14" s="56">
        <v>1</v>
      </c>
      <c r="O14" s="56">
        <f t="shared" si="0"/>
        <v>8</v>
      </c>
      <c r="P14" s="56">
        <v>3</v>
      </c>
      <c r="Q14" s="56">
        <v>1</v>
      </c>
      <c r="R14" s="56">
        <v>1</v>
      </c>
      <c r="S14" s="56">
        <f t="shared" si="1"/>
        <v>24</v>
      </c>
      <c r="T14" s="66" t="str">
        <f t="shared" si="2"/>
        <v>IMPACTO BAJO</v>
      </c>
      <c r="U14" s="56" t="s">
        <v>181</v>
      </c>
      <c r="V14" s="56" t="s">
        <v>41</v>
      </c>
      <c r="W14" s="66"/>
      <c r="X14" s="66" t="s">
        <v>31</v>
      </c>
    </row>
    <row r="15" spans="1:25" ht="67.5" customHeight="1" x14ac:dyDescent="0.2">
      <c r="A15" s="374"/>
      <c r="B15" s="245"/>
      <c r="C15" s="59" t="s">
        <v>188</v>
      </c>
      <c r="D15" s="59" t="s">
        <v>42</v>
      </c>
      <c r="E15" s="245"/>
      <c r="F15" s="56" t="s">
        <v>30</v>
      </c>
      <c r="G15" s="56" t="s">
        <v>31</v>
      </c>
      <c r="H15" s="56"/>
      <c r="I15" s="56" t="s">
        <v>32</v>
      </c>
      <c r="J15" s="56">
        <v>1</v>
      </c>
      <c r="K15" s="56">
        <v>2</v>
      </c>
      <c r="L15" s="56">
        <v>3</v>
      </c>
      <c r="M15" s="56">
        <v>1</v>
      </c>
      <c r="N15" s="56">
        <v>1</v>
      </c>
      <c r="O15" s="56">
        <f t="shared" si="0"/>
        <v>8</v>
      </c>
      <c r="P15" s="56">
        <v>2</v>
      </c>
      <c r="Q15" s="56">
        <v>2</v>
      </c>
      <c r="R15" s="56">
        <v>1</v>
      </c>
      <c r="S15" s="56">
        <f t="shared" si="1"/>
        <v>32</v>
      </c>
      <c r="T15" s="66" t="str">
        <f t="shared" si="2"/>
        <v>IMPACTO BAJO</v>
      </c>
      <c r="U15" s="56" t="s">
        <v>180</v>
      </c>
      <c r="V15" s="56" t="s">
        <v>43</v>
      </c>
      <c r="W15" s="66"/>
      <c r="X15" s="66" t="s">
        <v>31</v>
      </c>
    </row>
    <row r="16" spans="1:25" ht="65.25" customHeight="1" x14ac:dyDescent="0.2">
      <c r="A16" s="374"/>
      <c r="B16" s="245" t="s">
        <v>44</v>
      </c>
      <c r="C16" s="59" t="s">
        <v>210</v>
      </c>
      <c r="D16" s="59" t="s">
        <v>45</v>
      </c>
      <c r="E16" s="245"/>
      <c r="F16" s="56" t="s">
        <v>30</v>
      </c>
      <c r="G16" s="56" t="s">
        <v>31</v>
      </c>
      <c r="H16" s="56"/>
      <c r="I16" s="56" t="s">
        <v>32</v>
      </c>
      <c r="J16" s="56">
        <v>2</v>
      </c>
      <c r="K16" s="56">
        <v>2</v>
      </c>
      <c r="L16" s="56">
        <v>3</v>
      </c>
      <c r="M16" s="56">
        <v>3</v>
      </c>
      <c r="N16" s="56">
        <v>1</v>
      </c>
      <c r="O16" s="56">
        <f t="shared" si="0"/>
        <v>11</v>
      </c>
      <c r="P16" s="56">
        <v>3</v>
      </c>
      <c r="Q16" s="56">
        <v>2</v>
      </c>
      <c r="R16" s="56">
        <v>1</v>
      </c>
      <c r="S16" s="56">
        <f t="shared" si="1"/>
        <v>66</v>
      </c>
      <c r="T16" s="66" t="str">
        <f t="shared" si="2"/>
        <v>IMPACTO MEDIO</v>
      </c>
      <c r="U16" s="56" t="s">
        <v>183</v>
      </c>
      <c r="V16" s="56" t="s">
        <v>41</v>
      </c>
      <c r="W16" s="66" t="s">
        <v>31</v>
      </c>
      <c r="X16" s="66"/>
    </row>
    <row r="17" spans="1:24" ht="95.25" customHeight="1" x14ac:dyDescent="0.2">
      <c r="A17" s="374"/>
      <c r="B17" s="245"/>
      <c r="C17" s="59" t="s">
        <v>46</v>
      </c>
      <c r="D17" s="59" t="s">
        <v>47</v>
      </c>
      <c r="E17" s="245"/>
      <c r="F17" s="56" t="s">
        <v>30</v>
      </c>
      <c r="G17" s="56" t="s">
        <v>31</v>
      </c>
      <c r="H17" s="56"/>
      <c r="I17" s="56" t="s">
        <v>32</v>
      </c>
      <c r="J17" s="56">
        <v>2</v>
      </c>
      <c r="K17" s="56">
        <v>2</v>
      </c>
      <c r="L17" s="56">
        <v>3</v>
      </c>
      <c r="M17" s="56">
        <v>3</v>
      </c>
      <c r="N17" s="56">
        <v>1</v>
      </c>
      <c r="O17" s="56">
        <f t="shared" si="0"/>
        <v>11</v>
      </c>
      <c r="P17" s="56">
        <v>3</v>
      </c>
      <c r="Q17" s="56">
        <v>2</v>
      </c>
      <c r="R17" s="56">
        <v>1</v>
      </c>
      <c r="S17" s="56">
        <f t="shared" si="1"/>
        <v>66</v>
      </c>
      <c r="T17" s="66" t="str">
        <f t="shared" si="2"/>
        <v>IMPACTO MEDIO</v>
      </c>
      <c r="U17" s="56" t="s">
        <v>183</v>
      </c>
      <c r="V17" s="56" t="s">
        <v>41</v>
      </c>
      <c r="W17" s="66" t="s">
        <v>31</v>
      </c>
      <c r="X17" s="66"/>
    </row>
    <row r="18" spans="1:24" ht="86.25" customHeight="1" x14ac:dyDescent="0.2">
      <c r="A18" s="374"/>
      <c r="B18" s="245" t="s">
        <v>48</v>
      </c>
      <c r="C18" s="59" t="s">
        <v>211</v>
      </c>
      <c r="D18" s="59" t="s">
        <v>49</v>
      </c>
      <c r="E18" s="245"/>
      <c r="F18" s="56" t="s">
        <v>244</v>
      </c>
      <c r="G18" s="56" t="s">
        <v>31</v>
      </c>
      <c r="H18" s="56"/>
      <c r="I18" s="56" t="s">
        <v>32</v>
      </c>
      <c r="J18" s="56">
        <v>3</v>
      </c>
      <c r="K18" s="56">
        <v>2</v>
      </c>
      <c r="L18" s="56">
        <v>3</v>
      </c>
      <c r="M18" s="56">
        <v>3</v>
      </c>
      <c r="N18" s="56">
        <v>1</v>
      </c>
      <c r="O18" s="56">
        <f t="shared" si="0"/>
        <v>12</v>
      </c>
      <c r="P18" s="56">
        <v>1</v>
      </c>
      <c r="Q18" s="56">
        <v>3</v>
      </c>
      <c r="R18" s="56">
        <v>1</v>
      </c>
      <c r="S18" s="56">
        <f t="shared" si="1"/>
        <v>36</v>
      </c>
      <c r="T18" s="66" t="str">
        <f t="shared" si="2"/>
        <v>IMPACTO BAJO</v>
      </c>
      <c r="U18" s="56" t="s">
        <v>254</v>
      </c>
      <c r="V18" s="56" t="s">
        <v>253</v>
      </c>
      <c r="W18" s="66"/>
      <c r="X18" s="66" t="s">
        <v>31</v>
      </c>
    </row>
    <row r="19" spans="1:24" ht="63.75" customHeight="1" x14ac:dyDescent="0.2">
      <c r="A19" s="374"/>
      <c r="B19" s="245"/>
      <c r="C19" s="59" t="s">
        <v>212</v>
      </c>
      <c r="D19" s="59" t="s">
        <v>49</v>
      </c>
      <c r="E19" s="245"/>
      <c r="F19" s="56" t="s">
        <v>244</v>
      </c>
      <c r="G19" s="56" t="s">
        <v>31</v>
      </c>
      <c r="H19" s="56"/>
      <c r="I19" s="56" t="s">
        <v>32</v>
      </c>
      <c r="J19" s="56">
        <v>3</v>
      </c>
      <c r="K19" s="56">
        <v>2</v>
      </c>
      <c r="L19" s="56">
        <v>3</v>
      </c>
      <c r="M19" s="56">
        <v>1</v>
      </c>
      <c r="N19" s="56">
        <v>1</v>
      </c>
      <c r="O19" s="56">
        <f t="shared" si="0"/>
        <v>10</v>
      </c>
      <c r="P19" s="56">
        <v>2</v>
      </c>
      <c r="Q19" s="56">
        <v>2</v>
      </c>
      <c r="R19" s="56">
        <v>1</v>
      </c>
      <c r="S19" s="56">
        <f t="shared" si="1"/>
        <v>40</v>
      </c>
      <c r="T19" s="66" t="str">
        <f t="shared" si="2"/>
        <v>IMPACTO BAJO</v>
      </c>
      <c r="U19" s="56" t="s">
        <v>180</v>
      </c>
      <c r="V19" s="56" t="s">
        <v>50</v>
      </c>
      <c r="W19" s="66" t="s">
        <v>31</v>
      </c>
      <c r="X19" s="66"/>
    </row>
    <row r="20" spans="1:24" ht="63.75" customHeight="1" x14ac:dyDescent="0.2">
      <c r="A20" s="374"/>
      <c r="B20" s="59" t="s">
        <v>263</v>
      </c>
      <c r="C20" s="59" t="s">
        <v>264</v>
      </c>
      <c r="D20" s="59" t="s">
        <v>265</v>
      </c>
      <c r="E20" s="245"/>
      <c r="F20" s="56" t="s">
        <v>30</v>
      </c>
      <c r="G20" s="56" t="s">
        <v>31</v>
      </c>
      <c r="H20" s="56"/>
      <c r="I20" s="56" t="s">
        <v>32</v>
      </c>
      <c r="J20" s="56">
        <v>2</v>
      </c>
      <c r="K20" s="56">
        <v>3</v>
      </c>
      <c r="L20" s="56">
        <v>3</v>
      </c>
      <c r="M20" s="56">
        <v>1</v>
      </c>
      <c r="N20" s="56">
        <v>1</v>
      </c>
      <c r="O20" s="56">
        <f t="shared" si="0"/>
        <v>10</v>
      </c>
      <c r="P20" s="56">
        <v>3</v>
      </c>
      <c r="Q20" s="56">
        <v>2</v>
      </c>
      <c r="R20" s="56">
        <v>1</v>
      </c>
      <c r="S20" s="56">
        <f t="shared" si="1"/>
        <v>60</v>
      </c>
      <c r="T20" s="66" t="str">
        <f t="shared" si="2"/>
        <v>IMPACTO MEDIO</v>
      </c>
      <c r="U20" s="56" t="s">
        <v>215</v>
      </c>
      <c r="V20" s="56" t="s">
        <v>260</v>
      </c>
      <c r="W20" s="66"/>
      <c r="X20" s="66" t="s">
        <v>31</v>
      </c>
    </row>
    <row r="21" spans="1:24" ht="69" customHeight="1" x14ac:dyDescent="0.2">
      <c r="A21" s="374"/>
      <c r="B21" s="59" t="s">
        <v>54</v>
      </c>
      <c r="C21" s="59" t="s">
        <v>213</v>
      </c>
      <c r="D21" s="59" t="s">
        <v>55</v>
      </c>
      <c r="E21" s="245"/>
      <c r="F21" s="56" t="s">
        <v>30</v>
      </c>
      <c r="G21" s="56" t="s">
        <v>31</v>
      </c>
      <c r="H21" s="56"/>
      <c r="I21" s="56" t="s">
        <v>32</v>
      </c>
      <c r="J21" s="56">
        <v>2</v>
      </c>
      <c r="K21" s="56">
        <v>1</v>
      </c>
      <c r="L21" s="56">
        <v>3</v>
      </c>
      <c r="M21" s="56">
        <v>1</v>
      </c>
      <c r="N21" s="56">
        <v>1</v>
      </c>
      <c r="O21" s="56">
        <f t="shared" si="0"/>
        <v>8</v>
      </c>
      <c r="P21" s="56">
        <v>3</v>
      </c>
      <c r="Q21" s="56">
        <v>2</v>
      </c>
      <c r="R21" s="56">
        <v>1</v>
      </c>
      <c r="S21" s="56">
        <f t="shared" si="1"/>
        <v>48</v>
      </c>
      <c r="T21" s="66" t="str">
        <f t="shared" si="2"/>
        <v>IMPACTO BAJO</v>
      </c>
      <c r="U21" s="56" t="s">
        <v>182</v>
      </c>
      <c r="V21" s="56" t="s">
        <v>41</v>
      </c>
      <c r="W21" s="66" t="s">
        <v>31</v>
      </c>
      <c r="X21" s="66"/>
    </row>
    <row r="22" spans="1:24" ht="92.25" customHeight="1" x14ac:dyDescent="0.2">
      <c r="A22" s="374"/>
      <c r="B22" s="59" t="s">
        <v>261</v>
      </c>
      <c r="C22" s="59" t="s">
        <v>57</v>
      </c>
      <c r="D22" s="59" t="s">
        <v>58</v>
      </c>
      <c r="E22" s="245"/>
      <c r="F22" s="56" t="s">
        <v>30</v>
      </c>
      <c r="G22" s="56" t="s">
        <v>31</v>
      </c>
      <c r="H22" s="56"/>
      <c r="I22" s="56" t="s">
        <v>32</v>
      </c>
      <c r="J22" s="56">
        <v>2</v>
      </c>
      <c r="K22" s="56">
        <v>2</v>
      </c>
      <c r="L22" s="56">
        <v>3</v>
      </c>
      <c r="M22" s="56">
        <v>1</v>
      </c>
      <c r="N22" s="56">
        <v>1</v>
      </c>
      <c r="O22" s="56">
        <f t="shared" si="0"/>
        <v>9</v>
      </c>
      <c r="P22" s="56">
        <v>2</v>
      </c>
      <c r="Q22" s="56">
        <v>2</v>
      </c>
      <c r="R22" s="56">
        <v>1</v>
      </c>
      <c r="S22" s="56">
        <f t="shared" si="1"/>
        <v>36</v>
      </c>
      <c r="T22" s="66" t="str">
        <f t="shared" si="2"/>
        <v>IMPACTO BAJO</v>
      </c>
      <c r="U22" s="56" t="s">
        <v>184</v>
      </c>
      <c r="V22" s="56" t="s">
        <v>38</v>
      </c>
      <c r="W22" s="66" t="s">
        <v>31</v>
      </c>
      <c r="X22" s="66"/>
    </row>
    <row r="23" spans="1:24" ht="75.75" customHeight="1" x14ac:dyDescent="0.2">
      <c r="A23" s="374"/>
      <c r="B23" s="59" t="s">
        <v>380</v>
      </c>
      <c r="C23" s="59" t="s">
        <v>405</v>
      </c>
      <c r="D23" s="59" t="s">
        <v>61</v>
      </c>
      <c r="E23" s="245"/>
      <c r="F23" s="56" t="s">
        <v>30</v>
      </c>
      <c r="G23" s="56" t="s">
        <v>31</v>
      </c>
      <c r="H23" s="56"/>
      <c r="I23" s="56" t="s">
        <v>32</v>
      </c>
      <c r="J23" s="56">
        <v>2</v>
      </c>
      <c r="K23" s="56">
        <v>1</v>
      </c>
      <c r="L23" s="56">
        <v>3</v>
      </c>
      <c r="M23" s="56">
        <v>1</v>
      </c>
      <c r="N23" s="56">
        <v>1</v>
      </c>
      <c r="O23" s="56">
        <f t="shared" si="0"/>
        <v>8</v>
      </c>
      <c r="P23" s="56">
        <v>3</v>
      </c>
      <c r="Q23" s="56">
        <v>2</v>
      </c>
      <c r="R23" s="56">
        <v>1</v>
      </c>
      <c r="S23" s="56">
        <f t="shared" si="1"/>
        <v>48</v>
      </c>
      <c r="T23" s="66" t="str">
        <f t="shared" si="2"/>
        <v>IMPACTO BAJO</v>
      </c>
      <c r="U23" s="56" t="s">
        <v>180</v>
      </c>
      <c r="V23" s="56" t="s">
        <v>381</v>
      </c>
      <c r="W23" s="66" t="s">
        <v>31</v>
      </c>
      <c r="X23" s="66"/>
    </row>
    <row r="24" spans="1:24" ht="68.25" customHeight="1" x14ac:dyDescent="0.2">
      <c r="A24" s="374"/>
      <c r="B24" s="59" t="s">
        <v>67</v>
      </c>
      <c r="C24" s="59" t="s">
        <v>68</v>
      </c>
      <c r="D24" s="59" t="s">
        <v>69</v>
      </c>
      <c r="E24" s="245"/>
      <c r="F24" s="56" t="s">
        <v>30</v>
      </c>
      <c r="G24" s="56" t="s">
        <v>31</v>
      </c>
      <c r="H24" s="56"/>
      <c r="I24" s="56" t="s">
        <v>32</v>
      </c>
      <c r="J24" s="56">
        <v>2</v>
      </c>
      <c r="K24" s="56">
        <v>2</v>
      </c>
      <c r="L24" s="56">
        <v>3</v>
      </c>
      <c r="M24" s="56">
        <v>3</v>
      </c>
      <c r="N24" s="56">
        <v>1</v>
      </c>
      <c r="O24" s="56">
        <f t="shared" si="0"/>
        <v>11</v>
      </c>
      <c r="P24" s="56">
        <v>2</v>
      </c>
      <c r="Q24" s="56">
        <v>2</v>
      </c>
      <c r="R24" s="56">
        <v>1</v>
      </c>
      <c r="S24" s="56">
        <f t="shared" si="1"/>
        <v>44</v>
      </c>
      <c r="T24" s="66" t="str">
        <f t="shared" si="2"/>
        <v>IMPACTO BAJO</v>
      </c>
      <c r="U24" s="56" t="s">
        <v>70</v>
      </c>
      <c r="V24" s="56" t="s">
        <v>255</v>
      </c>
      <c r="W24" s="66"/>
      <c r="X24" s="66" t="s">
        <v>31</v>
      </c>
    </row>
    <row r="25" spans="1:24" s="156" customFormat="1" ht="66.75" customHeight="1" x14ac:dyDescent="0.2">
      <c r="A25" s="375" t="s">
        <v>392</v>
      </c>
      <c r="B25" s="123" t="s">
        <v>393</v>
      </c>
      <c r="C25" s="123" t="s">
        <v>394</v>
      </c>
      <c r="D25" s="123" t="s">
        <v>395</v>
      </c>
      <c r="E25" s="56"/>
      <c r="F25" s="56" t="s">
        <v>60</v>
      </c>
      <c r="G25" s="56" t="s">
        <v>31</v>
      </c>
      <c r="H25" s="56"/>
      <c r="I25" s="56" t="s">
        <v>32</v>
      </c>
      <c r="J25" s="56">
        <v>3</v>
      </c>
      <c r="K25" s="56">
        <v>3</v>
      </c>
      <c r="L25" s="56">
        <v>3</v>
      </c>
      <c r="M25" s="56">
        <v>3</v>
      </c>
      <c r="N25" s="56">
        <v>1</v>
      </c>
      <c r="O25" s="56">
        <v>13</v>
      </c>
      <c r="P25" s="56">
        <v>1</v>
      </c>
      <c r="Q25" s="56">
        <v>2</v>
      </c>
      <c r="R25" s="56">
        <v>1</v>
      </c>
      <c r="S25" s="56">
        <v>26</v>
      </c>
      <c r="T25" s="66" t="s">
        <v>406</v>
      </c>
      <c r="U25" s="56" t="s">
        <v>396</v>
      </c>
      <c r="V25" s="56" t="s">
        <v>397</v>
      </c>
      <c r="W25" s="66"/>
      <c r="X25" s="66" t="s">
        <v>31</v>
      </c>
    </row>
    <row r="26" spans="1:24" s="156" customFormat="1" ht="99.75" customHeight="1" x14ac:dyDescent="0.2">
      <c r="A26" s="376"/>
      <c r="B26" s="123" t="s">
        <v>398</v>
      </c>
      <c r="C26" s="123" t="s">
        <v>399</v>
      </c>
      <c r="D26" s="123" t="s">
        <v>400</v>
      </c>
      <c r="E26" s="56"/>
      <c r="F26" s="56" t="s">
        <v>60</v>
      </c>
      <c r="G26" s="56" t="s">
        <v>31</v>
      </c>
      <c r="H26" s="56"/>
      <c r="I26" s="56" t="s">
        <v>32</v>
      </c>
      <c r="J26" s="56">
        <v>3</v>
      </c>
      <c r="K26" s="56">
        <v>3</v>
      </c>
      <c r="L26" s="56">
        <v>3</v>
      </c>
      <c r="M26" s="56">
        <v>3</v>
      </c>
      <c r="N26" s="56">
        <v>1</v>
      </c>
      <c r="O26" s="56">
        <v>13</v>
      </c>
      <c r="P26" s="56">
        <v>1</v>
      </c>
      <c r="Q26" s="56">
        <v>2</v>
      </c>
      <c r="R26" s="56">
        <v>1</v>
      </c>
      <c r="S26" s="56">
        <v>26</v>
      </c>
      <c r="T26" s="66" t="s">
        <v>406</v>
      </c>
      <c r="U26" s="56" t="s">
        <v>396</v>
      </c>
      <c r="V26" s="56" t="s">
        <v>397</v>
      </c>
      <c r="W26" s="66"/>
      <c r="X26" s="66" t="s">
        <v>31</v>
      </c>
    </row>
    <row r="27" spans="1:24" ht="56.25" customHeight="1" x14ac:dyDescent="0.2">
      <c r="A27" s="377"/>
      <c r="B27" s="157" t="s">
        <v>401</v>
      </c>
      <c r="C27" s="158" t="s">
        <v>402</v>
      </c>
      <c r="D27" s="157" t="s">
        <v>403</v>
      </c>
      <c r="E27" s="65"/>
      <c r="F27" s="69" t="s">
        <v>60</v>
      </c>
      <c r="G27" s="69" t="s">
        <v>31</v>
      </c>
      <c r="H27" s="69"/>
      <c r="I27" s="69" t="s">
        <v>32</v>
      </c>
      <c r="J27" s="69">
        <v>3</v>
      </c>
      <c r="K27" s="69">
        <v>3</v>
      </c>
      <c r="L27" s="69">
        <v>3</v>
      </c>
      <c r="M27" s="69">
        <v>3</v>
      </c>
      <c r="N27" s="69">
        <v>1</v>
      </c>
      <c r="O27" s="69">
        <v>13</v>
      </c>
      <c r="P27" s="69">
        <v>1</v>
      </c>
      <c r="Q27" s="69">
        <v>2</v>
      </c>
      <c r="R27" s="69">
        <v>1</v>
      </c>
      <c r="S27" s="69">
        <v>26</v>
      </c>
      <c r="T27" s="159" t="s">
        <v>406</v>
      </c>
      <c r="U27" s="115" t="s">
        <v>396</v>
      </c>
      <c r="V27" s="115" t="s">
        <v>397</v>
      </c>
      <c r="W27" s="69"/>
      <c r="X27" s="70" t="s">
        <v>31</v>
      </c>
    </row>
    <row r="28" spans="1:24" ht="12.75" customHeight="1" x14ac:dyDescent="0.2">
      <c r="A28" s="160"/>
      <c r="B28" s="160"/>
      <c r="C28" s="160"/>
      <c r="D28" s="160"/>
      <c r="E28" s="160"/>
      <c r="F28" s="160"/>
      <c r="G28" s="160"/>
      <c r="H28" s="160"/>
      <c r="I28" s="160"/>
      <c r="J28" s="160"/>
      <c r="K28" s="160"/>
      <c r="L28" s="160"/>
      <c r="M28" s="160"/>
      <c r="N28" s="160"/>
      <c r="O28" s="160"/>
      <c r="P28" s="160"/>
      <c r="Q28" s="160"/>
      <c r="R28" s="160"/>
      <c r="S28" s="160"/>
      <c r="T28" s="161"/>
      <c r="U28" s="160"/>
      <c r="V28" s="160"/>
      <c r="W28" s="160"/>
      <c r="X28" s="160"/>
    </row>
    <row r="29" spans="1:24" ht="12.75" customHeight="1" x14ac:dyDescent="0.2">
      <c r="A29" s="160"/>
      <c r="B29" s="160"/>
      <c r="C29" s="160"/>
      <c r="D29" s="160"/>
      <c r="E29" s="160"/>
      <c r="F29" s="160"/>
      <c r="G29" s="160"/>
      <c r="H29" s="160"/>
      <c r="I29" s="160"/>
      <c r="J29" s="160"/>
      <c r="K29" s="160"/>
      <c r="L29" s="160"/>
      <c r="M29" s="160"/>
      <c r="N29" s="160"/>
      <c r="O29" s="160"/>
      <c r="P29" s="160"/>
      <c r="Q29" s="160"/>
      <c r="R29" s="160"/>
      <c r="S29" s="160"/>
      <c r="T29" s="161"/>
      <c r="U29" s="160"/>
      <c r="V29" s="160"/>
      <c r="W29" s="160"/>
      <c r="X29" s="160"/>
    </row>
    <row r="30" spans="1:24" ht="27" customHeight="1" x14ac:dyDescent="0.2">
      <c r="A30" s="72"/>
      <c r="B30" s="72"/>
      <c r="C30" s="162" t="s">
        <v>449</v>
      </c>
      <c r="D30" s="366" t="s">
        <v>228</v>
      </c>
      <c r="E30" s="367"/>
      <c r="F30" s="72"/>
      <c r="G30" s="72"/>
      <c r="H30" s="72"/>
      <c r="I30" s="74"/>
      <c r="J30" s="74"/>
      <c r="K30" s="75"/>
      <c r="L30" s="75"/>
      <c r="M30" s="75"/>
      <c r="N30" s="75"/>
      <c r="O30" s="72"/>
      <c r="P30" s="72"/>
      <c r="Q30" s="72"/>
      <c r="R30" s="72"/>
      <c r="S30" s="72"/>
      <c r="T30" s="72"/>
    </row>
    <row r="31" spans="1:24" ht="12.75" x14ac:dyDescent="0.2">
      <c r="A31" s="72"/>
      <c r="B31" s="72"/>
      <c r="C31" s="163" t="s">
        <v>178</v>
      </c>
      <c r="D31" s="364" t="s">
        <v>251</v>
      </c>
      <c r="E31" s="365"/>
      <c r="F31" s="72"/>
      <c r="G31" s="72"/>
      <c r="H31" s="72"/>
      <c r="I31" s="74"/>
      <c r="J31" s="74"/>
      <c r="K31" s="74"/>
      <c r="L31" s="74"/>
      <c r="M31" s="74"/>
      <c r="N31" s="75"/>
      <c r="O31" s="72"/>
      <c r="P31" s="72"/>
      <c r="Q31" s="72"/>
      <c r="R31" s="72"/>
      <c r="S31" s="72"/>
      <c r="T31" s="72"/>
    </row>
    <row r="32" spans="1:24" ht="12.75" customHeight="1" x14ac:dyDescent="0.2">
      <c r="T32" s="72"/>
    </row>
    <row r="33" spans="20:20" ht="12.75" customHeight="1" x14ac:dyDescent="0.2">
      <c r="T33" s="72"/>
    </row>
    <row r="34" spans="20:20" ht="12.75" customHeight="1" x14ac:dyDescent="0.2">
      <c r="T34" s="72"/>
    </row>
    <row r="35" spans="20:20" ht="12.75" customHeight="1" x14ac:dyDescent="0.2">
      <c r="T35" s="72"/>
    </row>
    <row r="36" spans="20:20" ht="12.75" customHeight="1" x14ac:dyDescent="0.2">
      <c r="T36" s="72"/>
    </row>
    <row r="37" spans="20:20" ht="12.75" customHeight="1" x14ac:dyDescent="0.2">
      <c r="T37" s="72"/>
    </row>
    <row r="38" spans="20:20" ht="12.75" customHeight="1" x14ac:dyDescent="0.2">
      <c r="T38" s="72"/>
    </row>
    <row r="39" spans="20:20" ht="12.75" customHeight="1" x14ac:dyDescent="0.2">
      <c r="T39" s="72"/>
    </row>
    <row r="40" spans="20:20" ht="12.75" customHeight="1" x14ac:dyDescent="0.2">
      <c r="T40" s="72"/>
    </row>
    <row r="41" spans="20:20" ht="12.75" customHeight="1" x14ac:dyDescent="0.2">
      <c r="T41" s="72"/>
    </row>
    <row r="42" spans="20:20" ht="12.75" customHeight="1" x14ac:dyDescent="0.2">
      <c r="T42" s="72"/>
    </row>
    <row r="43" spans="20:20" ht="12.75" customHeight="1" x14ac:dyDescent="0.2">
      <c r="T43" s="72"/>
    </row>
    <row r="44" spans="20:20" ht="12.75" customHeight="1" x14ac:dyDescent="0.2">
      <c r="T44" s="72"/>
    </row>
    <row r="45" spans="20:20" ht="12.75" customHeight="1" x14ac:dyDescent="0.2">
      <c r="T45" s="72"/>
    </row>
    <row r="46" spans="20:20" ht="12.75" customHeight="1" x14ac:dyDescent="0.2">
      <c r="T46" s="72"/>
    </row>
    <row r="47" spans="20:20" ht="12.75" customHeight="1" x14ac:dyDescent="0.2">
      <c r="T47" s="72"/>
    </row>
    <row r="48" spans="20:20"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row r="925" spans="20:20" ht="12.75" customHeight="1" x14ac:dyDescent="0.2">
      <c r="T925" s="72"/>
    </row>
    <row r="926" spans="20:20" ht="12.75" customHeight="1" x14ac:dyDescent="0.2">
      <c r="T926" s="72"/>
    </row>
    <row r="927" spans="20:20" ht="12.75" customHeight="1" x14ac:dyDescent="0.2">
      <c r="T927" s="72"/>
    </row>
    <row r="928" spans="20:20" ht="12.75" customHeight="1" x14ac:dyDescent="0.2">
      <c r="T928" s="72"/>
    </row>
    <row r="929" spans="20:20" ht="12.75" customHeight="1" x14ac:dyDescent="0.2">
      <c r="T929" s="72"/>
    </row>
    <row r="930" spans="20:20" ht="12.75" customHeight="1" x14ac:dyDescent="0.2">
      <c r="T930" s="72"/>
    </row>
  </sheetData>
  <sheetProtection algorithmName="SHA-512" hashValue="5xXUQ6D4yKqILhgta0aZPCQ6Nr/6HVqAVn8GEKaDbIggX5qy5Nnqz9EtmdCc5E8E9GSbUw3vsn/Z/rPQ+17U/Q==" saltValue="h6jtTr9HYBXPjuGSE+Ysww==" spinCount="100000" sheet="1" objects="1" scenarios="1"/>
  <autoFilter ref="S1:S929" xr:uid="{00000000-0009-0000-0000-000017000000}"/>
  <mergeCells count="33">
    <mergeCell ref="A7:K7"/>
    <mergeCell ref="L7:X7"/>
    <mergeCell ref="A1:B5"/>
    <mergeCell ref="C1:T5"/>
    <mergeCell ref="U1:X5"/>
    <mergeCell ref="A6:K6"/>
    <mergeCell ref="L6:X6"/>
    <mergeCell ref="A25:A27"/>
    <mergeCell ref="Q9:Q10"/>
    <mergeCell ref="B9:B10"/>
    <mergeCell ref="C9:C10"/>
    <mergeCell ref="D9:D10"/>
    <mergeCell ref="E9:E10"/>
    <mergeCell ref="F9:F10"/>
    <mergeCell ref="G9:G10"/>
    <mergeCell ref="H9:H10"/>
    <mergeCell ref="I9:I10"/>
    <mergeCell ref="J9:N9"/>
    <mergeCell ref="O9:O10"/>
    <mergeCell ref="P9:P10"/>
    <mergeCell ref="U9:V9"/>
    <mergeCell ref="W9:X9"/>
    <mergeCell ref="A11:A24"/>
    <mergeCell ref="E11:E24"/>
    <mergeCell ref="B12:B13"/>
    <mergeCell ref="B14:B15"/>
    <mergeCell ref="B16:B17"/>
    <mergeCell ref="B18:B19"/>
    <mergeCell ref="D31:E31"/>
    <mergeCell ref="D30:E30"/>
    <mergeCell ref="R9:R10"/>
    <mergeCell ref="S9:S10"/>
    <mergeCell ref="T9:T10"/>
  </mergeCells>
  <conditionalFormatting sqref="T11:T16 T21:T26">
    <cfRule type="cellIs" dxfId="203" priority="20" operator="equal">
      <formula>"IMPACTO ALTO"</formula>
    </cfRule>
  </conditionalFormatting>
  <conditionalFormatting sqref="T11:T16 T21:T26">
    <cfRule type="cellIs" dxfId="202" priority="21" operator="equal">
      <formula>"IMPACTO MEDIO"</formula>
    </cfRule>
  </conditionalFormatting>
  <conditionalFormatting sqref="T11:T16 T21:T26">
    <cfRule type="cellIs" dxfId="201" priority="22" operator="equal">
      <formula>"IMPACTO BAJO"</formula>
    </cfRule>
  </conditionalFormatting>
  <conditionalFormatting sqref="T11:T16 T21:T26">
    <cfRule type="cellIs" dxfId="200" priority="23" stopIfTrue="1" operator="equal">
      <formula>"IMPACTO BAJO"</formula>
    </cfRule>
  </conditionalFormatting>
  <conditionalFormatting sqref="T11:T16 T21:T26">
    <cfRule type="cellIs" dxfId="199" priority="24" stopIfTrue="1" operator="equal">
      <formula>"IMPACTO MEDIO"</formula>
    </cfRule>
  </conditionalFormatting>
  <conditionalFormatting sqref="T11:T16 T21:T26">
    <cfRule type="cellIs" dxfId="198" priority="25" stopIfTrue="1" operator="equal">
      <formula>"IMPACTO ALTO"</formula>
    </cfRule>
  </conditionalFormatting>
  <conditionalFormatting sqref="T19">
    <cfRule type="cellIs" dxfId="197" priority="14" operator="equal">
      <formula>"IMPACTO ALTO"</formula>
    </cfRule>
  </conditionalFormatting>
  <conditionalFormatting sqref="T19">
    <cfRule type="cellIs" dxfId="196" priority="15" operator="equal">
      <formula>"IMPACTO MEDIO"</formula>
    </cfRule>
  </conditionalFormatting>
  <conditionalFormatting sqref="T19">
    <cfRule type="cellIs" dxfId="195" priority="16" operator="equal">
      <formula>"IMPACTO BAJO"</formula>
    </cfRule>
  </conditionalFormatting>
  <conditionalFormatting sqref="T19">
    <cfRule type="cellIs" dxfId="194" priority="17" stopIfTrue="1" operator="equal">
      <formula>"IMPACTO BAJO"</formula>
    </cfRule>
  </conditionalFormatting>
  <conditionalFormatting sqref="T19">
    <cfRule type="cellIs" dxfId="193" priority="18" stopIfTrue="1" operator="equal">
      <formula>"IMPACTO MEDIO"</formula>
    </cfRule>
  </conditionalFormatting>
  <conditionalFormatting sqref="T19">
    <cfRule type="cellIs" dxfId="192" priority="19" stopIfTrue="1" operator="equal">
      <formula>"IMPACTO ALTO"</formula>
    </cfRule>
  </conditionalFormatting>
  <conditionalFormatting sqref="T17:T18">
    <cfRule type="cellIs" dxfId="191" priority="7" operator="equal">
      <formula>"IMPACTO ALTO"</formula>
    </cfRule>
  </conditionalFormatting>
  <conditionalFormatting sqref="T17:T18">
    <cfRule type="cellIs" dxfId="190" priority="8" operator="equal">
      <formula>"IMPACTO MEDIO"</formula>
    </cfRule>
  </conditionalFormatting>
  <conditionalFormatting sqref="T17:T18">
    <cfRule type="cellIs" dxfId="189" priority="9" operator="equal">
      <formula>"IMPACTO BAJO"</formula>
    </cfRule>
  </conditionalFormatting>
  <conditionalFormatting sqref="T17:T18">
    <cfRule type="cellIs" dxfId="188" priority="10" stopIfTrue="1" operator="equal">
      <formula>"IMPACTO BAJO"</formula>
    </cfRule>
  </conditionalFormatting>
  <conditionalFormatting sqref="T17:T18">
    <cfRule type="cellIs" dxfId="187" priority="11" stopIfTrue="1" operator="equal">
      <formula>"IMPACTO MEDIO"</formula>
    </cfRule>
  </conditionalFormatting>
  <conditionalFormatting sqref="T17:T18">
    <cfRule type="cellIs" dxfId="186" priority="12" stopIfTrue="1" operator="equal">
      <formula>"IMPACTO ALTO"</formula>
    </cfRule>
  </conditionalFormatting>
  <conditionalFormatting sqref="T11">
    <cfRule type="colorScale" priority="13">
      <colorScale>
        <cfvo type="min"/>
        <cfvo type="percentile" val="50"/>
        <cfvo type="max"/>
        <color rgb="FF63BE7B"/>
        <color rgb="FFFFEB84"/>
        <color rgb="FFF8696B"/>
      </colorScale>
    </cfRule>
  </conditionalFormatting>
  <conditionalFormatting sqref="T20">
    <cfRule type="cellIs" dxfId="185" priority="1" operator="equal">
      <formula>"IMPACTO ALTO"</formula>
    </cfRule>
  </conditionalFormatting>
  <conditionalFormatting sqref="T20">
    <cfRule type="cellIs" dxfId="184" priority="2" operator="equal">
      <formula>"IMPACTO MEDIO"</formula>
    </cfRule>
  </conditionalFormatting>
  <conditionalFormatting sqref="T20">
    <cfRule type="cellIs" dxfId="183" priority="3" operator="equal">
      <formula>"IMPACTO BAJO"</formula>
    </cfRule>
  </conditionalFormatting>
  <conditionalFormatting sqref="T20">
    <cfRule type="cellIs" dxfId="182" priority="4" stopIfTrue="1" operator="equal">
      <formula>"IMPACTO BAJO"</formula>
    </cfRule>
  </conditionalFormatting>
  <conditionalFormatting sqref="T20">
    <cfRule type="cellIs" dxfId="181" priority="5" stopIfTrue="1" operator="equal">
      <formula>"IMPACTO MEDIO"</formula>
    </cfRule>
  </conditionalFormatting>
  <conditionalFormatting sqref="T20">
    <cfRule type="cellIs" dxfId="180" priority="6" stopIfTrue="1" operator="equal">
      <formula>"IMPACTO ALTO"</formula>
    </cfRule>
  </conditionalFormatting>
  <pageMargins left="0.70866141732283472" right="0.70866141732283472" top="0.86614173228346458" bottom="0.74803149606299213" header="0" footer="0"/>
  <pageSetup orientation="portrait" r:id="rId1"/>
  <colBreaks count="1" manualBreakCount="1">
    <brk id="17" man="1"/>
  </colBreaks>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9D49D-EE79-464D-9199-1589157FD8A9}">
  <dimension ref="A1:X924"/>
  <sheetViews>
    <sheetView topLeftCell="E19" zoomScale="70" zoomScaleNormal="70" workbookViewId="0">
      <selection activeCell="T22" sqref="T22"/>
    </sheetView>
  </sheetViews>
  <sheetFormatPr baseColWidth="10" defaultColWidth="14.42578125" defaultRowHeight="15" customHeight="1" x14ac:dyDescent="0.2"/>
  <cols>
    <col min="1" max="1" width="26.85546875" style="46" customWidth="1"/>
    <col min="2" max="2" width="19.85546875" style="46" customWidth="1"/>
    <col min="3" max="3" width="40.42578125" style="71" customWidth="1"/>
    <col min="4" max="4" width="34" style="71" customWidth="1"/>
    <col min="5" max="5" width="27.42578125" style="46" customWidth="1"/>
    <col min="6" max="6" width="15.5703125" style="46" customWidth="1"/>
    <col min="7" max="7" width="13" style="46" customWidth="1"/>
    <col min="8" max="8" width="11.140625" style="46" customWidth="1"/>
    <col min="9" max="9" width="12" style="46" customWidth="1"/>
    <col min="10" max="10" width="10.7109375" style="46" customWidth="1"/>
    <col min="11" max="11" width="11.85546875" style="46" customWidth="1"/>
    <col min="12" max="12" width="10.7109375" style="46" customWidth="1"/>
    <col min="13" max="13" width="13.5703125" style="46" customWidth="1"/>
    <col min="14" max="14" width="15.85546875" style="46" customWidth="1"/>
    <col min="15" max="15" width="11" style="46" customWidth="1"/>
    <col min="16" max="16" width="13.42578125" style="46" customWidth="1"/>
    <col min="17" max="17" width="15.140625" style="46" customWidth="1"/>
    <col min="18" max="18" width="22.85546875" style="46" customWidth="1"/>
    <col min="19" max="19" width="14.7109375" style="46" customWidth="1"/>
    <col min="20" max="20" width="20" style="46" customWidth="1"/>
    <col min="21" max="21" width="29.85546875" style="46" customWidth="1"/>
    <col min="22" max="22" width="25.140625" style="46" customWidth="1"/>
    <col min="23" max="24" width="7.7109375" style="46" customWidth="1"/>
    <col min="25" max="16384" width="14.42578125" style="46"/>
  </cols>
  <sheetData>
    <row r="1" spans="1:24" ht="17.25" customHeight="1" x14ac:dyDescent="0.2">
      <c r="A1" s="256"/>
      <c r="B1" s="257"/>
      <c r="C1" s="262" t="s">
        <v>0</v>
      </c>
      <c r="D1" s="263"/>
      <c r="E1" s="263"/>
      <c r="F1" s="263"/>
      <c r="G1" s="263"/>
      <c r="H1" s="263"/>
      <c r="I1" s="263"/>
      <c r="J1" s="263"/>
      <c r="K1" s="263"/>
      <c r="L1" s="263"/>
      <c r="M1" s="263"/>
      <c r="N1" s="263"/>
      <c r="O1" s="263"/>
      <c r="P1" s="263"/>
      <c r="Q1" s="263"/>
      <c r="R1" s="263"/>
      <c r="S1" s="263"/>
      <c r="T1" s="264"/>
      <c r="U1" s="268"/>
      <c r="V1" s="268"/>
      <c r="W1" s="268"/>
      <c r="X1" s="268"/>
    </row>
    <row r="2" spans="1:24" ht="24" customHeight="1" x14ac:dyDescent="0.2">
      <c r="A2" s="258"/>
      <c r="B2" s="259"/>
      <c r="C2" s="262"/>
      <c r="D2" s="263"/>
      <c r="E2" s="263"/>
      <c r="F2" s="263"/>
      <c r="G2" s="263"/>
      <c r="H2" s="263"/>
      <c r="I2" s="263"/>
      <c r="J2" s="263"/>
      <c r="K2" s="263"/>
      <c r="L2" s="263"/>
      <c r="M2" s="263"/>
      <c r="N2" s="263"/>
      <c r="O2" s="263"/>
      <c r="P2" s="263"/>
      <c r="Q2" s="263"/>
      <c r="R2" s="263"/>
      <c r="S2" s="263"/>
      <c r="T2" s="264"/>
      <c r="U2" s="268"/>
      <c r="V2" s="268"/>
      <c r="W2" s="268"/>
      <c r="X2" s="268"/>
    </row>
    <row r="3" spans="1:24" ht="21" customHeight="1" x14ac:dyDescent="0.2">
      <c r="A3" s="258"/>
      <c r="B3" s="259"/>
      <c r="C3" s="262"/>
      <c r="D3" s="263"/>
      <c r="E3" s="263"/>
      <c r="F3" s="263"/>
      <c r="G3" s="263"/>
      <c r="H3" s="263"/>
      <c r="I3" s="263"/>
      <c r="J3" s="263"/>
      <c r="K3" s="263"/>
      <c r="L3" s="263"/>
      <c r="M3" s="263"/>
      <c r="N3" s="263"/>
      <c r="O3" s="263"/>
      <c r="P3" s="263"/>
      <c r="Q3" s="263"/>
      <c r="R3" s="263"/>
      <c r="S3" s="263"/>
      <c r="T3" s="264"/>
      <c r="U3" s="268"/>
      <c r="V3" s="268"/>
      <c r="W3" s="268"/>
      <c r="X3" s="268"/>
    </row>
    <row r="4" spans="1:24" ht="9.75" customHeight="1" x14ac:dyDescent="0.2">
      <c r="A4" s="258"/>
      <c r="B4" s="259"/>
      <c r="C4" s="262"/>
      <c r="D4" s="263"/>
      <c r="E4" s="263"/>
      <c r="F4" s="263"/>
      <c r="G4" s="263"/>
      <c r="H4" s="263"/>
      <c r="I4" s="263"/>
      <c r="J4" s="263"/>
      <c r="K4" s="263"/>
      <c r="L4" s="263"/>
      <c r="M4" s="263"/>
      <c r="N4" s="263"/>
      <c r="O4" s="263"/>
      <c r="P4" s="263"/>
      <c r="Q4" s="263"/>
      <c r="R4" s="263"/>
      <c r="S4" s="263"/>
      <c r="T4" s="264"/>
      <c r="U4" s="268"/>
      <c r="V4" s="268"/>
      <c r="W4" s="268"/>
      <c r="X4" s="268"/>
    </row>
    <row r="5" spans="1:24" ht="3" customHeight="1" x14ac:dyDescent="0.2">
      <c r="A5" s="260"/>
      <c r="B5" s="261"/>
      <c r="C5" s="265"/>
      <c r="D5" s="266"/>
      <c r="E5" s="266"/>
      <c r="F5" s="266"/>
      <c r="G5" s="266"/>
      <c r="H5" s="266"/>
      <c r="I5" s="266"/>
      <c r="J5" s="266"/>
      <c r="K5" s="266"/>
      <c r="L5" s="266"/>
      <c r="M5" s="266"/>
      <c r="N5" s="266"/>
      <c r="O5" s="266"/>
      <c r="P5" s="266"/>
      <c r="Q5" s="266"/>
      <c r="R5" s="266"/>
      <c r="S5" s="266"/>
      <c r="T5" s="267"/>
      <c r="U5" s="268"/>
      <c r="V5" s="268"/>
      <c r="W5" s="268"/>
      <c r="X5" s="268"/>
    </row>
    <row r="6" spans="1:24" ht="21" customHeight="1" x14ac:dyDescent="0.2">
      <c r="A6" s="269" t="s">
        <v>450</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4" ht="25.5"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4" ht="12.75" customHeight="1" thickBot="1" x14ac:dyDescent="0.25">
      <c r="B8" s="47"/>
      <c r="C8" s="48"/>
      <c r="D8" s="48"/>
      <c r="E8" s="47"/>
      <c r="F8" s="47"/>
      <c r="G8" s="47"/>
      <c r="H8" s="47"/>
      <c r="I8" s="47"/>
      <c r="J8" s="47"/>
      <c r="K8" s="47"/>
      <c r="L8" s="47"/>
      <c r="M8" s="49"/>
      <c r="N8" s="50"/>
      <c r="O8" s="51"/>
      <c r="P8" s="51"/>
      <c r="Q8" s="51"/>
      <c r="R8" s="51"/>
      <c r="S8" s="51"/>
      <c r="T8" s="51"/>
      <c r="U8" s="51"/>
      <c r="V8" s="51"/>
      <c r="W8" s="51"/>
      <c r="X8" s="51"/>
    </row>
    <row r="9" spans="1:24"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4" ht="36.75" customHeight="1" x14ac:dyDescent="0.2">
      <c r="B10" s="247"/>
      <c r="C10" s="247"/>
      <c r="D10" s="247"/>
      <c r="E10" s="247"/>
      <c r="F10" s="247"/>
      <c r="G10" s="247"/>
      <c r="H10" s="247"/>
      <c r="I10" s="247"/>
      <c r="J10" s="52" t="s">
        <v>18</v>
      </c>
      <c r="K10" s="52" t="s">
        <v>19</v>
      </c>
      <c r="L10" s="53" t="s">
        <v>20</v>
      </c>
      <c r="M10" s="52" t="s">
        <v>21</v>
      </c>
      <c r="N10" s="53" t="s">
        <v>22</v>
      </c>
      <c r="O10" s="247"/>
      <c r="P10" s="247"/>
      <c r="Q10" s="247"/>
      <c r="R10" s="247"/>
      <c r="S10" s="247"/>
      <c r="T10" s="247"/>
      <c r="U10" s="53" t="s">
        <v>23</v>
      </c>
      <c r="V10" s="52" t="s">
        <v>24</v>
      </c>
      <c r="W10" s="52" t="s">
        <v>25</v>
      </c>
      <c r="X10" s="54" t="s">
        <v>26</v>
      </c>
    </row>
    <row r="11" spans="1:24" ht="97.5" customHeight="1" x14ac:dyDescent="0.2">
      <c r="A11" s="396" t="s">
        <v>451</v>
      </c>
      <c r="B11" s="164" t="s">
        <v>379</v>
      </c>
      <c r="C11" s="164" t="s">
        <v>452</v>
      </c>
      <c r="D11" s="164" t="s">
        <v>58</v>
      </c>
      <c r="E11" s="397"/>
      <c r="F11" s="56" t="s">
        <v>30</v>
      </c>
      <c r="G11" s="56" t="s">
        <v>31</v>
      </c>
      <c r="H11" s="56"/>
      <c r="I11" s="56" t="s">
        <v>32</v>
      </c>
      <c r="J11" s="56">
        <v>2</v>
      </c>
      <c r="K11" s="56">
        <v>2</v>
      </c>
      <c r="L11" s="56">
        <v>3</v>
      </c>
      <c r="M11" s="56">
        <v>3</v>
      </c>
      <c r="N11" s="56">
        <v>1</v>
      </c>
      <c r="O11" s="56">
        <f t="shared" ref="O11:O22" si="0">J11+K11+L11+M11+N11</f>
        <v>11</v>
      </c>
      <c r="P11" s="56">
        <v>3</v>
      </c>
      <c r="Q11" s="56">
        <v>2</v>
      </c>
      <c r="R11" s="56">
        <v>1</v>
      </c>
      <c r="S11" s="56">
        <f t="shared" ref="S11:S22" si="1">O11*P11*Q11*R11</f>
        <v>66</v>
      </c>
      <c r="T11" s="66" t="str">
        <f t="shared" ref="T11:T22" si="2">IF(S11&lt;=59,"IMPACTO BAJO",(IF(AND(S11&gt;=60,S11&lt;=188),"IMPACTO MEDIO",IF(AND(S11&gt;=189,13&lt;405),"IMPACTO ALTO",0))))</f>
        <v>IMPACTO MEDIO</v>
      </c>
      <c r="U11" s="56" t="s">
        <v>184</v>
      </c>
      <c r="V11" s="56" t="s">
        <v>38</v>
      </c>
      <c r="W11" s="66" t="s">
        <v>31</v>
      </c>
      <c r="X11" s="66"/>
    </row>
    <row r="12" spans="1:24" ht="58.5" customHeight="1" x14ac:dyDescent="0.2">
      <c r="A12" s="396"/>
      <c r="B12" s="164" t="s">
        <v>320</v>
      </c>
      <c r="C12" s="164" t="s">
        <v>453</v>
      </c>
      <c r="D12" s="164" t="s">
        <v>61</v>
      </c>
      <c r="E12" s="397"/>
      <c r="F12" s="56" t="s">
        <v>30</v>
      </c>
      <c r="G12" s="56" t="s">
        <v>31</v>
      </c>
      <c r="H12" s="56"/>
      <c r="I12" s="56" t="s">
        <v>32</v>
      </c>
      <c r="J12" s="56">
        <v>2</v>
      </c>
      <c r="K12" s="56">
        <v>1</v>
      </c>
      <c r="L12" s="56">
        <v>3</v>
      </c>
      <c r="M12" s="56">
        <v>3</v>
      </c>
      <c r="N12" s="56">
        <v>1</v>
      </c>
      <c r="O12" s="56">
        <f t="shared" si="0"/>
        <v>10</v>
      </c>
      <c r="P12" s="56">
        <v>3</v>
      </c>
      <c r="Q12" s="56">
        <v>2</v>
      </c>
      <c r="R12" s="56">
        <v>1</v>
      </c>
      <c r="S12" s="56">
        <f t="shared" si="1"/>
        <v>60</v>
      </c>
      <c r="T12" s="66" t="str">
        <f t="shared" si="2"/>
        <v>IMPACTO MEDIO</v>
      </c>
      <c r="U12" s="56" t="s">
        <v>180</v>
      </c>
      <c r="V12" s="56" t="s">
        <v>381</v>
      </c>
      <c r="W12" s="66" t="s">
        <v>31</v>
      </c>
      <c r="X12" s="66"/>
    </row>
    <row r="13" spans="1:24" ht="38.25" customHeight="1" x14ac:dyDescent="0.2">
      <c r="A13" s="396"/>
      <c r="B13" s="164" t="s">
        <v>97</v>
      </c>
      <c r="C13" s="164" t="s">
        <v>454</v>
      </c>
      <c r="D13" s="164" t="s">
        <v>120</v>
      </c>
      <c r="E13" s="397"/>
      <c r="F13" s="56" t="s">
        <v>30</v>
      </c>
      <c r="G13" s="56" t="s">
        <v>31</v>
      </c>
      <c r="H13" s="56"/>
      <c r="I13" s="56" t="s">
        <v>32</v>
      </c>
      <c r="J13" s="56">
        <v>2</v>
      </c>
      <c r="K13" s="56">
        <v>1</v>
      </c>
      <c r="L13" s="56">
        <v>1</v>
      </c>
      <c r="M13" s="56">
        <v>1</v>
      </c>
      <c r="N13" s="56">
        <v>1</v>
      </c>
      <c r="O13" s="56">
        <f t="shared" si="0"/>
        <v>6</v>
      </c>
      <c r="P13" s="56">
        <v>2</v>
      </c>
      <c r="Q13" s="56">
        <v>2</v>
      </c>
      <c r="R13" s="56">
        <v>1</v>
      </c>
      <c r="S13" s="56">
        <f t="shared" si="1"/>
        <v>24</v>
      </c>
      <c r="T13" s="66" t="str">
        <f t="shared" si="2"/>
        <v>IMPACTO BAJO</v>
      </c>
      <c r="U13" s="56" t="s">
        <v>121</v>
      </c>
      <c r="V13" s="56" t="s">
        <v>122</v>
      </c>
      <c r="W13" s="66"/>
      <c r="X13" s="66" t="s">
        <v>31</v>
      </c>
    </row>
    <row r="14" spans="1:24" ht="71.25" customHeight="1" x14ac:dyDescent="0.2">
      <c r="A14" s="396"/>
      <c r="B14" s="165" t="s">
        <v>191</v>
      </c>
      <c r="C14" s="164" t="s">
        <v>189</v>
      </c>
      <c r="D14" s="164" t="s">
        <v>105</v>
      </c>
      <c r="E14" s="397"/>
      <c r="F14" s="61" t="s">
        <v>244</v>
      </c>
      <c r="G14" s="61" t="s">
        <v>31</v>
      </c>
      <c r="H14" s="61"/>
      <c r="I14" s="61" t="s">
        <v>32</v>
      </c>
      <c r="J14" s="61">
        <v>2</v>
      </c>
      <c r="K14" s="61">
        <v>2</v>
      </c>
      <c r="L14" s="61">
        <v>1</v>
      </c>
      <c r="M14" s="61">
        <v>1</v>
      </c>
      <c r="N14" s="61">
        <v>1</v>
      </c>
      <c r="O14" s="61">
        <f t="shared" si="0"/>
        <v>7</v>
      </c>
      <c r="P14" s="61">
        <v>1</v>
      </c>
      <c r="Q14" s="61">
        <v>2</v>
      </c>
      <c r="R14" s="61">
        <v>1</v>
      </c>
      <c r="S14" s="61">
        <f t="shared" si="1"/>
        <v>14</v>
      </c>
      <c r="T14" s="66" t="str">
        <f t="shared" si="2"/>
        <v>IMPACTO BAJO</v>
      </c>
      <c r="U14" s="56" t="s">
        <v>180</v>
      </c>
      <c r="V14" s="61" t="s">
        <v>186</v>
      </c>
      <c r="W14" s="61"/>
      <c r="X14" s="61" t="s">
        <v>31</v>
      </c>
    </row>
    <row r="15" spans="1:24" ht="89.25" customHeight="1" x14ac:dyDescent="0.2">
      <c r="A15" s="396"/>
      <c r="B15" s="165" t="s">
        <v>48</v>
      </c>
      <c r="C15" s="164" t="s">
        <v>455</v>
      </c>
      <c r="D15" s="164" t="s">
        <v>196</v>
      </c>
      <c r="E15" s="397"/>
      <c r="F15" s="61" t="s">
        <v>244</v>
      </c>
      <c r="G15" s="61" t="s">
        <v>31</v>
      </c>
      <c r="H15" s="61"/>
      <c r="I15" s="61" t="s">
        <v>32</v>
      </c>
      <c r="J15" s="61">
        <v>3</v>
      </c>
      <c r="K15" s="61">
        <v>2</v>
      </c>
      <c r="L15" s="61">
        <v>1</v>
      </c>
      <c r="M15" s="61">
        <v>1</v>
      </c>
      <c r="N15" s="61">
        <v>1</v>
      </c>
      <c r="O15" s="61">
        <f t="shared" si="0"/>
        <v>8</v>
      </c>
      <c r="P15" s="61">
        <v>2</v>
      </c>
      <c r="Q15" s="61">
        <v>2</v>
      </c>
      <c r="R15" s="61">
        <v>1</v>
      </c>
      <c r="S15" s="61">
        <f t="shared" si="1"/>
        <v>32</v>
      </c>
      <c r="T15" s="66" t="str">
        <f t="shared" si="2"/>
        <v>IMPACTO BAJO</v>
      </c>
      <c r="U15" s="56" t="s">
        <v>180</v>
      </c>
      <c r="V15" s="61" t="s">
        <v>115</v>
      </c>
      <c r="W15" s="61"/>
      <c r="X15" s="61" t="s">
        <v>31</v>
      </c>
    </row>
    <row r="16" spans="1:24" ht="63" x14ac:dyDescent="0.2">
      <c r="A16" s="396"/>
      <c r="B16" s="165" t="s">
        <v>193</v>
      </c>
      <c r="C16" s="164" t="s">
        <v>225</v>
      </c>
      <c r="D16" s="164" t="s">
        <v>197</v>
      </c>
      <c r="E16" s="397"/>
      <c r="F16" s="61" t="s">
        <v>244</v>
      </c>
      <c r="G16" s="61" t="s">
        <v>31</v>
      </c>
      <c r="H16" s="61"/>
      <c r="I16" s="61" t="s">
        <v>32</v>
      </c>
      <c r="J16" s="61">
        <v>3</v>
      </c>
      <c r="K16" s="61">
        <v>3</v>
      </c>
      <c r="L16" s="61">
        <v>3</v>
      </c>
      <c r="M16" s="61">
        <v>3</v>
      </c>
      <c r="N16" s="61">
        <v>1</v>
      </c>
      <c r="O16" s="61">
        <f t="shared" si="0"/>
        <v>13</v>
      </c>
      <c r="P16" s="61">
        <v>1</v>
      </c>
      <c r="Q16" s="61">
        <v>2</v>
      </c>
      <c r="R16" s="61">
        <v>1</v>
      </c>
      <c r="S16" s="61">
        <f t="shared" si="1"/>
        <v>26</v>
      </c>
      <c r="T16" s="66" t="str">
        <f t="shared" si="2"/>
        <v>IMPACTO BAJO</v>
      </c>
      <c r="U16" s="61" t="s">
        <v>216</v>
      </c>
      <c r="V16" s="61" t="s">
        <v>217</v>
      </c>
      <c r="W16" s="61"/>
      <c r="X16" s="61" t="s">
        <v>31</v>
      </c>
    </row>
    <row r="17" spans="1:24" ht="75.75" customHeight="1" x14ac:dyDescent="0.25">
      <c r="A17" s="396"/>
      <c r="B17" s="165" t="s">
        <v>192</v>
      </c>
      <c r="C17" s="166" t="s">
        <v>194</v>
      </c>
      <c r="D17" s="167" t="s">
        <v>230</v>
      </c>
      <c r="E17" s="397"/>
      <c r="F17" s="61" t="s">
        <v>244</v>
      </c>
      <c r="G17" s="61" t="s">
        <v>31</v>
      </c>
      <c r="H17" s="61"/>
      <c r="I17" s="61" t="s">
        <v>32</v>
      </c>
      <c r="J17" s="61">
        <v>2</v>
      </c>
      <c r="K17" s="61">
        <v>2</v>
      </c>
      <c r="L17" s="61">
        <v>1</v>
      </c>
      <c r="M17" s="61">
        <v>3</v>
      </c>
      <c r="N17" s="61">
        <v>1</v>
      </c>
      <c r="O17" s="61">
        <f t="shared" si="0"/>
        <v>9</v>
      </c>
      <c r="P17" s="61">
        <v>2</v>
      </c>
      <c r="Q17" s="61">
        <v>2</v>
      </c>
      <c r="R17" s="61">
        <v>1</v>
      </c>
      <c r="S17" s="61">
        <f t="shared" si="1"/>
        <v>36</v>
      </c>
      <c r="T17" s="66" t="str">
        <f t="shared" si="2"/>
        <v>IMPACTO BAJO</v>
      </c>
      <c r="U17" s="61" t="s">
        <v>216</v>
      </c>
      <c r="V17" s="61" t="s">
        <v>217</v>
      </c>
      <c r="W17" s="61"/>
      <c r="X17" s="61" t="s">
        <v>31</v>
      </c>
    </row>
    <row r="18" spans="1:24" ht="47.25" x14ac:dyDescent="0.25">
      <c r="A18" s="396"/>
      <c r="B18" s="165" t="s">
        <v>382</v>
      </c>
      <c r="C18" s="166" t="s">
        <v>383</v>
      </c>
      <c r="D18" s="167" t="s">
        <v>384</v>
      </c>
      <c r="E18" s="397"/>
      <c r="F18" s="61" t="s">
        <v>244</v>
      </c>
      <c r="G18" s="61"/>
      <c r="H18" s="61" t="s">
        <v>31</v>
      </c>
      <c r="I18" s="61" t="s">
        <v>32</v>
      </c>
      <c r="J18" s="61">
        <v>3</v>
      </c>
      <c r="K18" s="61">
        <v>3</v>
      </c>
      <c r="L18" s="61">
        <v>1</v>
      </c>
      <c r="M18" s="61">
        <v>3</v>
      </c>
      <c r="N18" s="61">
        <v>1</v>
      </c>
      <c r="O18" s="61">
        <f t="shared" si="0"/>
        <v>11</v>
      </c>
      <c r="P18" s="61">
        <v>2</v>
      </c>
      <c r="Q18" s="61">
        <v>2</v>
      </c>
      <c r="R18" s="61">
        <v>1</v>
      </c>
      <c r="S18" s="61">
        <f t="shared" si="1"/>
        <v>44</v>
      </c>
      <c r="T18" s="66" t="str">
        <f t="shared" si="2"/>
        <v>IMPACTO BAJO</v>
      </c>
      <c r="U18" s="56" t="s">
        <v>183</v>
      </c>
      <c r="V18" s="61" t="s">
        <v>385</v>
      </c>
      <c r="W18" s="61"/>
      <c r="X18" s="61" t="s">
        <v>31</v>
      </c>
    </row>
    <row r="19" spans="1:24" ht="52.5" customHeight="1" x14ac:dyDescent="0.25">
      <c r="A19" s="396"/>
      <c r="B19" s="165" t="s">
        <v>54</v>
      </c>
      <c r="C19" s="166" t="s">
        <v>456</v>
      </c>
      <c r="D19" s="167" t="s">
        <v>198</v>
      </c>
      <c r="E19" s="397"/>
      <c r="F19" s="61" t="s">
        <v>244</v>
      </c>
      <c r="G19" s="61" t="s">
        <v>31</v>
      </c>
      <c r="H19" s="61"/>
      <c r="I19" s="61" t="s">
        <v>32</v>
      </c>
      <c r="J19" s="61">
        <v>3</v>
      </c>
      <c r="K19" s="61">
        <v>2</v>
      </c>
      <c r="L19" s="61">
        <v>3</v>
      </c>
      <c r="M19" s="61">
        <v>3</v>
      </c>
      <c r="N19" s="61">
        <v>1</v>
      </c>
      <c r="O19" s="61">
        <f t="shared" si="0"/>
        <v>12</v>
      </c>
      <c r="P19" s="61">
        <v>2</v>
      </c>
      <c r="Q19" s="61">
        <v>2</v>
      </c>
      <c r="R19" s="61">
        <v>1</v>
      </c>
      <c r="S19" s="61">
        <f t="shared" si="1"/>
        <v>48</v>
      </c>
      <c r="T19" s="66" t="str">
        <f t="shared" si="2"/>
        <v>IMPACTO BAJO</v>
      </c>
      <c r="U19" s="56" t="s">
        <v>182</v>
      </c>
      <c r="V19" s="61" t="s">
        <v>218</v>
      </c>
      <c r="W19" s="61"/>
      <c r="X19" s="61" t="s">
        <v>31</v>
      </c>
    </row>
    <row r="20" spans="1:24" ht="47.25" x14ac:dyDescent="0.2">
      <c r="A20" s="396"/>
      <c r="B20" s="164" t="s">
        <v>110</v>
      </c>
      <c r="C20" s="164" t="s">
        <v>111</v>
      </c>
      <c r="D20" s="164" t="s">
        <v>81</v>
      </c>
      <c r="E20" s="397"/>
      <c r="F20" s="56" t="s">
        <v>30</v>
      </c>
      <c r="G20" s="56" t="s">
        <v>31</v>
      </c>
      <c r="H20" s="56"/>
      <c r="I20" s="56" t="s">
        <v>32</v>
      </c>
      <c r="J20" s="56">
        <v>2</v>
      </c>
      <c r="K20" s="56">
        <v>2</v>
      </c>
      <c r="L20" s="56">
        <v>1</v>
      </c>
      <c r="M20" s="56">
        <v>3</v>
      </c>
      <c r="N20" s="56">
        <v>1</v>
      </c>
      <c r="O20" s="56">
        <f t="shared" si="0"/>
        <v>9</v>
      </c>
      <c r="P20" s="56">
        <v>1</v>
      </c>
      <c r="Q20" s="56">
        <v>3</v>
      </c>
      <c r="R20" s="56">
        <v>1</v>
      </c>
      <c r="S20" s="56">
        <f t="shared" si="1"/>
        <v>27</v>
      </c>
      <c r="T20" s="66" t="str">
        <f t="shared" si="2"/>
        <v>IMPACTO BAJO</v>
      </c>
      <c r="U20" s="56" t="s">
        <v>180</v>
      </c>
      <c r="V20" s="56" t="s">
        <v>112</v>
      </c>
      <c r="W20" s="66"/>
      <c r="X20" s="66" t="s">
        <v>31</v>
      </c>
    </row>
    <row r="21" spans="1:24" ht="63" x14ac:dyDescent="0.2">
      <c r="A21" s="396"/>
      <c r="B21" s="164" t="s">
        <v>27</v>
      </c>
      <c r="C21" s="164" t="s">
        <v>113</v>
      </c>
      <c r="D21" s="164" t="s">
        <v>61</v>
      </c>
      <c r="E21" s="397"/>
      <c r="F21" s="56" t="s">
        <v>30</v>
      </c>
      <c r="G21" s="56" t="s">
        <v>31</v>
      </c>
      <c r="H21" s="56"/>
      <c r="I21" s="56" t="s">
        <v>32</v>
      </c>
      <c r="J21" s="56">
        <v>2</v>
      </c>
      <c r="K21" s="56">
        <v>1</v>
      </c>
      <c r="L21" s="56">
        <v>1</v>
      </c>
      <c r="M21" s="56">
        <v>3</v>
      </c>
      <c r="N21" s="56">
        <v>1</v>
      </c>
      <c r="O21" s="56">
        <f t="shared" si="0"/>
        <v>8</v>
      </c>
      <c r="P21" s="56">
        <v>1</v>
      </c>
      <c r="Q21" s="56">
        <v>2</v>
      </c>
      <c r="R21" s="56">
        <v>1</v>
      </c>
      <c r="S21" s="56">
        <f t="shared" si="1"/>
        <v>16</v>
      </c>
      <c r="T21" s="66" t="str">
        <f t="shared" si="2"/>
        <v>IMPACTO BAJO</v>
      </c>
      <c r="U21" s="56" t="s">
        <v>180</v>
      </c>
      <c r="V21" s="56" t="s">
        <v>112</v>
      </c>
      <c r="W21" s="66"/>
      <c r="X21" s="66" t="s">
        <v>31</v>
      </c>
    </row>
    <row r="22" spans="1:24" ht="85.5" customHeight="1" x14ac:dyDescent="0.2">
      <c r="A22" s="396"/>
      <c r="B22" s="164" t="s">
        <v>79</v>
      </c>
      <c r="C22" s="164" t="s">
        <v>80</v>
      </c>
      <c r="D22" s="164" t="s">
        <v>81</v>
      </c>
      <c r="E22" s="397"/>
      <c r="F22" s="56" t="s">
        <v>244</v>
      </c>
      <c r="G22" s="56" t="s">
        <v>31</v>
      </c>
      <c r="H22" s="56"/>
      <c r="I22" s="56" t="s">
        <v>32</v>
      </c>
      <c r="J22" s="56">
        <v>2</v>
      </c>
      <c r="K22" s="56">
        <v>1</v>
      </c>
      <c r="L22" s="56">
        <v>3</v>
      </c>
      <c r="M22" s="56">
        <v>1</v>
      </c>
      <c r="N22" s="56">
        <v>1</v>
      </c>
      <c r="O22" s="56">
        <f t="shared" si="0"/>
        <v>8</v>
      </c>
      <c r="P22" s="56">
        <v>1</v>
      </c>
      <c r="Q22" s="56">
        <v>2</v>
      </c>
      <c r="R22" s="56">
        <v>1</v>
      </c>
      <c r="S22" s="56">
        <f t="shared" si="1"/>
        <v>16</v>
      </c>
      <c r="T22" s="66" t="str">
        <f t="shared" si="2"/>
        <v>IMPACTO BAJO</v>
      </c>
      <c r="U22" s="56" t="s">
        <v>180</v>
      </c>
      <c r="V22" s="56" t="s">
        <v>82</v>
      </c>
      <c r="W22" s="66"/>
      <c r="X22" s="66" t="s">
        <v>31</v>
      </c>
    </row>
    <row r="23" spans="1:24" ht="12.75" customHeight="1" x14ac:dyDescent="0.2">
      <c r="T23" s="72"/>
    </row>
    <row r="24" spans="1:24" ht="27" customHeight="1" x14ac:dyDescent="0.2">
      <c r="A24" s="72"/>
      <c r="B24" s="72"/>
      <c r="C24" s="168" t="s">
        <v>404</v>
      </c>
      <c r="D24" s="276" t="s">
        <v>228</v>
      </c>
      <c r="E24" s="252"/>
      <c r="F24" s="72"/>
      <c r="G24" s="72"/>
      <c r="H24" s="72"/>
      <c r="I24" s="74"/>
      <c r="J24" s="74"/>
      <c r="K24" s="75"/>
      <c r="L24" s="75"/>
      <c r="M24" s="75"/>
      <c r="N24" s="75"/>
      <c r="O24" s="72"/>
      <c r="P24" s="72"/>
      <c r="Q24" s="72"/>
      <c r="R24" s="72"/>
      <c r="S24" s="72"/>
      <c r="T24" s="72"/>
    </row>
    <row r="25" spans="1:24" ht="12.75" x14ac:dyDescent="0.2">
      <c r="A25" s="72"/>
      <c r="B25" s="72"/>
      <c r="C25" s="168" t="s">
        <v>178</v>
      </c>
      <c r="D25" s="277" t="s">
        <v>251</v>
      </c>
      <c r="E25" s="252"/>
      <c r="F25" s="72"/>
      <c r="G25" s="72"/>
      <c r="H25" s="72"/>
      <c r="I25" s="74"/>
      <c r="J25" s="74"/>
      <c r="K25" s="74"/>
      <c r="L25" s="74"/>
      <c r="M25" s="74"/>
      <c r="N25" s="75"/>
      <c r="O25" s="72"/>
      <c r="P25" s="72"/>
      <c r="Q25" s="72"/>
      <c r="R25" s="72"/>
      <c r="S25" s="72"/>
      <c r="T25" s="72"/>
    </row>
    <row r="26" spans="1:24" ht="12.75" customHeight="1" x14ac:dyDescent="0.2">
      <c r="T26" s="72"/>
    </row>
    <row r="27" spans="1:24" ht="12.75" customHeight="1" x14ac:dyDescent="0.2">
      <c r="T27" s="72"/>
    </row>
    <row r="28" spans="1:24" ht="12.75" customHeight="1" x14ac:dyDescent="0.2">
      <c r="T28" s="72"/>
    </row>
    <row r="29" spans="1:24" ht="12.75" customHeight="1" x14ac:dyDescent="0.2">
      <c r="T29" s="72"/>
    </row>
    <row r="30" spans="1:24" ht="12.75" customHeight="1" x14ac:dyDescent="0.2">
      <c r="T30" s="72"/>
    </row>
    <row r="31" spans="1:24" ht="12.75" customHeight="1" x14ac:dyDescent="0.2">
      <c r="T31" s="72"/>
    </row>
    <row r="32" spans="1:24" ht="12.75" customHeight="1" x14ac:dyDescent="0.2">
      <c r="T32" s="72"/>
    </row>
    <row r="33" spans="20:20" ht="12.75" customHeight="1" x14ac:dyDescent="0.2">
      <c r="T33" s="72"/>
    </row>
    <row r="34" spans="20:20" ht="12.75" customHeight="1" x14ac:dyDescent="0.2">
      <c r="T34" s="72"/>
    </row>
    <row r="35" spans="20:20" ht="12.75" customHeight="1" x14ac:dyDescent="0.2">
      <c r="T35" s="72"/>
    </row>
    <row r="36" spans="20:20" ht="12.75" customHeight="1" x14ac:dyDescent="0.2">
      <c r="T36" s="72"/>
    </row>
    <row r="37" spans="20:20" ht="12.75" customHeight="1" x14ac:dyDescent="0.2">
      <c r="T37" s="72"/>
    </row>
    <row r="38" spans="20:20" ht="12.75" customHeight="1" x14ac:dyDescent="0.2">
      <c r="T38" s="72"/>
    </row>
    <row r="39" spans="20:20" ht="12.75" customHeight="1" x14ac:dyDescent="0.2">
      <c r="T39" s="72"/>
    </row>
    <row r="40" spans="20:20" ht="12.75" customHeight="1" x14ac:dyDescent="0.2">
      <c r="T40" s="72"/>
    </row>
    <row r="41" spans="20:20" ht="12.75" customHeight="1" x14ac:dyDescent="0.2">
      <c r="T41" s="72"/>
    </row>
    <row r="42" spans="20:20" ht="12.75" customHeight="1" x14ac:dyDescent="0.2">
      <c r="T42" s="72"/>
    </row>
    <row r="43" spans="20:20" ht="12.75" customHeight="1" x14ac:dyDescent="0.2">
      <c r="T43" s="72"/>
    </row>
    <row r="44" spans="20:20" ht="12.75" customHeight="1" x14ac:dyDescent="0.2">
      <c r="T44" s="72"/>
    </row>
    <row r="45" spans="20:20" ht="12.75" customHeight="1" x14ac:dyDescent="0.2">
      <c r="T45" s="72"/>
    </row>
    <row r="46" spans="20:20" ht="12.75" customHeight="1" x14ac:dyDescent="0.2">
      <c r="T46" s="72"/>
    </row>
    <row r="47" spans="20:20" ht="12.75" customHeight="1" x14ac:dyDescent="0.2">
      <c r="T47" s="72"/>
    </row>
    <row r="48" spans="20:20"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sheetData>
  <sheetProtection algorithmName="SHA-512" hashValue="e5mq0K5xJspShAe0RRVvi/qSen8Rdp2favE9BGufPibVzoIPCYv989J5Ay5jk9Rw2mWM3RqGAtx64NE1rEz5jQ==" saltValue="8pB7IgLJJEqMS8ZSiSn7AA==" spinCount="100000" sheet="1" objects="1" scenarios="1"/>
  <mergeCells count="28">
    <mergeCell ref="A7:K7"/>
    <mergeCell ref="L7:X7"/>
    <mergeCell ref="A1:B5"/>
    <mergeCell ref="C1:T5"/>
    <mergeCell ref="U1:X5"/>
    <mergeCell ref="A6:K6"/>
    <mergeCell ref="L6:X6"/>
    <mergeCell ref="U9:V9"/>
    <mergeCell ref="W9:X9"/>
    <mergeCell ref="A11:A22"/>
    <mergeCell ref="E11:E22"/>
    <mergeCell ref="H9:H10"/>
    <mergeCell ref="I9:I10"/>
    <mergeCell ref="J9:N9"/>
    <mergeCell ref="O9:O10"/>
    <mergeCell ref="P9:P10"/>
    <mergeCell ref="Q9:Q10"/>
    <mergeCell ref="B9:B10"/>
    <mergeCell ref="C9:C10"/>
    <mergeCell ref="D9:D10"/>
    <mergeCell ref="E9:E10"/>
    <mergeCell ref="F9:F10"/>
    <mergeCell ref="G9:G10"/>
    <mergeCell ref="D24:E24"/>
    <mergeCell ref="D25:E25"/>
    <mergeCell ref="R9:R10"/>
    <mergeCell ref="S9:S10"/>
    <mergeCell ref="T9:T10"/>
  </mergeCells>
  <conditionalFormatting sqref="T11:T22">
    <cfRule type="cellIs" dxfId="179" priority="7" operator="equal">
      <formula>"IMPACTO ALTO"</formula>
    </cfRule>
  </conditionalFormatting>
  <conditionalFormatting sqref="T11:T22">
    <cfRule type="cellIs" dxfId="178" priority="8" operator="equal">
      <formula>"IMPACTO MEDIO"</formula>
    </cfRule>
  </conditionalFormatting>
  <conditionalFormatting sqref="T11:T22">
    <cfRule type="cellIs" dxfId="177" priority="9" operator="equal">
      <formula>"IMPACTO BAJO"</formula>
    </cfRule>
  </conditionalFormatting>
  <conditionalFormatting sqref="T11:T22">
    <cfRule type="cellIs" dxfId="176" priority="10" stopIfTrue="1" operator="equal">
      <formula>"IMPACTO BAJO"</formula>
    </cfRule>
  </conditionalFormatting>
  <conditionalFormatting sqref="T11:T22">
    <cfRule type="cellIs" dxfId="175" priority="11" stopIfTrue="1" operator="equal">
      <formula>"IMPACTO MEDIO"</formula>
    </cfRule>
  </conditionalFormatting>
  <conditionalFormatting sqref="T11:T22">
    <cfRule type="cellIs" dxfId="174" priority="12" stopIfTrue="1" operator="equal">
      <formula>"IMPACTO ALTO"</formula>
    </cfRule>
  </conditionalFormatting>
  <conditionalFormatting sqref="T13">
    <cfRule type="cellIs" dxfId="173" priority="1" operator="equal">
      <formula>"IMPACTO ALTO"</formula>
    </cfRule>
  </conditionalFormatting>
  <conditionalFormatting sqref="T13">
    <cfRule type="cellIs" dxfId="172" priority="2" operator="equal">
      <formula>"IMPACTO MEDIO"</formula>
    </cfRule>
  </conditionalFormatting>
  <conditionalFormatting sqref="T13">
    <cfRule type="cellIs" dxfId="171" priority="3" operator="equal">
      <formula>"IMPACTO BAJO"</formula>
    </cfRule>
  </conditionalFormatting>
  <conditionalFormatting sqref="T13">
    <cfRule type="cellIs" dxfId="170" priority="4" stopIfTrue="1" operator="equal">
      <formula>"IMPACTO BAJO"</formula>
    </cfRule>
  </conditionalFormatting>
  <conditionalFormatting sqref="T13">
    <cfRule type="cellIs" dxfId="169" priority="5" stopIfTrue="1" operator="equal">
      <formula>"IMPACTO MEDIO"</formula>
    </cfRule>
  </conditionalFormatting>
  <conditionalFormatting sqref="T13">
    <cfRule type="cellIs" dxfId="168" priority="6" stopIfTrue="1" operator="equal">
      <formula>"IMPACTO ALTO"</formula>
    </cfRule>
  </conditionalFormatting>
  <pageMargins left="0.7" right="0.7" top="0.75" bottom="0.75" header="0.3" footer="0.3"/>
  <drawing r:id="rId1"/>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01ECA-744C-4E26-A9C8-E5DACF66E8F8}">
  <dimension ref="A1:X935"/>
  <sheetViews>
    <sheetView topLeftCell="E21" zoomScale="70" zoomScaleNormal="70" workbookViewId="0">
      <selection activeCell="T25" sqref="T25"/>
    </sheetView>
  </sheetViews>
  <sheetFormatPr baseColWidth="10" defaultColWidth="14.42578125" defaultRowHeight="15" customHeight="1" x14ac:dyDescent="0.2"/>
  <cols>
    <col min="1" max="1" width="29.85546875" style="46" customWidth="1"/>
    <col min="2" max="2" width="19.140625" style="46" customWidth="1"/>
    <col min="3" max="3" width="39" style="46" customWidth="1"/>
    <col min="4" max="4" width="36.5703125" style="46" customWidth="1"/>
    <col min="5" max="5" width="27.42578125" style="46" customWidth="1"/>
    <col min="6" max="6" width="15.5703125" style="46" customWidth="1"/>
    <col min="7" max="7" width="12.42578125" style="46" customWidth="1"/>
    <col min="8" max="8" width="11.140625" style="46" customWidth="1"/>
    <col min="9" max="9" width="12" style="46" customWidth="1"/>
    <col min="10" max="10" width="10.7109375" style="46" customWidth="1"/>
    <col min="11" max="11" width="11.85546875" style="46" customWidth="1"/>
    <col min="12" max="12" width="10.7109375" style="46" customWidth="1"/>
    <col min="13" max="13" width="13.5703125" style="46" customWidth="1"/>
    <col min="14" max="14" width="15.85546875" style="46" customWidth="1"/>
    <col min="15" max="15" width="11" style="46" customWidth="1"/>
    <col min="16" max="16" width="13.42578125" style="46" customWidth="1"/>
    <col min="17" max="17" width="15.140625" style="46" customWidth="1"/>
    <col min="18" max="18" width="22.85546875" style="46" customWidth="1"/>
    <col min="19" max="19" width="14.7109375" style="46" customWidth="1"/>
    <col min="20" max="20" width="20" style="46" customWidth="1"/>
    <col min="21" max="21" width="29.85546875" style="46" customWidth="1"/>
    <col min="22" max="22" width="25.140625" style="46" customWidth="1"/>
    <col min="23" max="24" width="7.7109375" style="46" customWidth="1"/>
    <col min="25" max="16384" width="14.42578125" style="46"/>
  </cols>
  <sheetData>
    <row r="1" spans="1:24" ht="17.25" customHeight="1" x14ac:dyDescent="0.2">
      <c r="A1" s="256"/>
      <c r="B1" s="257"/>
      <c r="C1" s="262" t="s">
        <v>0</v>
      </c>
      <c r="D1" s="263"/>
      <c r="E1" s="263"/>
      <c r="F1" s="263"/>
      <c r="G1" s="263"/>
      <c r="H1" s="263"/>
      <c r="I1" s="263"/>
      <c r="J1" s="263"/>
      <c r="K1" s="263"/>
      <c r="L1" s="263"/>
      <c r="M1" s="263"/>
      <c r="N1" s="263"/>
      <c r="O1" s="263"/>
      <c r="P1" s="263"/>
      <c r="Q1" s="263"/>
      <c r="R1" s="263"/>
      <c r="S1" s="263"/>
      <c r="T1" s="264"/>
      <c r="U1" s="268"/>
      <c r="V1" s="268"/>
      <c r="W1" s="268"/>
      <c r="X1" s="268"/>
    </row>
    <row r="2" spans="1:24" ht="24" customHeight="1" x14ac:dyDescent="0.2">
      <c r="A2" s="258"/>
      <c r="B2" s="259"/>
      <c r="C2" s="262"/>
      <c r="D2" s="263"/>
      <c r="E2" s="263"/>
      <c r="F2" s="263"/>
      <c r="G2" s="263"/>
      <c r="H2" s="263"/>
      <c r="I2" s="263"/>
      <c r="J2" s="263"/>
      <c r="K2" s="263"/>
      <c r="L2" s="263"/>
      <c r="M2" s="263"/>
      <c r="N2" s="263"/>
      <c r="O2" s="263"/>
      <c r="P2" s="263"/>
      <c r="Q2" s="263"/>
      <c r="R2" s="263"/>
      <c r="S2" s="263"/>
      <c r="T2" s="264"/>
      <c r="U2" s="268"/>
      <c r="V2" s="268"/>
      <c r="W2" s="268"/>
      <c r="X2" s="268"/>
    </row>
    <row r="3" spans="1:24" ht="21" customHeight="1" x14ac:dyDescent="0.2">
      <c r="A3" s="258"/>
      <c r="B3" s="259"/>
      <c r="C3" s="262"/>
      <c r="D3" s="263"/>
      <c r="E3" s="263"/>
      <c r="F3" s="263"/>
      <c r="G3" s="263"/>
      <c r="H3" s="263"/>
      <c r="I3" s="263"/>
      <c r="J3" s="263"/>
      <c r="K3" s="263"/>
      <c r="L3" s="263"/>
      <c r="M3" s="263"/>
      <c r="N3" s="263"/>
      <c r="O3" s="263"/>
      <c r="P3" s="263"/>
      <c r="Q3" s="263"/>
      <c r="R3" s="263"/>
      <c r="S3" s="263"/>
      <c r="T3" s="264"/>
      <c r="U3" s="268"/>
      <c r="V3" s="268"/>
      <c r="W3" s="268"/>
      <c r="X3" s="268"/>
    </row>
    <row r="4" spans="1:24" ht="23.25" customHeight="1" x14ac:dyDescent="0.2">
      <c r="A4" s="258"/>
      <c r="B4" s="259"/>
      <c r="C4" s="262"/>
      <c r="D4" s="263"/>
      <c r="E4" s="263"/>
      <c r="F4" s="263"/>
      <c r="G4" s="263"/>
      <c r="H4" s="263"/>
      <c r="I4" s="263"/>
      <c r="J4" s="263"/>
      <c r="K4" s="263"/>
      <c r="L4" s="263"/>
      <c r="M4" s="263"/>
      <c r="N4" s="263"/>
      <c r="O4" s="263"/>
      <c r="P4" s="263"/>
      <c r="Q4" s="263"/>
      <c r="R4" s="263"/>
      <c r="S4" s="263"/>
      <c r="T4" s="264"/>
      <c r="U4" s="268"/>
      <c r="V4" s="268"/>
      <c r="W4" s="268"/>
      <c r="X4" s="268"/>
    </row>
    <row r="5" spans="1:24" ht="4.5" customHeight="1" x14ac:dyDescent="0.2">
      <c r="A5" s="260"/>
      <c r="B5" s="261"/>
      <c r="C5" s="265"/>
      <c r="D5" s="266"/>
      <c r="E5" s="266"/>
      <c r="F5" s="266"/>
      <c r="G5" s="266"/>
      <c r="H5" s="266"/>
      <c r="I5" s="266"/>
      <c r="J5" s="266"/>
      <c r="K5" s="266"/>
      <c r="L5" s="266"/>
      <c r="M5" s="266"/>
      <c r="N5" s="266"/>
      <c r="O5" s="266"/>
      <c r="P5" s="266"/>
      <c r="Q5" s="266"/>
      <c r="R5" s="266"/>
      <c r="S5" s="266"/>
      <c r="T5" s="267"/>
      <c r="U5" s="268"/>
      <c r="V5" s="268"/>
      <c r="W5" s="268"/>
      <c r="X5" s="268"/>
    </row>
    <row r="6" spans="1:24" ht="21" customHeight="1" x14ac:dyDescent="0.2">
      <c r="A6" s="269" t="s">
        <v>243</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4" ht="25.5"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4" ht="12.75" customHeight="1" thickBot="1" x14ac:dyDescent="0.25">
      <c r="B8" s="47"/>
      <c r="C8" s="47"/>
      <c r="D8" s="47"/>
      <c r="E8" s="47"/>
      <c r="F8" s="47"/>
      <c r="G8" s="47"/>
      <c r="H8" s="47"/>
      <c r="I8" s="47"/>
      <c r="J8" s="47"/>
      <c r="K8" s="47"/>
      <c r="L8" s="47"/>
      <c r="M8" s="49"/>
      <c r="N8" s="50"/>
      <c r="O8" s="51"/>
      <c r="P8" s="51"/>
      <c r="Q8" s="51"/>
      <c r="R8" s="51"/>
      <c r="S8" s="51"/>
      <c r="T8" s="51"/>
      <c r="U8" s="51"/>
      <c r="V8" s="51"/>
      <c r="W8" s="51"/>
      <c r="X8" s="51"/>
    </row>
    <row r="9" spans="1:24"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4" ht="43.5" customHeight="1" x14ac:dyDescent="0.2">
      <c r="B10" s="247"/>
      <c r="C10" s="247"/>
      <c r="D10" s="247"/>
      <c r="E10" s="247"/>
      <c r="F10" s="247"/>
      <c r="G10" s="247"/>
      <c r="H10" s="247"/>
      <c r="I10" s="247"/>
      <c r="J10" s="52" t="s">
        <v>18</v>
      </c>
      <c r="K10" s="52" t="s">
        <v>19</v>
      </c>
      <c r="L10" s="53" t="s">
        <v>20</v>
      </c>
      <c r="M10" s="52" t="s">
        <v>21</v>
      </c>
      <c r="N10" s="53" t="s">
        <v>22</v>
      </c>
      <c r="O10" s="247"/>
      <c r="P10" s="247"/>
      <c r="Q10" s="247"/>
      <c r="R10" s="247"/>
      <c r="S10" s="247"/>
      <c r="T10" s="247"/>
      <c r="U10" s="53" t="s">
        <v>23</v>
      </c>
      <c r="V10" s="52" t="s">
        <v>24</v>
      </c>
      <c r="W10" s="52" t="s">
        <v>25</v>
      </c>
      <c r="X10" s="54" t="s">
        <v>26</v>
      </c>
    </row>
    <row r="11" spans="1:24" ht="72" customHeight="1" x14ac:dyDescent="0.2">
      <c r="A11" s="340" t="s">
        <v>277</v>
      </c>
      <c r="B11" s="120" t="s">
        <v>27</v>
      </c>
      <c r="C11" s="120" t="s">
        <v>209</v>
      </c>
      <c r="D11" s="120" t="s">
        <v>28</v>
      </c>
      <c r="E11" s="339" t="s">
        <v>278</v>
      </c>
      <c r="F11" s="56" t="s">
        <v>30</v>
      </c>
      <c r="G11" s="56" t="s">
        <v>31</v>
      </c>
      <c r="H11" s="56"/>
      <c r="I11" s="56" t="s">
        <v>32</v>
      </c>
      <c r="J11" s="56">
        <v>1</v>
      </c>
      <c r="K11" s="56">
        <v>2</v>
      </c>
      <c r="L11" s="56">
        <v>1</v>
      </c>
      <c r="M11" s="56">
        <v>1</v>
      </c>
      <c r="N11" s="56">
        <v>1</v>
      </c>
      <c r="O11" s="56">
        <f>J11+K11+L11+M11+N11</f>
        <v>6</v>
      </c>
      <c r="P11" s="56">
        <v>2</v>
      </c>
      <c r="Q11" s="56">
        <v>2</v>
      </c>
      <c r="R11" s="56">
        <v>1</v>
      </c>
      <c r="S11" s="56">
        <f>O11*P11*Q11*R11</f>
        <v>24</v>
      </c>
      <c r="T11" s="66" t="str">
        <f>IF(S11&lt;=59,"IMPACTO BAJO",(IF(AND(S11&gt;=60,S11&lt;=188),"IMPACTO MEDIO",IF(AND(S11&gt;=189,13&lt;405),"IMPACTO ALTO",0))))</f>
        <v>IMPACTO BAJO</v>
      </c>
      <c r="U11" s="56" t="s">
        <v>180</v>
      </c>
      <c r="V11" s="56" t="s">
        <v>33</v>
      </c>
      <c r="W11" s="58"/>
      <c r="X11" s="66" t="s">
        <v>31</v>
      </c>
    </row>
    <row r="12" spans="1:24" ht="70.5" customHeight="1" x14ac:dyDescent="0.2">
      <c r="A12" s="340"/>
      <c r="B12" s="339" t="s">
        <v>34</v>
      </c>
      <c r="C12" s="120" t="s">
        <v>35</v>
      </c>
      <c r="D12" s="120" t="s">
        <v>36</v>
      </c>
      <c r="E12" s="339"/>
      <c r="F12" s="56" t="s">
        <v>30</v>
      </c>
      <c r="G12" s="56" t="s">
        <v>31</v>
      </c>
      <c r="H12" s="56"/>
      <c r="I12" s="56" t="s">
        <v>37</v>
      </c>
      <c r="J12" s="56">
        <v>1</v>
      </c>
      <c r="K12" s="56">
        <v>1</v>
      </c>
      <c r="L12" s="56">
        <v>3</v>
      </c>
      <c r="M12" s="56">
        <v>1</v>
      </c>
      <c r="N12" s="56">
        <v>1</v>
      </c>
      <c r="O12" s="56">
        <f t="shared" ref="O12:O32" si="0">J12+K12+L12+M12+N12</f>
        <v>7</v>
      </c>
      <c r="P12" s="56">
        <v>2</v>
      </c>
      <c r="Q12" s="56">
        <v>2</v>
      </c>
      <c r="R12" s="56">
        <v>3</v>
      </c>
      <c r="S12" s="56">
        <f t="shared" ref="S12:S32" si="1">O12*P12*Q12*R12</f>
        <v>84</v>
      </c>
      <c r="T12" s="66" t="str">
        <f t="shared" ref="T12:T29" si="2">IF(S12&lt;=59,"IMPACTO BAJO",(IF(AND(S12&gt;=60,S12&lt;=188),"IMPACTO MEDIO",IF(AND(S12&gt;=189,13&lt;405),"IMPACTO ALTO",0))))</f>
        <v>IMPACTO MEDIO</v>
      </c>
      <c r="U12" s="56" t="s">
        <v>180</v>
      </c>
      <c r="V12" s="56" t="s">
        <v>38</v>
      </c>
      <c r="W12" s="66" t="s">
        <v>31</v>
      </c>
      <c r="X12" s="66"/>
    </row>
    <row r="13" spans="1:24" ht="117.75" customHeight="1" x14ac:dyDescent="0.2">
      <c r="A13" s="340"/>
      <c r="B13" s="339"/>
      <c r="C13" s="120" t="s">
        <v>229</v>
      </c>
      <c r="D13" s="120" t="s">
        <v>39</v>
      </c>
      <c r="E13" s="339"/>
      <c r="F13" s="56" t="s">
        <v>30</v>
      </c>
      <c r="G13" s="56" t="s">
        <v>31</v>
      </c>
      <c r="H13" s="56"/>
      <c r="I13" s="56" t="s">
        <v>37</v>
      </c>
      <c r="J13" s="56">
        <v>2</v>
      </c>
      <c r="K13" s="56">
        <v>2</v>
      </c>
      <c r="L13" s="56">
        <v>3</v>
      </c>
      <c r="M13" s="56">
        <v>1</v>
      </c>
      <c r="N13" s="56">
        <v>1</v>
      </c>
      <c r="O13" s="56">
        <f t="shared" si="0"/>
        <v>9</v>
      </c>
      <c r="P13" s="56">
        <v>3</v>
      </c>
      <c r="Q13" s="56">
        <v>2</v>
      </c>
      <c r="R13" s="56">
        <v>3</v>
      </c>
      <c r="S13" s="56">
        <f t="shared" si="1"/>
        <v>162</v>
      </c>
      <c r="T13" s="66" t="str">
        <f t="shared" si="2"/>
        <v>IMPACTO MEDIO</v>
      </c>
      <c r="U13" s="56" t="s">
        <v>180</v>
      </c>
      <c r="V13" s="56" t="s">
        <v>38</v>
      </c>
      <c r="W13" s="66" t="s">
        <v>31</v>
      </c>
      <c r="X13" s="66"/>
    </row>
    <row r="14" spans="1:24" ht="67.5" customHeight="1" x14ac:dyDescent="0.2">
      <c r="A14" s="340"/>
      <c r="B14" s="339" t="s">
        <v>379</v>
      </c>
      <c r="C14" s="120" t="s">
        <v>187</v>
      </c>
      <c r="D14" s="120" t="s">
        <v>40</v>
      </c>
      <c r="E14" s="339"/>
      <c r="F14" s="56" t="s">
        <v>30</v>
      </c>
      <c r="G14" s="56" t="s">
        <v>31</v>
      </c>
      <c r="H14" s="56"/>
      <c r="I14" s="56" t="s">
        <v>32</v>
      </c>
      <c r="J14" s="56">
        <v>1</v>
      </c>
      <c r="K14" s="56">
        <v>2</v>
      </c>
      <c r="L14" s="56">
        <v>3</v>
      </c>
      <c r="M14" s="56">
        <v>3</v>
      </c>
      <c r="N14" s="56">
        <v>1</v>
      </c>
      <c r="O14" s="56">
        <f t="shared" si="0"/>
        <v>10</v>
      </c>
      <c r="P14" s="56">
        <v>3</v>
      </c>
      <c r="Q14" s="56">
        <v>1</v>
      </c>
      <c r="R14" s="56">
        <v>1</v>
      </c>
      <c r="S14" s="56">
        <f t="shared" si="1"/>
        <v>30</v>
      </c>
      <c r="T14" s="66" t="str">
        <f t="shared" si="2"/>
        <v>IMPACTO BAJO</v>
      </c>
      <c r="U14" s="56" t="s">
        <v>181</v>
      </c>
      <c r="V14" s="56" t="s">
        <v>41</v>
      </c>
      <c r="W14" s="66"/>
      <c r="X14" s="66" t="s">
        <v>31</v>
      </c>
    </row>
    <row r="15" spans="1:24" ht="67.5" customHeight="1" x14ac:dyDescent="0.2">
      <c r="A15" s="340"/>
      <c r="B15" s="339"/>
      <c r="C15" s="120" t="s">
        <v>188</v>
      </c>
      <c r="D15" s="120" t="s">
        <v>42</v>
      </c>
      <c r="E15" s="339"/>
      <c r="F15" s="56" t="s">
        <v>30</v>
      </c>
      <c r="G15" s="56" t="s">
        <v>31</v>
      </c>
      <c r="H15" s="56"/>
      <c r="I15" s="56" t="s">
        <v>32</v>
      </c>
      <c r="J15" s="56">
        <v>2</v>
      </c>
      <c r="K15" s="56">
        <v>2</v>
      </c>
      <c r="L15" s="56">
        <v>3</v>
      </c>
      <c r="M15" s="56">
        <v>3</v>
      </c>
      <c r="N15" s="56">
        <v>1</v>
      </c>
      <c r="O15" s="56">
        <f t="shared" si="0"/>
        <v>11</v>
      </c>
      <c r="P15" s="56">
        <v>2</v>
      </c>
      <c r="Q15" s="56">
        <v>2</v>
      </c>
      <c r="R15" s="56">
        <v>1</v>
      </c>
      <c r="S15" s="56">
        <f t="shared" si="1"/>
        <v>44</v>
      </c>
      <c r="T15" s="66" t="str">
        <f t="shared" si="2"/>
        <v>IMPACTO BAJO</v>
      </c>
      <c r="U15" s="56" t="s">
        <v>180</v>
      </c>
      <c r="V15" s="56" t="s">
        <v>43</v>
      </c>
      <c r="W15" s="66"/>
      <c r="X15" s="66" t="s">
        <v>31</v>
      </c>
    </row>
    <row r="16" spans="1:24" ht="65.25" customHeight="1" x14ac:dyDescent="0.2">
      <c r="A16" s="340"/>
      <c r="B16" s="339" t="s">
        <v>44</v>
      </c>
      <c r="C16" s="120" t="s">
        <v>210</v>
      </c>
      <c r="D16" s="120" t="s">
        <v>45</v>
      </c>
      <c r="E16" s="339"/>
      <c r="F16" s="56" t="s">
        <v>30</v>
      </c>
      <c r="G16" s="56" t="s">
        <v>31</v>
      </c>
      <c r="H16" s="56"/>
      <c r="I16" s="56" t="s">
        <v>32</v>
      </c>
      <c r="J16" s="56">
        <v>3</v>
      </c>
      <c r="K16" s="56">
        <v>3</v>
      </c>
      <c r="L16" s="56">
        <v>3</v>
      </c>
      <c r="M16" s="56">
        <v>3</v>
      </c>
      <c r="N16" s="56">
        <v>1</v>
      </c>
      <c r="O16" s="56">
        <f t="shared" si="0"/>
        <v>13</v>
      </c>
      <c r="P16" s="56">
        <v>3</v>
      </c>
      <c r="Q16" s="56">
        <v>2</v>
      </c>
      <c r="R16" s="56">
        <v>1</v>
      </c>
      <c r="S16" s="56">
        <f t="shared" si="1"/>
        <v>78</v>
      </c>
      <c r="T16" s="66" t="str">
        <f t="shared" si="2"/>
        <v>IMPACTO MEDIO</v>
      </c>
      <c r="U16" s="56" t="s">
        <v>183</v>
      </c>
      <c r="V16" s="56" t="s">
        <v>41</v>
      </c>
      <c r="W16" s="66" t="s">
        <v>31</v>
      </c>
      <c r="X16" s="66"/>
    </row>
    <row r="17" spans="1:24" ht="95.25" customHeight="1" x14ac:dyDescent="0.2">
      <c r="A17" s="340"/>
      <c r="B17" s="339"/>
      <c r="C17" s="120" t="s">
        <v>46</v>
      </c>
      <c r="D17" s="120" t="s">
        <v>47</v>
      </c>
      <c r="E17" s="339"/>
      <c r="F17" s="56" t="s">
        <v>30</v>
      </c>
      <c r="G17" s="56" t="s">
        <v>31</v>
      </c>
      <c r="H17" s="56"/>
      <c r="I17" s="56" t="s">
        <v>32</v>
      </c>
      <c r="J17" s="56">
        <v>3</v>
      </c>
      <c r="K17" s="56">
        <v>3</v>
      </c>
      <c r="L17" s="56">
        <v>3</v>
      </c>
      <c r="M17" s="56">
        <v>3</v>
      </c>
      <c r="N17" s="56">
        <v>1</v>
      </c>
      <c r="O17" s="56">
        <f t="shared" si="0"/>
        <v>13</v>
      </c>
      <c r="P17" s="56">
        <v>3</v>
      </c>
      <c r="Q17" s="56">
        <v>2</v>
      </c>
      <c r="R17" s="56">
        <v>1</v>
      </c>
      <c r="S17" s="56">
        <f t="shared" si="1"/>
        <v>78</v>
      </c>
      <c r="T17" s="66" t="str">
        <f t="shared" si="2"/>
        <v>IMPACTO MEDIO</v>
      </c>
      <c r="U17" s="56" t="s">
        <v>183</v>
      </c>
      <c r="V17" s="56" t="s">
        <v>41</v>
      </c>
      <c r="W17" s="66" t="s">
        <v>31</v>
      </c>
      <c r="X17" s="66"/>
    </row>
    <row r="18" spans="1:24" ht="86.25" customHeight="1" x14ac:dyDescent="0.2">
      <c r="A18" s="340"/>
      <c r="B18" s="339" t="s">
        <v>48</v>
      </c>
      <c r="C18" s="120" t="s">
        <v>211</v>
      </c>
      <c r="D18" s="120" t="s">
        <v>49</v>
      </c>
      <c r="E18" s="339"/>
      <c r="F18" s="56" t="s">
        <v>244</v>
      </c>
      <c r="G18" s="56" t="s">
        <v>31</v>
      </c>
      <c r="H18" s="56"/>
      <c r="I18" s="56" t="s">
        <v>32</v>
      </c>
      <c r="J18" s="56">
        <v>3</v>
      </c>
      <c r="K18" s="56">
        <v>2</v>
      </c>
      <c r="L18" s="56">
        <v>1</v>
      </c>
      <c r="M18" s="56">
        <v>3</v>
      </c>
      <c r="N18" s="56">
        <v>1</v>
      </c>
      <c r="O18" s="56">
        <f t="shared" si="0"/>
        <v>10</v>
      </c>
      <c r="P18" s="56">
        <v>1</v>
      </c>
      <c r="Q18" s="56">
        <v>2</v>
      </c>
      <c r="R18" s="56">
        <v>1</v>
      </c>
      <c r="S18" s="56">
        <f t="shared" si="1"/>
        <v>20</v>
      </c>
      <c r="T18" s="66" t="str">
        <f t="shared" si="2"/>
        <v>IMPACTO BAJO</v>
      </c>
      <c r="U18" s="56" t="s">
        <v>254</v>
      </c>
      <c r="V18" s="56" t="s">
        <v>253</v>
      </c>
      <c r="W18" s="66"/>
      <c r="X18" s="66" t="s">
        <v>31</v>
      </c>
    </row>
    <row r="19" spans="1:24" ht="63.75" customHeight="1" x14ac:dyDescent="0.2">
      <c r="A19" s="340"/>
      <c r="B19" s="339"/>
      <c r="C19" s="120" t="s">
        <v>212</v>
      </c>
      <c r="D19" s="120" t="s">
        <v>49</v>
      </c>
      <c r="E19" s="339"/>
      <c r="F19" s="56" t="s">
        <v>244</v>
      </c>
      <c r="G19" s="56" t="s">
        <v>31</v>
      </c>
      <c r="H19" s="56"/>
      <c r="I19" s="56" t="s">
        <v>32</v>
      </c>
      <c r="J19" s="56">
        <v>3</v>
      </c>
      <c r="K19" s="56">
        <v>2</v>
      </c>
      <c r="L19" s="56">
        <v>1</v>
      </c>
      <c r="M19" s="56">
        <v>3</v>
      </c>
      <c r="N19" s="56">
        <v>1</v>
      </c>
      <c r="O19" s="56">
        <f t="shared" si="0"/>
        <v>10</v>
      </c>
      <c r="P19" s="56">
        <v>1</v>
      </c>
      <c r="Q19" s="56">
        <v>3</v>
      </c>
      <c r="R19" s="56">
        <v>1</v>
      </c>
      <c r="S19" s="56">
        <f t="shared" si="1"/>
        <v>30</v>
      </c>
      <c r="T19" s="66" t="str">
        <f t="shared" si="2"/>
        <v>IMPACTO BAJO</v>
      </c>
      <c r="U19" s="56" t="s">
        <v>180</v>
      </c>
      <c r="V19" s="56" t="s">
        <v>50</v>
      </c>
      <c r="W19" s="66" t="s">
        <v>31</v>
      </c>
      <c r="X19" s="66"/>
    </row>
    <row r="20" spans="1:24" ht="52.5" customHeight="1" x14ac:dyDescent="0.2">
      <c r="A20" s="340"/>
      <c r="B20" s="120" t="s">
        <v>54</v>
      </c>
      <c r="C20" s="120" t="s">
        <v>213</v>
      </c>
      <c r="D20" s="120" t="s">
        <v>55</v>
      </c>
      <c r="E20" s="339"/>
      <c r="F20" s="56" t="s">
        <v>30</v>
      </c>
      <c r="G20" s="56" t="s">
        <v>31</v>
      </c>
      <c r="H20" s="56"/>
      <c r="I20" s="56" t="s">
        <v>32</v>
      </c>
      <c r="J20" s="56">
        <v>3</v>
      </c>
      <c r="K20" s="56">
        <v>3</v>
      </c>
      <c r="L20" s="56">
        <v>3</v>
      </c>
      <c r="M20" s="56">
        <v>3</v>
      </c>
      <c r="N20" s="56">
        <v>1</v>
      </c>
      <c r="O20" s="56">
        <f t="shared" si="0"/>
        <v>13</v>
      </c>
      <c r="P20" s="56">
        <v>3</v>
      </c>
      <c r="Q20" s="56">
        <v>2</v>
      </c>
      <c r="R20" s="56">
        <v>1</v>
      </c>
      <c r="S20" s="56">
        <f t="shared" si="1"/>
        <v>78</v>
      </c>
      <c r="T20" s="66" t="str">
        <f t="shared" si="2"/>
        <v>IMPACTO MEDIO</v>
      </c>
      <c r="U20" s="56" t="s">
        <v>182</v>
      </c>
      <c r="V20" s="56" t="s">
        <v>41</v>
      </c>
      <c r="W20" s="66" t="s">
        <v>31</v>
      </c>
      <c r="X20" s="66"/>
    </row>
    <row r="21" spans="1:24" ht="32.25" customHeight="1" x14ac:dyDescent="0.2">
      <c r="A21" s="340"/>
      <c r="B21" s="339" t="s">
        <v>51</v>
      </c>
      <c r="C21" s="339" t="s">
        <v>56</v>
      </c>
      <c r="D21" s="120" t="s">
        <v>52</v>
      </c>
      <c r="E21" s="339"/>
      <c r="F21" s="56" t="s">
        <v>30</v>
      </c>
      <c r="G21" s="56"/>
      <c r="H21" s="56" t="s">
        <v>31</v>
      </c>
      <c r="I21" s="56" t="s">
        <v>32</v>
      </c>
      <c r="J21" s="56">
        <v>3</v>
      </c>
      <c r="K21" s="56">
        <v>3</v>
      </c>
      <c r="L21" s="56">
        <v>3</v>
      </c>
      <c r="M21" s="56">
        <v>3</v>
      </c>
      <c r="N21" s="56">
        <v>1</v>
      </c>
      <c r="O21" s="56">
        <f t="shared" si="0"/>
        <v>13</v>
      </c>
      <c r="P21" s="56">
        <v>3</v>
      </c>
      <c r="Q21" s="56">
        <v>2</v>
      </c>
      <c r="R21" s="56">
        <v>1</v>
      </c>
      <c r="S21" s="56">
        <f t="shared" si="1"/>
        <v>78</v>
      </c>
      <c r="T21" s="66" t="str">
        <f t="shared" si="2"/>
        <v>IMPACTO MEDIO</v>
      </c>
      <c r="U21" s="56" t="s">
        <v>183</v>
      </c>
      <c r="V21" s="56" t="s">
        <v>38</v>
      </c>
      <c r="W21" s="66" t="s">
        <v>31</v>
      </c>
      <c r="X21" s="66"/>
    </row>
    <row r="22" spans="1:24" ht="58.5" customHeight="1" x14ac:dyDescent="0.2">
      <c r="A22" s="340"/>
      <c r="B22" s="339"/>
      <c r="C22" s="339"/>
      <c r="D22" s="120" t="s">
        <v>241</v>
      </c>
      <c r="E22" s="339"/>
      <c r="F22" s="56" t="s">
        <v>30</v>
      </c>
      <c r="G22" s="56"/>
      <c r="H22" s="56" t="s">
        <v>31</v>
      </c>
      <c r="I22" s="56" t="s">
        <v>32</v>
      </c>
      <c r="J22" s="56">
        <v>3</v>
      </c>
      <c r="K22" s="56">
        <v>3</v>
      </c>
      <c r="L22" s="56">
        <v>3</v>
      </c>
      <c r="M22" s="56">
        <v>3</v>
      </c>
      <c r="N22" s="56">
        <v>1</v>
      </c>
      <c r="O22" s="56">
        <f t="shared" si="0"/>
        <v>13</v>
      </c>
      <c r="P22" s="56">
        <v>3</v>
      </c>
      <c r="Q22" s="56">
        <v>2</v>
      </c>
      <c r="R22" s="56">
        <v>1</v>
      </c>
      <c r="S22" s="56">
        <f t="shared" si="1"/>
        <v>78</v>
      </c>
      <c r="T22" s="66" t="str">
        <f t="shared" si="2"/>
        <v>IMPACTO MEDIO</v>
      </c>
      <c r="U22" s="56" t="s">
        <v>183</v>
      </c>
      <c r="V22" s="56" t="s">
        <v>41</v>
      </c>
      <c r="W22" s="66" t="s">
        <v>31</v>
      </c>
      <c r="X22" s="66"/>
    </row>
    <row r="23" spans="1:24" ht="92.25" customHeight="1" x14ac:dyDescent="0.2">
      <c r="A23" s="340"/>
      <c r="B23" s="339" t="s">
        <v>261</v>
      </c>
      <c r="C23" s="120" t="s">
        <v>57</v>
      </c>
      <c r="D23" s="120" t="s">
        <v>58</v>
      </c>
      <c r="E23" s="339"/>
      <c r="F23" s="56" t="s">
        <v>30</v>
      </c>
      <c r="G23" s="56" t="s">
        <v>31</v>
      </c>
      <c r="H23" s="56"/>
      <c r="I23" s="56" t="s">
        <v>32</v>
      </c>
      <c r="J23" s="56">
        <v>2</v>
      </c>
      <c r="K23" s="56">
        <v>2</v>
      </c>
      <c r="L23" s="56">
        <v>3</v>
      </c>
      <c r="M23" s="56">
        <v>1</v>
      </c>
      <c r="N23" s="56">
        <v>1</v>
      </c>
      <c r="O23" s="56">
        <f t="shared" si="0"/>
        <v>9</v>
      </c>
      <c r="P23" s="56">
        <v>3</v>
      </c>
      <c r="Q23" s="56">
        <v>2</v>
      </c>
      <c r="R23" s="56">
        <v>1</v>
      </c>
      <c r="S23" s="56">
        <f t="shared" si="1"/>
        <v>54</v>
      </c>
      <c r="T23" s="66" t="str">
        <f t="shared" si="2"/>
        <v>IMPACTO BAJO</v>
      </c>
      <c r="U23" s="56" t="s">
        <v>184</v>
      </c>
      <c r="V23" s="56" t="s">
        <v>38</v>
      </c>
      <c r="W23" s="66" t="s">
        <v>31</v>
      </c>
      <c r="X23" s="66"/>
    </row>
    <row r="24" spans="1:24" ht="56.25" customHeight="1" x14ac:dyDescent="0.2">
      <c r="A24" s="340"/>
      <c r="B24" s="339"/>
      <c r="C24" s="120" t="s">
        <v>57</v>
      </c>
      <c r="D24" s="120" t="s">
        <v>59</v>
      </c>
      <c r="E24" s="339"/>
      <c r="F24" s="56" t="s">
        <v>30</v>
      </c>
      <c r="G24" s="56" t="s">
        <v>31</v>
      </c>
      <c r="H24" s="56"/>
      <c r="I24" s="56" t="s">
        <v>32</v>
      </c>
      <c r="J24" s="56">
        <v>2</v>
      </c>
      <c r="K24" s="56">
        <v>2</v>
      </c>
      <c r="L24" s="56">
        <v>3</v>
      </c>
      <c r="M24" s="56">
        <v>1</v>
      </c>
      <c r="N24" s="56">
        <v>1</v>
      </c>
      <c r="O24" s="56">
        <f t="shared" si="0"/>
        <v>9</v>
      </c>
      <c r="P24" s="56">
        <v>3</v>
      </c>
      <c r="Q24" s="56">
        <v>2</v>
      </c>
      <c r="R24" s="56">
        <v>1</v>
      </c>
      <c r="S24" s="56">
        <f t="shared" si="1"/>
        <v>54</v>
      </c>
      <c r="T24" s="66" t="str">
        <f t="shared" si="2"/>
        <v>IMPACTO BAJO</v>
      </c>
      <c r="U24" s="56" t="s">
        <v>180</v>
      </c>
      <c r="V24" s="56" t="s">
        <v>255</v>
      </c>
      <c r="W24" s="66"/>
      <c r="X24" s="66" t="s">
        <v>31</v>
      </c>
    </row>
    <row r="25" spans="1:24" ht="223.5" customHeight="1" x14ac:dyDescent="0.2">
      <c r="A25" s="340"/>
      <c r="B25" s="169" t="s">
        <v>281</v>
      </c>
      <c r="C25" s="120" t="s">
        <v>288</v>
      </c>
      <c r="D25" s="120" t="s">
        <v>49</v>
      </c>
      <c r="E25" s="339"/>
      <c r="F25" s="56" t="s">
        <v>30</v>
      </c>
      <c r="G25" s="56" t="s">
        <v>31</v>
      </c>
      <c r="H25" s="56"/>
      <c r="I25" s="56" t="s">
        <v>32</v>
      </c>
      <c r="J25" s="56">
        <v>3</v>
      </c>
      <c r="K25" s="56">
        <v>3</v>
      </c>
      <c r="L25" s="56">
        <v>3</v>
      </c>
      <c r="M25" s="56">
        <v>3</v>
      </c>
      <c r="N25" s="56">
        <v>1</v>
      </c>
      <c r="O25" s="56">
        <f t="shared" si="0"/>
        <v>13</v>
      </c>
      <c r="P25" s="56">
        <v>3</v>
      </c>
      <c r="Q25" s="56">
        <v>2</v>
      </c>
      <c r="R25" s="56">
        <v>1</v>
      </c>
      <c r="S25" s="56">
        <f t="shared" si="1"/>
        <v>78</v>
      </c>
      <c r="T25" s="66" t="str">
        <f t="shared" si="2"/>
        <v>IMPACTO MEDIO</v>
      </c>
      <c r="U25" s="56" t="s">
        <v>180</v>
      </c>
      <c r="V25" s="56" t="s">
        <v>62</v>
      </c>
      <c r="W25" s="66" t="s">
        <v>31</v>
      </c>
      <c r="X25" s="66"/>
    </row>
    <row r="26" spans="1:24" ht="133.5" customHeight="1" x14ac:dyDescent="0.2">
      <c r="A26" s="340"/>
      <c r="B26" s="169" t="s">
        <v>282</v>
      </c>
      <c r="C26" s="120" t="s">
        <v>289</v>
      </c>
      <c r="D26" s="120" t="s">
        <v>49</v>
      </c>
      <c r="E26" s="339"/>
      <c r="F26" s="56" t="s">
        <v>30</v>
      </c>
      <c r="G26" s="56" t="s">
        <v>31</v>
      </c>
      <c r="H26" s="56"/>
      <c r="I26" s="56" t="s">
        <v>32</v>
      </c>
      <c r="J26" s="56">
        <v>3</v>
      </c>
      <c r="K26" s="56">
        <v>3</v>
      </c>
      <c r="L26" s="56">
        <v>3</v>
      </c>
      <c r="M26" s="56">
        <v>3</v>
      </c>
      <c r="N26" s="56">
        <v>1</v>
      </c>
      <c r="O26" s="56">
        <f t="shared" si="0"/>
        <v>13</v>
      </c>
      <c r="P26" s="56">
        <v>3</v>
      </c>
      <c r="Q26" s="56">
        <v>2</v>
      </c>
      <c r="R26" s="56">
        <v>1</v>
      </c>
      <c r="S26" s="56">
        <f t="shared" si="1"/>
        <v>78</v>
      </c>
      <c r="T26" s="66" t="str">
        <f t="shared" si="2"/>
        <v>IMPACTO MEDIO</v>
      </c>
      <c r="U26" s="56" t="s">
        <v>180</v>
      </c>
      <c r="V26" s="56" t="s">
        <v>62</v>
      </c>
      <c r="W26" s="66" t="s">
        <v>31</v>
      </c>
      <c r="X26" s="66"/>
    </row>
    <row r="27" spans="1:24" ht="75.75" customHeight="1" x14ac:dyDescent="0.2">
      <c r="A27" s="340"/>
      <c r="B27" s="120" t="s">
        <v>380</v>
      </c>
      <c r="C27" s="120" t="s">
        <v>233</v>
      </c>
      <c r="D27" s="120" t="s">
        <v>61</v>
      </c>
      <c r="E27" s="339"/>
      <c r="F27" s="56" t="s">
        <v>30</v>
      </c>
      <c r="G27" s="56" t="s">
        <v>31</v>
      </c>
      <c r="H27" s="56"/>
      <c r="I27" s="56" t="s">
        <v>32</v>
      </c>
      <c r="J27" s="56">
        <v>2</v>
      </c>
      <c r="K27" s="56">
        <v>1</v>
      </c>
      <c r="L27" s="56">
        <v>3</v>
      </c>
      <c r="M27" s="56">
        <v>3</v>
      </c>
      <c r="N27" s="56">
        <v>1</v>
      </c>
      <c r="O27" s="56">
        <f t="shared" si="0"/>
        <v>10</v>
      </c>
      <c r="P27" s="56">
        <v>2</v>
      </c>
      <c r="Q27" s="56">
        <v>2</v>
      </c>
      <c r="R27" s="56">
        <v>1</v>
      </c>
      <c r="S27" s="56">
        <f t="shared" si="1"/>
        <v>40</v>
      </c>
      <c r="T27" s="66" t="str">
        <f t="shared" si="2"/>
        <v>IMPACTO BAJO</v>
      </c>
      <c r="U27" s="56" t="s">
        <v>180</v>
      </c>
      <c r="V27" s="56" t="s">
        <v>381</v>
      </c>
      <c r="W27" s="66" t="s">
        <v>31</v>
      </c>
      <c r="X27" s="66"/>
    </row>
    <row r="28" spans="1:24" ht="86.25" customHeight="1" x14ac:dyDescent="0.2">
      <c r="A28" s="340"/>
      <c r="B28" s="120" t="s">
        <v>63</v>
      </c>
      <c r="C28" s="120" t="s">
        <v>64</v>
      </c>
      <c r="D28" s="120" t="s">
        <v>234</v>
      </c>
      <c r="E28" s="339"/>
      <c r="F28" s="56" t="s">
        <v>65</v>
      </c>
      <c r="G28" s="56" t="s">
        <v>31</v>
      </c>
      <c r="H28" s="56"/>
      <c r="I28" s="56" t="s">
        <v>32</v>
      </c>
      <c r="J28" s="56">
        <v>1</v>
      </c>
      <c r="K28" s="56">
        <v>1</v>
      </c>
      <c r="L28" s="56">
        <v>1</v>
      </c>
      <c r="M28" s="56">
        <v>1</v>
      </c>
      <c r="N28" s="56">
        <v>1</v>
      </c>
      <c r="O28" s="56">
        <f t="shared" si="0"/>
        <v>5</v>
      </c>
      <c r="P28" s="56">
        <v>1</v>
      </c>
      <c r="Q28" s="56">
        <v>2</v>
      </c>
      <c r="R28" s="56">
        <v>1</v>
      </c>
      <c r="S28" s="56">
        <f t="shared" si="1"/>
        <v>10</v>
      </c>
      <c r="T28" s="66" t="str">
        <f t="shared" si="2"/>
        <v>IMPACTO BAJO</v>
      </c>
      <c r="U28" s="56" t="s">
        <v>180</v>
      </c>
      <c r="V28" s="56" t="s">
        <v>66</v>
      </c>
      <c r="W28" s="66"/>
      <c r="X28" s="66" t="s">
        <v>31</v>
      </c>
    </row>
    <row r="29" spans="1:24" ht="45" customHeight="1" x14ac:dyDescent="0.2">
      <c r="A29" s="340"/>
      <c r="B29" s="120" t="s">
        <v>67</v>
      </c>
      <c r="C29" s="120" t="s">
        <v>68</v>
      </c>
      <c r="D29" s="120" t="s">
        <v>69</v>
      </c>
      <c r="E29" s="339"/>
      <c r="F29" s="56" t="s">
        <v>30</v>
      </c>
      <c r="G29" s="56" t="s">
        <v>31</v>
      </c>
      <c r="H29" s="56"/>
      <c r="I29" s="56" t="s">
        <v>32</v>
      </c>
      <c r="J29" s="56">
        <v>3</v>
      </c>
      <c r="K29" s="56">
        <v>3</v>
      </c>
      <c r="L29" s="56">
        <v>3</v>
      </c>
      <c r="M29" s="56">
        <v>3</v>
      </c>
      <c r="N29" s="56">
        <v>1</v>
      </c>
      <c r="O29" s="56">
        <f t="shared" si="0"/>
        <v>13</v>
      </c>
      <c r="P29" s="56">
        <v>3</v>
      </c>
      <c r="Q29" s="56">
        <v>2</v>
      </c>
      <c r="R29" s="56">
        <v>1</v>
      </c>
      <c r="S29" s="56">
        <f t="shared" si="1"/>
        <v>78</v>
      </c>
      <c r="T29" s="66" t="str">
        <f t="shared" si="2"/>
        <v>IMPACTO MEDIO</v>
      </c>
      <c r="U29" s="56" t="s">
        <v>70</v>
      </c>
      <c r="V29" s="56" t="s">
        <v>255</v>
      </c>
      <c r="W29" s="66"/>
      <c r="X29" s="66" t="s">
        <v>31</v>
      </c>
    </row>
    <row r="30" spans="1:24" ht="69" customHeight="1" x14ac:dyDescent="0.2">
      <c r="A30" s="358" t="s">
        <v>392</v>
      </c>
      <c r="B30" s="123" t="s">
        <v>393</v>
      </c>
      <c r="C30" s="123" t="s">
        <v>394</v>
      </c>
      <c r="D30" s="123" t="s">
        <v>395</v>
      </c>
      <c r="E30" s="123"/>
      <c r="F30" s="56" t="s">
        <v>60</v>
      </c>
      <c r="G30" s="56" t="s">
        <v>31</v>
      </c>
      <c r="H30" s="56"/>
      <c r="I30" s="56" t="s">
        <v>32</v>
      </c>
      <c r="J30" s="56">
        <v>3</v>
      </c>
      <c r="K30" s="56">
        <v>3</v>
      </c>
      <c r="L30" s="56">
        <v>3</v>
      </c>
      <c r="M30" s="56">
        <v>3</v>
      </c>
      <c r="N30" s="56">
        <v>1</v>
      </c>
      <c r="O30" s="56">
        <f t="shared" si="0"/>
        <v>13</v>
      </c>
      <c r="P30" s="56">
        <v>1</v>
      </c>
      <c r="Q30" s="56">
        <v>2</v>
      </c>
      <c r="R30" s="56">
        <v>1</v>
      </c>
      <c r="S30" s="56">
        <f t="shared" si="1"/>
        <v>26</v>
      </c>
      <c r="T30" s="66" t="str">
        <f t="shared" ref="T30" si="3">IF(S30&lt;=59,"IMPACTO BAJO",(IF(AND(S30&gt;=60,S30&lt;=188),"IMPACTO MEDIO",IF(AND(S30&gt;=189,S30&lt;405),"IMPACTO ALTO",0))))</f>
        <v>IMPACTO BAJO</v>
      </c>
      <c r="U30" s="56" t="s">
        <v>396</v>
      </c>
      <c r="V30" s="56" t="s">
        <v>397</v>
      </c>
      <c r="W30" s="66" t="s">
        <v>31</v>
      </c>
      <c r="X30" s="66"/>
    </row>
    <row r="31" spans="1:24" ht="47.25" customHeight="1" x14ac:dyDescent="0.2">
      <c r="A31" s="358"/>
      <c r="B31" s="123" t="s">
        <v>398</v>
      </c>
      <c r="C31" s="123" t="s">
        <v>399</v>
      </c>
      <c r="D31" s="123" t="s">
        <v>400</v>
      </c>
      <c r="E31" s="123"/>
      <c r="F31" s="56" t="s">
        <v>60</v>
      </c>
      <c r="G31" s="56" t="s">
        <v>31</v>
      </c>
      <c r="H31" s="56"/>
      <c r="I31" s="56" t="s">
        <v>32</v>
      </c>
      <c r="J31" s="56">
        <v>3</v>
      </c>
      <c r="K31" s="56">
        <v>3</v>
      </c>
      <c r="L31" s="56">
        <v>3</v>
      </c>
      <c r="M31" s="56">
        <v>3</v>
      </c>
      <c r="N31" s="56">
        <v>1</v>
      </c>
      <c r="O31" s="56">
        <f t="shared" si="0"/>
        <v>13</v>
      </c>
      <c r="P31" s="56">
        <v>1</v>
      </c>
      <c r="Q31" s="56">
        <v>2</v>
      </c>
      <c r="R31" s="56">
        <v>1</v>
      </c>
      <c r="S31" s="56">
        <f t="shared" si="1"/>
        <v>26</v>
      </c>
      <c r="T31" s="66" t="str">
        <f>IF(S31&lt;=59,"IMPACTO BAJO",(IF(AND(S31&gt;=60,S31&lt;=188),"IMPACTO MEDIO",IF(AND(S31&gt;=189,S31&lt;405),"IMPACTO ALTO",0))))</f>
        <v>IMPACTO BAJO</v>
      </c>
      <c r="U31" s="56" t="s">
        <v>396</v>
      </c>
      <c r="V31" s="56" t="s">
        <v>397</v>
      </c>
      <c r="W31" s="66" t="s">
        <v>31</v>
      </c>
      <c r="X31" s="66"/>
    </row>
    <row r="32" spans="1:24" ht="45" customHeight="1" x14ac:dyDescent="0.2">
      <c r="A32" s="358"/>
      <c r="B32" s="123" t="s">
        <v>401</v>
      </c>
      <c r="C32" s="123" t="s">
        <v>402</v>
      </c>
      <c r="D32" s="124" t="s">
        <v>403</v>
      </c>
      <c r="E32" s="141"/>
      <c r="F32" s="56" t="s">
        <v>60</v>
      </c>
      <c r="G32" s="69" t="s">
        <v>31</v>
      </c>
      <c r="H32" s="69"/>
      <c r="I32" s="56" t="s">
        <v>32</v>
      </c>
      <c r="J32" s="56">
        <v>3</v>
      </c>
      <c r="K32" s="69">
        <v>3</v>
      </c>
      <c r="L32" s="69">
        <v>3</v>
      </c>
      <c r="M32" s="69">
        <v>3</v>
      </c>
      <c r="N32" s="69">
        <v>1</v>
      </c>
      <c r="O32" s="69">
        <f t="shared" si="0"/>
        <v>13</v>
      </c>
      <c r="P32" s="69">
        <v>1</v>
      </c>
      <c r="Q32" s="69">
        <v>2</v>
      </c>
      <c r="R32" s="69">
        <v>1</v>
      </c>
      <c r="S32" s="69">
        <f t="shared" si="1"/>
        <v>26</v>
      </c>
      <c r="T32" s="66" t="str">
        <f>IF(S32&lt;=59,"IMPACTO BAJO",(IF(AND(S32&gt;=60,S32&lt;=188),"IMPACTO MEDIO",IF(AND(S32&gt;=189,S32&lt;405),"IMPACTO ALTO",0))))</f>
        <v>IMPACTO BAJO</v>
      </c>
      <c r="U32" s="56" t="s">
        <v>396</v>
      </c>
      <c r="V32" s="56" t="s">
        <v>397</v>
      </c>
      <c r="W32" s="70" t="s">
        <v>31</v>
      </c>
      <c r="X32" s="70"/>
    </row>
    <row r="33" spans="1:24" ht="47.25" customHeight="1" x14ac:dyDescent="0.2">
      <c r="A33" s="358"/>
      <c r="B33" s="123" t="s">
        <v>410</v>
      </c>
      <c r="C33" s="123" t="s">
        <v>411</v>
      </c>
      <c r="D33" s="123" t="s">
        <v>412</v>
      </c>
      <c r="E33" s="123"/>
      <c r="F33" s="56" t="s">
        <v>60</v>
      </c>
      <c r="G33" s="56" t="s">
        <v>31</v>
      </c>
      <c r="H33" s="56"/>
      <c r="I33" s="56" t="s">
        <v>32</v>
      </c>
      <c r="J33" s="56">
        <v>3</v>
      </c>
      <c r="K33" s="56">
        <v>3</v>
      </c>
      <c r="L33" s="56">
        <v>3</v>
      </c>
      <c r="M33" s="56">
        <v>3</v>
      </c>
      <c r="N33" s="56">
        <v>1</v>
      </c>
      <c r="O33" s="56">
        <f>J33+K33+L33+M33+N33</f>
        <v>13</v>
      </c>
      <c r="P33" s="56">
        <v>1</v>
      </c>
      <c r="Q33" s="56">
        <v>2</v>
      </c>
      <c r="R33" s="56">
        <v>1</v>
      </c>
      <c r="S33" s="56">
        <f>O33*P33*Q33*R33</f>
        <v>26</v>
      </c>
      <c r="T33" s="66" t="str">
        <f>IF(S33&lt;=59,"IMPACTO BAJO",(IF(AND(S33&gt;=60,S33&lt;=188),"IMPACTO MEDIO",IF(AND(S33&gt;=189,S33&lt;405),"IMPACTO ALTO",0))))</f>
        <v>IMPACTO BAJO</v>
      </c>
      <c r="U33" s="56" t="s">
        <v>396</v>
      </c>
      <c r="V33" s="56" t="s">
        <v>397</v>
      </c>
      <c r="W33" s="66" t="s">
        <v>31</v>
      </c>
      <c r="X33" s="66"/>
    </row>
    <row r="34" spans="1:24" ht="12.75" customHeight="1" x14ac:dyDescent="0.2">
      <c r="T34" s="72"/>
    </row>
    <row r="35" spans="1:24" ht="27" customHeight="1" x14ac:dyDescent="0.2">
      <c r="A35" s="72"/>
      <c r="B35" s="72"/>
      <c r="C35" s="77" t="s">
        <v>404</v>
      </c>
      <c r="D35" s="276" t="s">
        <v>228</v>
      </c>
      <c r="E35" s="252"/>
      <c r="F35" s="72"/>
      <c r="G35" s="72"/>
      <c r="H35" s="72"/>
      <c r="I35" s="74"/>
      <c r="J35" s="74"/>
      <c r="K35" s="75"/>
      <c r="L35" s="75"/>
      <c r="M35" s="75"/>
      <c r="N35" s="75"/>
      <c r="O35" s="72"/>
      <c r="P35" s="72"/>
      <c r="Q35" s="72"/>
      <c r="R35" s="72"/>
      <c r="S35" s="72"/>
      <c r="T35" s="72"/>
    </row>
    <row r="36" spans="1:24" ht="12.75" x14ac:dyDescent="0.2">
      <c r="A36" s="72"/>
      <c r="B36" s="72"/>
      <c r="C36" s="77" t="s">
        <v>178</v>
      </c>
      <c r="D36" s="277" t="s">
        <v>251</v>
      </c>
      <c r="E36" s="252"/>
      <c r="F36" s="72"/>
      <c r="G36" s="72"/>
      <c r="H36" s="72"/>
      <c r="I36" s="74"/>
      <c r="J36" s="74"/>
      <c r="K36" s="74"/>
      <c r="L36" s="74"/>
      <c r="M36" s="74"/>
      <c r="N36" s="75"/>
      <c r="O36" s="72"/>
      <c r="P36" s="72"/>
      <c r="Q36" s="72"/>
      <c r="R36" s="72"/>
      <c r="S36" s="72"/>
      <c r="T36" s="72"/>
    </row>
    <row r="37" spans="1:24" ht="12.75" customHeight="1" x14ac:dyDescent="0.2">
      <c r="T37" s="72"/>
    </row>
    <row r="38" spans="1:24" ht="12.75" customHeight="1" x14ac:dyDescent="0.2">
      <c r="T38" s="72"/>
    </row>
    <row r="39" spans="1:24" ht="12.75" customHeight="1" x14ac:dyDescent="0.2">
      <c r="T39" s="72"/>
    </row>
    <row r="40" spans="1:24" ht="12.75" customHeight="1" x14ac:dyDescent="0.2">
      <c r="T40" s="72"/>
    </row>
    <row r="41" spans="1:24" ht="12.75" customHeight="1" x14ac:dyDescent="0.2">
      <c r="T41" s="72"/>
    </row>
    <row r="42" spans="1:24" ht="12.75" customHeight="1" x14ac:dyDescent="0.2">
      <c r="T42" s="72"/>
    </row>
    <row r="43" spans="1:24" ht="12.75" customHeight="1" x14ac:dyDescent="0.2">
      <c r="T43" s="72"/>
    </row>
    <row r="44" spans="1:24" ht="12.75" customHeight="1" x14ac:dyDescent="0.2">
      <c r="T44" s="72"/>
    </row>
    <row r="45" spans="1:24" ht="12.75" customHeight="1" x14ac:dyDescent="0.2">
      <c r="T45" s="72"/>
    </row>
    <row r="46" spans="1:24" ht="12.75" customHeight="1" x14ac:dyDescent="0.2">
      <c r="T46" s="72"/>
    </row>
    <row r="47" spans="1:24" ht="12.75" customHeight="1" x14ac:dyDescent="0.2">
      <c r="T47" s="72"/>
    </row>
    <row r="48" spans="1:24"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row r="925" spans="20:20" ht="12.75" customHeight="1" x14ac:dyDescent="0.2">
      <c r="T925" s="72"/>
    </row>
    <row r="926" spans="20:20" ht="12.75" customHeight="1" x14ac:dyDescent="0.2">
      <c r="T926" s="72"/>
    </row>
    <row r="927" spans="20:20" ht="12.75" customHeight="1" x14ac:dyDescent="0.2">
      <c r="T927" s="72"/>
    </row>
    <row r="928" spans="20:20" ht="12.75" customHeight="1" x14ac:dyDescent="0.2">
      <c r="T928" s="72"/>
    </row>
    <row r="929" spans="20:20" ht="12.75" customHeight="1" x14ac:dyDescent="0.2">
      <c r="T929" s="72"/>
    </row>
    <row r="930" spans="20:20" ht="12.75" customHeight="1" x14ac:dyDescent="0.2">
      <c r="T930" s="72"/>
    </row>
    <row r="931" spans="20:20" ht="12.75" customHeight="1" x14ac:dyDescent="0.2">
      <c r="T931" s="72"/>
    </row>
    <row r="932" spans="20:20" ht="12.75" customHeight="1" x14ac:dyDescent="0.2">
      <c r="T932" s="72"/>
    </row>
    <row r="933" spans="20:20" ht="12.75" customHeight="1" x14ac:dyDescent="0.2">
      <c r="T933" s="72"/>
    </row>
    <row r="934" spans="20:20" ht="12.75" customHeight="1" x14ac:dyDescent="0.2">
      <c r="T934" s="72"/>
    </row>
    <row r="935" spans="20:20" ht="12.75" customHeight="1" x14ac:dyDescent="0.2">
      <c r="T935" s="72"/>
    </row>
  </sheetData>
  <sheetProtection algorithmName="SHA-512" hashValue="hB/WU0Wmd5xz9g39LkxOZZQSIYZ+NT+CpuYgBh++CAO96ahtmSXDN+SHKgbXnpFYdtKuV492SZMre92WgkigvA==" saltValue="1gvvxPBXlgrD7TKlFhQUDA==" spinCount="100000" sheet="1" objects="1" scenarios="1"/>
  <mergeCells count="36">
    <mergeCell ref="A7:K7"/>
    <mergeCell ref="L7:X7"/>
    <mergeCell ref="A1:B5"/>
    <mergeCell ref="C1:T5"/>
    <mergeCell ref="U1:X5"/>
    <mergeCell ref="A6:K6"/>
    <mergeCell ref="L6:X6"/>
    <mergeCell ref="U9:V9"/>
    <mergeCell ref="W9:X9"/>
    <mergeCell ref="A11:A29"/>
    <mergeCell ref="E11:E29"/>
    <mergeCell ref="B12:B13"/>
    <mergeCell ref="B14:B15"/>
    <mergeCell ref="B16:B17"/>
    <mergeCell ref="H9:H10"/>
    <mergeCell ref="I9:I10"/>
    <mergeCell ref="J9:N9"/>
    <mergeCell ref="O9:O10"/>
    <mergeCell ref="P9:P10"/>
    <mergeCell ref="Q9:Q10"/>
    <mergeCell ref="B9:B10"/>
    <mergeCell ref="C9:C10"/>
    <mergeCell ref="D9:D10"/>
    <mergeCell ref="A30:A33"/>
    <mergeCell ref="D35:E35"/>
    <mergeCell ref="R9:R10"/>
    <mergeCell ref="S9:S10"/>
    <mergeCell ref="T9:T10"/>
    <mergeCell ref="E9:E10"/>
    <mergeCell ref="F9:F10"/>
    <mergeCell ref="G9:G10"/>
    <mergeCell ref="D36:E36"/>
    <mergeCell ref="B18:B19"/>
    <mergeCell ref="B21:B22"/>
    <mergeCell ref="C21:C22"/>
    <mergeCell ref="B23:B24"/>
  </mergeCells>
  <conditionalFormatting sqref="T20:T25 T27:T29 T11:T16">
    <cfRule type="cellIs" dxfId="167" priority="34" operator="equal">
      <formula>"IMPACTO ALTO"</formula>
    </cfRule>
  </conditionalFormatting>
  <conditionalFormatting sqref="T20:T25 T27:T29 T11:T16">
    <cfRule type="cellIs" dxfId="166" priority="35" operator="equal">
      <formula>"IMPACTO MEDIO"</formula>
    </cfRule>
  </conditionalFormatting>
  <conditionalFormatting sqref="T20:T25 T27:T29 T11:T16">
    <cfRule type="cellIs" dxfId="165" priority="36" operator="equal">
      <formula>"IMPACTO BAJO"</formula>
    </cfRule>
  </conditionalFormatting>
  <conditionalFormatting sqref="T20:T25 T27:T29 T11:T16">
    <cfRule type="cellIs" dxfId="164" priority="37" stopIfTrue="1" operator="equal">
      <formula>"IMPACTO BAJO"</formula>
    </cfRule>
  </conditionalFormatting>
  <conditionalFormatting sqref="T20:T25 T27:T29 T11:T16">
    <cfRule type="cellIs" dxfId="163" priority="38" stopIfTrue="1" operator="equal">
      <formula>"IMPACTO MEDIO"</formula>
    </cfRule>
  </conditionalFormatting>
  <conditionalFormatting sqref="T20:T25 T27:T29 T11:T16">
    <cfRule type="cellIs" dxfId="162" priority="39" stopIfTrue="1" operator="equal">
      <formula>"IMPACTO ALTO"</formula>
    </cfRule>
  </conditionalFormatting>
  <conditionalFormatting sqref="T19">
    <cfRule type="cellIs" dxfId="161" priority="28" operator="equal">
      <formula>"IMPACTO ALTO"</formula>
    </cfRule>
  </conditionalFormatting>
  <conditionalFormatting sqref="T19">
    <cfRule type="cellIs" dxfId="160" priority="29" operator="equal">
      <formula>"IMPACTO MEDIO"</formula>
    </cfRule>
  </conditionalFormatting>
  <conditionalFormatting sqref="T19">
    <cfRule type="cellIs" dxfId="159" priority="30" operator="equal">
      <formula>"IMPACTO BAJO"</formula>
    </cfRule>
  </conditionalFormatting>
  <conditionalFormatting sqref="T19">
    <cfRule type="cellIs" dxfId="158" priority="31" stopIfTrue="1" operator="equal">
      <formula>"IMPACTO BAJO"</formula>
    </cfRule>
  </conditionalFormatting>
  <conditionalFormatting sqref="T19">
    <cfRule type="cellIs" dxfId="157" priority="32" stopIfTrue="1" operator="equal">
      <formula>"IMPACTO MEDIO"</formula>
    </cfRule>
  </conditionalFormatting>
  <conditionalFormatting sqref="T19">
    <cfRule type="cellIs" dxfId="156" priority="33" stopIfTrue="1" operator="equal">
      <formula>"IMPACTO ALTO"</formula>
    </cfRule>
  </conditionalFormatting>
  <conditionalFormatting sqref="T17:T18">
    <cfRule type="cellIs" dxfId="155" priority="21" operator="equal">
      <formula>"IMPACTO ALTO"</formula>
    </cfRule>
  </conditionalFormatting>
  <conditionalFormatting sqref="T17:T18">
    <cfRule type="cellIs" dxfId="154" priority="22" operator="equal">
      <formula>"IMPACTO MEDIO"</formula>
    </cfRule>
  </conditionalFormatting>
  <conditionalFormatting sqref="T17:T18">
    <cfRule type="cellIs" dxfId="153" priority="23" operator="equal">
      <formula>"IMPACTO BAJO"</formula>
    </cfRule>
  </conditionalFormatting>
  <conditionalFormatting sqref="T17:T18">
    <cfRule type="cellIs" dxfId="152" priority="24" stopIfTrue="1" operator="equal">
      <formula>"IMPACTO BAJO"</formula>
    </cfRule>
  </conditionalFormatting>
  <conditionalFormatting sqref="T17:T18">
    <cfRule type="cellIs" dxfId="151" priority="25" stopIfTrue="1" operator="equal">
      <formula>"IMPACTO MEDIO"</formula>
    </cfRule>
  </conditionalFormatting>
  <conditionalFormatting sqref="T17:T18">
    <cfRule type="cellIs" dxfId="150" priority="26" stopIfTrue="1" operator="equal">
      <formula>"IMPACTO ALTO"</formula>
    </cfRule>
  </conditionalFormatting>
  <conditionalFormatting sqref="T11">
    <cfRule type="colorScale" priority="27">
      <colorScale>
        <cfvo type="min"/>
        <cfvo type="percentile" val="50"/>
        <cfvo type="max"/>
        <color rgb="FF63BE7B"/>
        <color rgb="FFFFEB84"/>
        <color rgb="FFF8696B"/>
      </colorScale>
    </cfRule>
  </conditionalFormatting>
  <conditionalFormatting sqref="T26">
    <cfRule type="cellIs" dxfId="149" priority="15" operator="equal">
      <formula>"IMPACTO ALTO"</formula>
    </cfRule>
  </conditionalFormatting>
  <conditionalFormatting sqref="T26">
    <cfRule type="cellIs" dxfId="148" priority="16" operator="equal">
      <formula>"IMPACTO MEDIO"</formula>
    </cfRule>
  </conditionalFormatting>
  <conditionalFormatting sqref="T26">
    <cfRule type="cellIs" dxfId="147" priority="17" operator="equal">
      <formula>"IMPACTO BAJO"</formula>
    </cfRule>
  </conditionalFormatting>
  <conditionalFormatting sqref="T26">
    <cfRule type="cellIs" dxfId="146" priority="18" stopIfTrue="1" operator="equal">
      <formula>"IMPACTO BAJO"</formula>
    </cfRule>
  </conditionalFormatting>
  <conditionalFormatting sqref="T26">
    <cfRule type="cellIs" dxfId="145" priority="19" stopIfTrue="1" operator="equal">
      <formula>"IMPACTO MEDIO"</formula>
    </cfRule>
  </conditionalFormatting>
  <conditionalFormatting sqref="T26">
    <cfRule type="cellIs" dxfId="144" priority="20" stopIfTrue="1" operator="equal">
      <formula>"IMPACTO ALTO"</formula>
    </cfRule>
  </conditionalFormatting>
  <conditionalFormatting sqref="T30 T33">
    <cfRule type="cellIs" dxfId="143" priority="8" operator="equal">
      <formula>"IMPACTO ALTO"</formula>
    </cfRule>
  </conditionalFormatting>
  <conditionalFormatting sqref="T30 T33">
    <cfRule type="cellIs" dxfId="142" priority="9" operator="equal">
      <formula>"IMPACTO MEDIO"</formula>
    </cfRule>
  </conditionalFormatting>
  <conditionalFormatting sqref="T30 T33">
    <cfRule type="cellIs" dxfId="141" priority="10" operator="equal">
      <formula>"IMPACTO BAJO"</formula>
    </cfRule>
  </conditionalFormatting>
  <conditionalFormatting sqref="T30 T33">
    <cfRule type="cellIs" dxfId="140" priority="11" stopIfTrue="1" operator="equal">
      <formula>"IMPACTO BAJO"</formula>
    </cfRule>
  </conditionalFormatting>
  <conditionalFormatting sqref="T30 T33">
    <cfRule type="cellIs" dxfId="139" priority="12" stopIfTrue="1" operator="equal">
      <formula>"IMPACTO MEDIO"</formula>
    </cfRule>
  </conditionalFormatting>
  <conditionalFormatting sqref="T30 T33">
    <cfRule type="cellIs" dxfId="138" priority="13" stopIfTrue="1" operator="equal">
      <formula>"IMPACTO ALTO"</formula>
    </cfRule>
  </conditionalFormatting>
  <conditionalFormatting sqref="T31:T32">
    <cfRule type="cellIs" dxfId="137" priority="1" operator="equal">
      <formula>"IMPACTO ALTO"</formula>
    </cfRule>
  </conditionalFormatting>
  <conditionalFormatting sqref="T31:T32">
    <cfRule type="cellIs" dxfId="136" priority="2" operator="equal">
      <formula>"IMPACTO MEDIO"</formula>
    </cfRule>
  </conditionalFormatting>
  <conditionalFormatting sqref="T31:T32">
    <cfRule type="cellIs" dxfId="135" priority="3" operator="equal">
      <formula>"IMPACTO BAJO"</formula>
    </cfRule>
  </conditionalFormatting>
  <conditionalFormatting sqref="T31:T32">
    <cfRule type="cellIs" dxfId="134" priority="4" stopIfTrue="1" operator="equal">
      <formula>"IMPACTO BAJO"</formula>
    </cfRule>
  </conditionalFormatting>
  <conditionalFormatting sqref="T31:T32">
    <cfRule type="cellIs" dxfId="133" priority="5" stopIfTrue="1" operator="equal">
      <formula>"IMPACTO MEDIO"</formula>
    </cfRule>
  </conditionalFormatting>
  <conditionalFormatting sqref="T31:T32">
    <cfRule type="cellIs" dxfId="132" priority="6" stopIfTrue="1" operator="equal">
      <formula>"IMPACTO ALTO"</formula>
    </cfRule>
  </conditionalFormatting>
  <conditionalFormatting sqref="T31:T32">
    <cfRule type="colorScale" priority="7">
      <colorScale>
        <cfvo type="min"/>
        <cfvo type="percentile" val="50"/>
        <cfvo type="max"/>
        <color rgb="FF63BE7B"/>
        <color rgb="FFFFEB84"/>
        <color rgb="FFF8696B"/>
      </colorScale>
    </cfRule>
  </conditionalFormatting>
  <conditionalFormatting sqref="T30 T33">
    <cfRule type="colorScale" priority="14">
      <colorScale>
        <cfvo type="min"/>
        <cfvo type="percentile" val="50"/>
        <cfvo type="max"/>
        <color rgb="FF63BE7B"/>
        <color rgb="FFFFEB84"/>
        <color rgb="FFF8696B"/>
      </colorScale>
    </cfRule>
  </conditionalFormatting>
  <pageMargins left="0.7" right="0.7" top="0.75" bottom="0.75" header="0.3" footer="0.3"/>
  <drawing r:id="rId1"/>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EA7BE-2B32-445C-9947-0821E214F0F3}">
  <dimension ref="A1:Y929"/>
  <sheetViews>
    <sheetView zoomScale="70" zoomScaleNormal="70" workbookViewId="0">
      <selection activeCell="C24" sqref="C24"/>
    </sheetView>
  </sheetViews>
  <sheetFormatPr baseColWidth="10" defaultColWidth="14.42578125" defaultRowHeight="15" customHeight="1" x14ac:dyDescent="0.2"/>
  <cols>
    <col min="1" max="1" width="23.140625" style="46" customWidth="1"/>
    <col min="2" max="2" width="17.28515625" style="46" customWidth="1"/>
    <col min="3" max="3" width="39.7109375" style="46" customWidth="1"/>
    <col min="4" max="4" width="34" style="46" customWidth="1"/>
    <col min="5" max="5" width="22.5703125" style="46" customWidth="1"/>
    <col min="6" max="6" width="15.5703125" style="46" customWidth="1"/>
    <col min="7" max="7" width="12.140625" style="46" customWidth="1"/>
    <col min="8" max="8" width="11.140625" style="46" customWidth="1"/>
    <col min="9" max="9" width="13" style="46" customWidth="1"/>
    <col min="10" max="10" width="10.7109375" style="46" customWidth="1"/>
    <col min="11" max="11" width="11.85546875" style="46" customWidth="1"/>
    <col min="12" max="12" width="10.7109375" style="46" customWidth="1"/>
    <col min="13" max="13" width="13.5703125" style="46" customWidth="1"/>
    <col min="14" max="14" width="15.85546875" style="46" customWidth="1"/>
    <col min="15" max="15" width="11" style="46" customWidth="1"/>
    <col min="16" max="16" width="13.42578125" style="46" customWidth="1"/>
    <col min="17" max="17" width="15.140625" style="46" customWidth="1"/>
    <col min="18" max="18" width="22.85546875" style="46" customWidth="1"/>
    <col min="19" max="19" width="14.7109375" style="46" customWidth="1"/>
    <col min="20" max="20" width="20" style="46" customWidth="1"/>
    <col min="21" max="21" width="29.85546875" style="46" customWidth="1"/>
    <col min="22" max="22" width="25.140625" style="46" customWidth="1"/>
    <col min="23" max="24" width="7.7109375" style="46" customWidth="1"/>
    <col min="25" max="16384" width="14.42578125" style="46"/>
  </cols>
  <sheetData>
    <row r="1" spans="1:25" ht="17.25" customHeight="1" x14ac:dyDescent="0.2">
      <c r="A1" s="256"/>
      <c r="B1" s="257"/>
      <c r="C1" s="278" t="s">
        <v>0</v>
      </c>
      <c r="D1" s="279"/>
      <c r="E1" s="279"/>
      <c r="F1" s="279"/>
      <c r="G1" s="279"/>
      <c r="H1" s="279"/>
      <c r="I1" s="279"/>
      <c r="J1" s="279"/>
      <c r="K1" s="279"/>
      <c r="L1" s="279"/>
      <c r="M1" s="279"/>
      <c r="N1" s="279"/>
      <c r="O1" s="279"/>
      <c r="P1" s="279"/>
      <c r="Q1" s="279"/>
      <c r="R1" s="279"/>
      <c r="S1" s="279"/>
      <c r="T1" s="280"/>
      <c r="U1" s="268"/>
      <c r="V1" s="268"/>
      <c r="W1" s="268"/>
      <c r="X1" s="268"/>
    </row>
    <row r="2" spans="1:25" ht="24" customHeight="1" x14ac:dyDescent="0.2">
      <c r="A2" s="258"/>
      <c r="B2" s="259"/>
      <c r="C2" s="278"/>
      <c r="D2" s="279"/>
      <c r="E2" s="279"/>
      <c r="F2" s="279"/>
      <c r="G2" s="279"/>
      <c r="H2" s="279"/>
      <c r="I2" s="279"/>
      <c r="J2" s="279"/>
      <c r="K2" s="279"/>
      <c r="L2" s="279"/>
      <c r="M2" s="279"/>
      <c r="N2" s="279"/>
      <c r="O2" s="279"/>
      <c r="P2" s="279"/>
      <c r="Q2" s="279"/>
      <c r="R2" s="279"/>
      <c r="S2" s="279"/>
      <c r="T2" s="280"/>
      <c r="U2" s="268"/>
      <c r="V2" s="268"/>
      <c r="W2" s="268"/>
      <c r="X2" s="268"/>
    </row>
    <row r="3" spans="1:25" ht="21" customHeight="1" x14ac:dyDescent="0.2">
      <c r="A3" s="258"/>
      <c r="B3" s="259"/>
      <c r="C3" s="278"/>
      <c r="D3" s="279"/>
      <c r="E3" s="279"/>
      <c r="F3" s="279"/>
      <c r="G3" s="279"/>
      <c r="H3" s="279"/>
      <c r="I3" s="279"/>
      <c r="J3" s="279"/>
      <c r="K3" s="279"/>
      <c r="L3" s="279"/>
      <c r="M3" s="279"/>
      <c r="N3" s="279"/>
      <c r="O3" s="279"/>
      <c r="P3" s="279"/>
      <c r="Q3" s="279"/>
      <c r="R3" s="279"/>
      <c r="S3" s="279"/>
      <c r="T3" s="280"/>
      <c r="U3" s="268"/>
      <c r="V3" s="268"/>
      <c r="W3" s="268"/>
      <c r="X3" s="268"/>
    </row>
    <row r="4" spans="1:25" ht="27.75" customHeight="1" x14ac:dyDescent="0.2">
      <c r="A4" s="258"/>
      <c r="B4" s="259"/>
      <c r="C4" s="278"/>
      <c r="D4" s="279"/>
      <c r="E4" s="279"/>
      <c r="F4" s="279"/>
      <c r="G4" s="279"/>
      <c r="H4" s="279"/>
      <c r="I4" s="279"/>
      <c r="J4" s="279"/>
      <c r="K4" s="279"/>
      <c r="L4" s="279"/>
      <c r="M4" s="279"/>
      <c r="N4" s="279"/>
      <c r="O4" s="279"/>
      <c r="P4" s="279"/>
      <c r="Q4" s="279"/>
      <c r="R4" s="279"/>
      <c r="S4" s="279"/>
      <c r="T4" s="280"/>
      <c r="U4" s="268"/>
      <c r="V4" s="268"/>
      <c r="W4" s="268"/>
      <c r="X4" s="268"/>
    </row>
    <row r="5" spans="1:25" ht="4.5" hidden="1" customHeight="1" x14ac:dyDescent="0.2">
      <c r="A5" s="260"/>
      <c r="B5" s="261"/>
      <c r="C5" s="281"/>
      <c r="D5" s="282"/>
      <c r="E5" s="282"/>
      <c r="F5" s="282"/>
      <c r="G5" s="282"/>
      <c r="H5" s="282"/>
      <c r="I5" s="282"/>
      <c r="J5" s="282"/>
      <c r="K5" s="282"/>
      <c r="L5" s="282"/>
      <c r="M5" s="282"/>
      <c r="N5" s="282"/>
      <c r="O5" s="282"/>
      <c r="P5" s="282"/>
      <c r="Q5" s="282"/>
      <c r="R5" s="282"/>
      <c r="S5" s="282"/>
      <c r="T5" s="283"/>
      <c r="U5" s="268"/>
      <c r="V5" s="268"/>
      <c r="W5" s="268"/>
      <c r="X5" s="268"/>
    </row>
    <row r="6" spans="1:25" ht="21" customHeight="1" x14ac:dyDescent="0.2">
      <c r="A6" s="269" t="s">
        <v>458</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5" ht="25.5"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5" ht="12.75" customHeight="1" thickBot="1" x14ac:dyDescent="0.25">
      <c r="B8" s="47"/>
      <c r="C8" s="47"/>
      <c r="D8" s="47"/>
      <c r="E8" s="47"/>
      <c r="F8" s="47"/>
      <c r="G8" s="47"/>
      <c r="H8" s="47"/>
      <c r="I8" s="47"/>
      <c r="J8" s="47"/>
      <c r="K8" s="47"/>
      <c r="L8" s="47"/>
      <c r="M8" s="49"/>
      <c r="N8" s="50"/>
      <c r="O8" s="51"/>
      <c r="P8" s="51"/>
      <c r="Q8" s="51"/>
      <c r="R8" s="51"/>
      <c r="S8" s="51"/>
      <c r="T8" s="51"/>
      <c r="U8" s="51"/>
      <c r="V8" s="51"/>
      <c r="W8" s="51"/>
      <c r="X8" s="51"/>
    </row>
    <row r="9" spans="1:25"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5" ht="43.5" customHeight="1" x14ac:dyDescent="0.2">
      <c r="B10" s="247"/>
      <c r="C10" s="247"/>
      <c r="D10" s="247"/>
      <c r="E10" s="247"/>
      <c r="F10" s="247"/>
      <c r="G10" s="247"/>
      <c r="H10" s="247"/>
      <c r="I10" s="247"/>
      <c r="J10" s="52" t="s">
        <v>18</v>
      </c>
      <c r="K10" s="52" t="s">
        <v>19</v>
      </c>
      <c r="L10" s="53" t="s">
        <v>20</v>
      </c>
      <c r="M10" s="52" t="s">
        <v>21</v>
      </c>
      <c r="N10" s="53" t="s">
        <v>22</v>
      </c>
      <c r="O10" s="247"/>
      <c r="P10" s="247"/>
      <c r="Q10" s="247"/>
      <c r="R10" s="247"/>
      <c r="S10" s="247"/>
      <c r="T10" s="247"/>
      <c r="U10" s="53" t="s">
        <v>23</v>
      </c>
      <c r="V10" s="52" t="s">
        <v>24</v>
      </c>
      <c r="W10" s="52" t="s">
        <v>25</v>
      </c>
      <c r="X10" s="54" t="s">
        <v>26</v>
      </c>
    </row>
    <row r="11" spans="1:25" ht="72" customHeight="1" x14ac:dyDescent="0.2">
      <c r="A11" s="243" t="s">
        <v>301</v>
      </c>
      <c r="B11" s="59" t="s">
        <v>27</v>
      </c>
      <c r="C11" s="59" t="s">
        <v>209</v>
      </c>
      <c r="D11" s="59" t="s">
        <v>28</v>
      </c>
      <c r="E11" s="244" t="s">
        <v>459</v>
      </c>
      <c r="F11" s="56" t="s">
        <v>30</v>
      </c>
      <c r="G11" s="56" t="s">
        <v>31</v>
      </c>
      <c r="H11" s="56"/>
      <c r="I11" s="56" t="s">
        <v>32</v>
      </c>
      <c r="J11" s="56">
        <v>1</v>
      </c>
      <c r="K11" s="56">
        <v>2</v>
      </c>
      <c r="L11" s="56">
        <v>1</v>
      </c>
      <c r="M11" s="56">
        <v>1</v>
      </c>
      <c r="N11" s="56">
        <v>1</v>
      </c>
      <c r="O11" s="56">
        <f>J11+K11+L11+M11+N11</f>
        <v>6</v>
      </c>
      <c r="P11" s="56">
        <v>2</v>
      </c>
      <c r="Q11" s="56">
        <v>2</v>
      </c>
      <c r="R11" s="56">
        <v>1</v>
      </c>
      <c r="S11" s="56">
        <f>O11*P11*Q11*R11</f>
        <v>24</v>
      </c>
      <c r="T11" s="66" t="str">
        <f>IF(S11&lt;=59,"IMPACTO BAJO",(IF(AND(S11&gt;=60,S11&lt;=188),"IMPACTO MEDIO",IF(AND(S11&gt;=189,13&lt;405),"IMPACTO ALTO",0))))</f>
        <v>IMPACTO BAJO</v>
      </c>
      <c r="U11" s="56" t="s">
        <v>180</v>
      </c>
      <c r="V11" s="56" t="s">
        <v>33</v>
      </c>
      <c r="W11" s="58"/>
      <c r="X11" s="66" t="s">
        <v>31</v>
      </c>
      <c r="Y11" s="46" t="s">
        <v>256</v>
      </c>
    </row>
    <row r="12" spans="1:25" ht="83.25" customHeight="1" x14ac:dyDescent="0.2">
      <c r="A12" s="243"/>
      <c r="B12" s="245" t="s">
        <v>34</v>
      </c>
      <c r="C12" s="59" t="s">
        <v>35</v>
      </c>
      <c r="D12" s="59" t="s">
        <v>36</v>
      </c>
      <c r="E12" s="244"/>
      <c r="F12" s="56" t="s">
        <v>30</v>
      </c>
      <c r="G12" s="56" t="s">
        <v>31</v>
      </c>
      <c r="H12" s="56"/>
      <c r="I12" s="56" t="s">
        <v>37</v>
      </c>
      <c r="J12" s="56">
        <v>2</v>
      </c>
      <c r="K12" s="56">
        <v>2</v>
      </c>
      <c r="L12" s="56">
        <v>3</v>
      </c>
      <c r="M12" s="56">
        <v>1</v>
      </c>
      <c r="N12" s="56">
        <v>1</v>
      </c>
      <c r="O12" s="56">
        <f t="shared" ref="O12:O27" si="0">J12+K12+L12+M12+N12</f>
        <v>9</v>
      </c>
      <c r="P12" s="56">
        <v>3</v>
      </c>
      <c r="Q12" s="56">
        <v>2</v>
      </c>
      <c r="R12" s="56">
        <v>3</v>
      </c>
      <c r="S12" s="56">
        <f t="shared" ref="S12:S27" si="1">O12*P12*Q12*R12</f>
        <v>162</v>
      </c>
      <c r="T12" s="66" t="str">
        <f t="shared" ref="T12:T24" si="2">IF(S12&lt;=59,"IMPACTO BAJO",(IF(AND(S12&gt;=60,S12&lt;=188),"IMPACTO MEDIO",IF(AND(S12&gt;=189,13&lt;405),"IMPACTO ALTO",0))))</f>
        <v>IMPACTO MEDIO</v>
      </c>
      <c r="U12" s="56" t="s">
        <v>180</v>
      </c>
      <c r="V12" s="56" t="s">
        <v>38</v>
      </c>
      <c r="W12" s="66" t="s">
        <v>31</v>
      </c>
      <c r="X12" s="66"/>
    </row>
    <row r="13" spans="1:25" ht="95.25" customHeight="1" x14ac:dyDescent="0.2">
      <c r="A13" s="243"/>
      <c r="B13" s="245"/>
      <c r="C13" s="59" t="s">
        <v>229</v>
      </c>
      <c r="D13" s="59" t="s">
        <v>39</v>
      </c>
      <c r="E13" s="244"/>
      <c r="F13" s="56" t="s">
        <v>30</v>
      </c>
      <c r="G13" s="56" t="s">
        <v>31</v>
      </c>
      <c r="H13" s="56"/>
      <c r="I13" s="56" t="s">
        <v>37</v>
      </c>
      <c r="J13" s="56">
        <v>2</v>
      </c>
      <c r="K13" s="56">
        <v>2</v>
      </c>
      <c r="L13" s="56">
        <v>3</v>
      </c>
      <c r="M13" s="56">
        <v>1</v>
      </c>
      <c r="N13" s="56">
        <v>1</v>
      </c>
      <c r="O13" s="56">
        <f t="shared" si="0"/>
        <v>9</v>
      </c>
      <c r="P13" s="56">
        <v>3</v>
      </c>
      <c r="Q13" s="56">
        <v>2</v>
      </c>
      <c r="R13" s="56">
        <v>3</v>
      </c>
      <c r="S13" s="56">
        <f t="shared" si="1"/>
        <v>162</v>
      </c>
      <c r="T13" s="66" t="str">
        <f t="shared" si="2"/>
        <v>IMPACTO MEDIO</v>
      </c>
      <c r="U13" s="56" t="s">
        <v>180</v>
      </c>
      <c r="V13" s="56" t="s">
        <v>38</v>
      </c>
      <c r="W13" s="66" t="s">
        <v>31</v>
      </c>
      <c r="X13" s="66"/>
    </row>
    <row r="14" spans="1:25" ht="67.5" customHeight="1" x14ac:dyDescent="0.2">
      <c r="A14" s="243"/>
      <c r="B14" s="245" t="s">
        <v>379</v>
      </c>
      <c r="C14" s="59" t="s">
        <v>187</v>
      </c>
      <c r="D14" s="59" t="s">
        <v>40</v>
      </c>
      <c r="E14" s="244"/>
      <c r="F14" s="56" t="s">
        <v>30</v>
      </c>
      <c r="G14" s="56" t="s">
        <v>31</v>
      </c>
      <c r="H14" s="56"/>
      <c r="I14" s="56" t="s">
        <v>32</v>
      </c>
      <c r="J14" s="56">
        <v>1</v>
      </c>
      <c r="K14" s="56">
        <v>2</v>
      </c>
      <c r="L14" s="56">
        <v>3</v>
      </c>
      <c r="M14" s="56">
        <v>1</v>
      </c>
      <c r="N14" s="56">
        <v>1</v>
      </c>
      <c r="O14" s="56">
        <f t="shared" si="0"/>
        <v>8</v>
      </c>
      <c r="P14" s="56">
        <v>3</v>
      </c>
      <c r="Q14" s="56">
        <v>1</v>
      </c>
      <c r="R14" s="56">
        <v>1</v>
      </c>
      <c r="S14" s="56">
        <f t="shared" si="1"/>
        <v>24</v>
      </c>
      <c r="T14" s="66" t="str">
        <f t="shared" si="2"/>
        <v>IMPACTO BAJO</v>
      </c>
      <c r="U14" s="56" t="s">
        <v>181</v>
      </c>
      <c r="V14" s="56" t="s">
        <v>41</v>
      </c>
      <c r="W14" s="66"/>
      <c r="X14" s="66" t="s">
        <v>31</v>
      </c>
    </row>
    <row r="15" spans="1:25" ht="67.5" customHeight="1" x14ac:dyDescent="0.2">
      <c r="A15" s="243"/>
      <c r="B15" s="245"/>
      <c r="C15" s="59" t="s">
        <v>188</v>
      </c>
      <c r="D15" s="59" t="s">
        <v>42</v>
      </c>
      <c r="E15" s="244"/>
      <c r="F15" s="56" t="s">
        <v>30</v>
      </c>
      <c r="G15" s="56" t="s">
        <v>31</v>
      </c>
      <c r="H15" s="56"/>
      <c r="I15" s="56" t="s">
        <v>32</v>
      </c>
      <c r="J15" s="56">
        <v>1</v>
      </c>
      <c r="K15" s="56">
        <v>2</v>
      </c>
      <c r="L15" s="56">
        <v>3</v>
      </c>
      <c r="M15" s="56">
        <v>1</v>
      </c>
      <c r="N15" s="56">
        <v>1</v>
      </c>
      <c r="O15" s="56">
        <f t="shared" si="0"/>
        <v>8</v>
      </c>
      <c r="P15" s="56">
        <v>2</v>
      </c>
      <c r="Q15" s="56">
        <v>2</v>
      </c>
      <c r="R15" s="56">
        <v>1</v>
      </c>
      <c r="S15" s="56">
        <f t="shared" si="1"/>
        <v>32</v>
      </c>
      <c r="T15" s="66" t="str">
        <f t="shared" si="2"/>
        <v>IMPACTO BAJO</v>
      </c>
      <c r="U15" s="56" t="s">
        <v>180</v>
      </c>
      <c r="V15" s="56" t="s">
        <v>43</v>
      </c>
      <c r="W15" s="66"/>
      <c r="X15" s="66" t="s">
        <v>31</v>
      </c>
    </row>
    <row r="16" spans="1:25" ht="65.25" customHeight="1" x14ac:dyDescent="0.2">
      <c r="A16" s="243"/>
      <c r="B16" s="245" t="s">
        <v>44</v>
      </c>
      <c r="C16" s="59" t="s">
        <v>210</v>
      </c>
      <c r="D16" s="59" t="s">
        <v>45</v>
      </c>
      <c r="E16" s="244"/>
      <c r="F16" s="56" t="s">
        <v>30</v>
      </c>
      <c r="G16" s="56" t="s">
        <v>31</v>
      </c>
      <c r="H16" s="56"/>
      <c r="I16" s="56" t="s">
        <v>32</v>
      </c>
      <c r="J16" s="56">
        <v>2</v>
      </c>
      <c r="K16" s="56">
        <v>2</v>
      </c>
      <c r="L16" s="56">
        <v>3</v>
      </c>
      <c r="M16" s="56">
        <v>3</v>
      </c>
      <c r="N16" s="56">
        <v>1</v>
      </c>
      <c r="O16" s="56">
        <f t="shared" si="0"/>
        <v>11</v>
      </c>
      <c r="P16" s="56">
        <v>3</v>
      </c>
      <c r="Q16" s="56">
        <v>2</v>
      </c>
      <c r="R16" s="56">
        <v>1</v>
      </c>
      <c r="S16" s="56">
        <f t="shared" si="1"/>
        <v>66</v>
      </c>
      <c r="T16" s="66" t="str">
        <f t="shared" si="2"/>
        <v>IMPACTO MEDIO</v>
      </c>
      <c r="U16" s="56" t="s">
        <v>183</v>
      </c>
      <c r="V16" s="56" t="s">
        <v>41</v>
      </c>
      <c r="W16" s="66" t="s">
        <v>31</v>
      </c>
      <c r="X16" s="66"/>
    </row>
    <row r="17" spans="1:24" ht="95.25" customHeight="1" x14ac:dyDescent="0.2">
      <c r="A17" s="243"/>
      <c r="B17" s="245"/>
      <c r="C17" s="59" t="s">
        <v>46</v>
      </c>
      <c r="D17" s="59" t="s">
        <v>47</v>
      </c>
      <c r="E17" s="244"/>
      <c r="F17" s="56" t="s">
        <v>30</v>
      </c>
      <c r="G17" s="56" t="s">
        <v>31</v>
      </c>
      <c r="H17" s="56"/>
      <c r="I17" s="56" t="s">
        <v>32</v>
      </c>
      <c r="J17" s="56">
        <v>2</v>
      </c>
      <c r="K17" s="56">
        <v>2</v>
      </c>
      <c r="L17" s="56">
        <v>3</v>
      </c>
      <c r="M17" s="56">
        <v>3</v>
      </c>
      <c r="N17" s="56">
        <v>1</v>
      </c>
      <c r="O17" s="56">
        <f t="shared" si="0"/>
        <v>11</v>
      </c>
      <c r="P17" s="56">
        <v>3</v>
      </c>
      <c r="Q17" s="56">
        <v>2</v>
      </c>
      <c r="R17" s="56">
        <v>1</v>
      </c>
      <c r="S17" s="56">
        <f t="shared" si="1"/>
        <v>66</v>
      </c>
      <c r="T17" s="66" t="str">
        <f t="shared" si="2"/>
        <v>IMPACTO MEDIO</v>
      </c>
      <c r="U17" s="56" t="s">
        <v>183</v>
      </c>
      <c r="V17" s="56" t="s">
        <v>41</v>
      </c>
      <c r="W17" s="66" t="s">
        <v>31</v>
      </c>
      <c r="X17" s="66"/>
    </row>
    <row r="18" spans="1:24" ht="86.25" customHeight="1" x14ac:dyDescent="0.2">
      <c r="A18" s="243"/>
      <c r="B18" s="245" t="s">
        <v>48</v>
      </c>
      <c r="C18" s="59" t="s">
        <v>211</v>
      </c>
      <c r="D18" s="59" t="s">
        <v>49</v>
      </c>
      <c r="E18" s="244"/>
      <c r="F18" s="56" t="s">
        <v>244</v>
      </c>
      <c r="G18" s="56" t="s">
        <v>31</v>
      </c>
      <c r="H18" s="56"/>
      <c r="I18" s="56" t="s">
        <v>32</v>
      </c>
      <c r="J18" s="56">
        <v>3</v>
      </c>
      <c r="K18" s="56">
        <v>2</v>
      </c>
      <c r="L18" s="56">
        <v>3</v>
      </c>
      <c r="M18" s="56">
        <v>3</v>
      </c>
      <c r="N18" s="56">
        <v>1</v>
      </c>
      <c r="O18" s="56">
        <f t="shared" si="0"/>
        <v>12</v>
      </c>
      <c r="P18" s="56">
        <v>1</v>
      </c>
      <c r="Q18" s="56">
        <v>3</v>
      </c>
      <c r="R18" s="56">
        <v>1</v>
      </c>
      <c r="S18" s="56">
        <f t="shared" si="1"/>
        <v>36</v>
      </c>
      <c r="T18" s="66" t="str">
        <f t="shared" si="2"/>
        <v>IMPACTO BAJO</v>
      </c>
      <c r="U18" s="56" t="s">
        <v>254</v>
      </c>
      <c r="V18" s="56" t="s">
        <v>253</v>
      </c>
      <c r="W18" s="66"/>
      <c r="X18" s="66" t="s">
        <v>31</v>
      </c>
    </row>
    <row r="19" spans="1:24" ht="63.75" customHeight="1" x14ac:dyDescent="0.2">
      <c r="A19" s="243"/>
      <c r="B19" s="245"/>
      <c r="C19" s="59" t="s">
        <v>212</v>
      </c>
      <c r="D19" s="59" t="s">
        <v>49</v>
      </c>
      <c r="E19" s="244"/>
      <c r="F19" s="56" t="s">
        <v>244</v>
      </c>
      <c r="G19" s="56" t="s">
        <v>31</v>
      </c>
      <c r="H19" s="56"/>
      <c r="I19" s="56" t="s">
        <v>32</v>
      </c>
      <c r="J19" s="56">
        <v>3</v>
      </c>
      <c r="K19" s="56">
        <v>2</v>
      </c>
      <c r="L19" s="56">
        <v>3</v>
      </c>
      <c r="M19" s="56">
        <v>1</v>
      </c>
      <c r="N19" s="56">
        <v>1</v>
      </c>
      <c r="O19" s="56">
        <f t="shared" si="0"/>
        <v>10</v>
      </c>
      <c r="P19" s="56">
        <v>2</v>
      </c>
      <c r="Q19" s="56">
        <v>2</v>
      </c>
      <c r="R19" s="56">
        <v>1</v>
      </c>
      <c r="S19" s="56">
        <f t="shared" si="1"/>
        <v>40</v>
      </c>
      <c r="T19" s="66" t="str">
        <f t="shared" si="2"/>
        <v>IMPACTO BAJO</v>
      </c>
      <c r="U19" s="56" t="s">
        <v>180</v>
      </c>
      <c r="V19" s="56" t="s">
        <v>50</v>
      </c>
      <c r="W19" s="66" t="s">
        <v>31</v>
      </c>
      <c r="X19" s="66"/>
    </row>
    <row r="20" spans="1:24" ht="63.75" customHeight="1" x14ac:dyDescent="0.2">
      <c r="A20" s="243"/>
      <c r="B20" s="59" t="s">
        <v>263</v>
      </c>
      <c r="C20" s="59" t="s">
        <v>264</v>
      </c>
      <c r="D20" s="59" t="s">
        <v>265</v>
      </c>
      <c r="E20" s="244"/>
      <c r="F20" s="56" t="s">
        <v>30</v>
      </c>
      <c r="G20" s="56" t="s">
        <v>31</v>
      </c>
      <c r="H20" s="56"/>
      <c r="I20" s="56" t="s">
        <v>32</v>
      </c>
      <c r="J20" s="56">
        <v>2</v>
      </c>
      <c r="K20" s="56">
        <v>3</v>
      </c>
      <c r="L20" s="56">
        <v>3</v>
      </c>
      <c r="M20" s="56">
        <v>1</v>
      </c>
      <c r="N20" s="56">
        <v>1</v>
      </c>
      <c r="O20" s="56">
        <f t="shared" si="0"/>
        <v>10</v>
      </c>
      <c r="P20" s="56">
        <v>3</v>
      </c>
      <c r="Q20" s="56">
        <v>2</v>
      </c>
      <c r="R20" s="56">
        <v>1</v>
      </c>
      <c r="S20" s="56">
        <f t="shared" si="1"/>
        <v>60</v>
      </c>
      <c r="T20" s="66" t="str">
        <f t="shared" si="2"/>
        <v>IMPACTO MEDIO</v>
      </c>
      <c r="U20" s="56" t="s">
        <v>215</v>
      </c>
      <c r="V20" s="56" t="s">
        <v>260</v>
      </c>
      <c r="W20" s="66"/>
      <c r="X20" s="66" t="s">
        <v>31</v>
      </c>
    </row>
    <row r="21" spans="1:24" ht="38.25" x14ac:dyDescent="0.2">
      <c r="A21" s="243"/>
      <c r="B21" s="59" t="s">
        <v>54</v>
      </c>
      <c r="C21" s="59" t="s">
        <v>213</v>
      </c>
      <c r="D21" s="59" t="s">
        <v>55</v>
      </c>
      <c r="E21" s="244"/>
      <c r="F21" s="56" t="s">
        <v>30</v>
      </c>
      <c r="G21" s="56" t="s">
        <v>31</v>
      </c>
      <c r="H21" s="56"/>
      <c r="I21" s="56" t="s">
        <v>32</v>
      </c>
      <c r="J21" s="56">
        <v>2</v>
      </c>
      <c r="K21" s="56">
        <v>1</v>
      </c>
      <c r="L21" s="56">
        <v>3</v>
      </c>
      <c r="M21" s="56">
        <v>1</v>
      </c>
      <c r="N21" s="56">
        <v>1</v>
      </c>
      <c r="O21" s="56">
        <f t="shared" si="0"/>
        <v>8</v>
      </c>
      <c r="P21" s="56">
        <v>3</v>
      </c>
      <c r="Q21" s="56">
        <v>2</v>
      </c>
      <c r="R21" s="56">
        <v>1</v>
      </c>
      <c r="S21" s="56">
        <f t="shared" si="1"/>
        <v>48</v>
      </c>
      <c r="T21" s="66" t="str">
        <f t="shared" si="2"/>
        <v>IMPACTO BAJO</v>
      </c>
      <c r="U21" s="56" t="s">
        <v>182</v>
      </c>
      <c r="V21" s="56" t="s">
        <v>41</v>
      </c>
      <c r="W21" s="66" t="s">
        <v>31</v>
      </c>
      <c r="X21" s="66"/>
    </row>
    <row r="22" spans="1:24" ht="92.25" customHeight="1" x14ac:dyDescent="0.2">
      <c r="A22" s="243"/>
      <c r="B22" s="59" t="s">
        <v>261</v>
      </c>
      <c r="C22" s="59" t="s">
        <v>57</v>
      </c>
      <c r="D22" s="59" t="s">
        <v>58</v>
      </c>
      <c r="E22" s="244"/>
      <c r="F22" s="56" t="s">
        <v>30</v>
      </c>
      <c r="G22" s="56" t="s">
        <v>31</v>
      </c>
      <c r="H22" s="56"/>
      <c r="I22" s="56" t="s">
        <v>32</v>
      </c>
      <c r="J22" s="56">
        <v>2</v>
      </c>
      <c r="K22" s="56">
        <v>2</v>
      </c>
      <c r="L22" s="56">
        <v>3</v>
      </c>
      <c r="M22" s="56">
        <v>1</v>
      </c>
      <c r="N22" s="56">
        <v>1</v>
      </c>
      <c r="O22" s="56">
        <f t="shared" si="0"/>
        <v>9</v>
      </c>
      <c r="P22" s="56">
        <v>2</v>
      </c>
      <c r="Q22" s="56">
        <v>2</v>
      </c>
      <c r="R22" s="56">
        <v>1</v>
      </c>
      <c r="S22" s="56">
        <f t="shared" si="1"/>
        <v>36</v>
      </c>
      <c r="T22" s="66" t="str">
        <f t="shared" si="2"/>
        <v>IMPACTO BAJO</v>
      </c>
      <c r="U22" s="56" t="s">
        <v>184</v>
      </c>
      <c r="V22" s="56" t="s">
        <v>38</v>
      </c>
      <c r="W22" s="66" t="s">
        <v>31</v>
      </c>
      <c r="X22" s="66"/>
    </row>
    <row r="23" spans="1:24" ht="75.75" customHeight="1" x14ac:dyDescent="0.2">
      <c r="A23" s="243"/>
      <c r="B23" s="59" t="s">
        <v>380</v>
      </c>
      <c r="C23" s="59" t="s">
        <v>405</v>
      </c>
      <c r="D23" s="59" t="s">
        <v>61</v>
      </c>
      <c r="E23" s="244"/>
      <c r="F23" s="56" t="s">
        <v>30</v>
      </c>
      <c r="G23" s="56" t="s">
        <v>31</v>
      </c>
      <c r="H23" s="56"/>
      <c r="I23" s="56" t="s">
        <v>32</v>
      </c>
      <c r="J23" s="56">
        <v>2</v>
      </c>
      <c r="K23" s="56">
        <v>1</v>
      </c>
      <c r="L23" s="56">
        <v>3</v>
      </c>
      <c r="M23" s="56">
        <v>1</v>
      </c>
      <c r="N23" s="56">
        <v>1</v>
      </c>
      <c r="O23" s="56">
        <f t="shared" si="0"/>
        <v>8</v>
      </c>
      <c r="P23" s="56">
        <v>3</v>
      </c>
      <c r="Q23" s="56">
        <v>2</v>
      </c>
      <c r="R23" s="56">
        <v>1</v>
      </c>
      <c r="S23" s="56">
        <f t="shared" si="1"/>
        <v>48</v>
      </c>
      <c r="T23" s="66" t="str">
        <f t="shared" si="2"/>
        <v>IMPACTO BAJO</v>
      </c>
      <c r="U23" s="56" t="s">
        <v>180</v>
      </c>
      <c r="V23" s="56" t="s">
        <v>381</v>
      </c>
      <c r="W23" s="66" t="s">
        <v>31</v>
      </c>
      <c r="X23" s="66"/>
    </row>
    <row r="24" spans="1:24" ht="60" customHeight="1" x14ac:dyDescent="0.2">
      <c r="A24" s="243"/>
      <c r="B24" s="59" t="s">
        <v>67</v>
      </c>
      <c r="C24" s="59" t="s">
        <v>68</v>
      </c>
      <c r="D24" s="59" t="s">
        <v>69</v>
      </c>
      <c r="E24" s="244"/>
      <c r="F24" s="56" t="s">
        <v>30</v>
      </c>
      <c r="G24" s="56" t="s">
        <v>31</v>
      </c>
      <c r="H24" s="56"/>
      <c r="I24" s="56" t="s">
        <v>32</v>
      </c>
      <c r="J24" s="56">
        <v>2</v>
      </c>
      <c r="K24" s="56">
        <v>2</v>
      </c>
      <c r="L24" s="56">
        <v>3</v>
      </c>
      <c r="M24" s="56">
        <v>3</v>
      </c>
      <c r="N24" s="56">
        <v>1</v>
      </c>
      <c r="O24" s="56">
        <f t="shared" si="0"/>
        <v>11</v>
      </c>
      <c r="P24" s="56">
        <v>2</v>
      </c>
      <c r="Q24" s="56">
        <v>2</v>
      </c>
      <c r="R24" s="56">
        <v>1</v>
      </c>
      <c r="S24" s="56">
        <f t="shared" si="1"/>
        <v>44</v>
      </c>
      <c r="T24" s="66" t="str">
        <f t="shared" si="2"/>
        <v>IMPACTO BAJO</v>
      </c>
      <c r="U24" s="56" t="s">
        <v>70</v>
      </c>
      <c r="V24" s="56" t="s">
        <v>255</v>
      </c>
      <c r="W24" s="66"/>
      <c r="X24" s="66" t="s">
        <v>31</v>
      </c>
    </row>
    <row r="25" spans="1:24" ht="38.25" x14ac:dyDescent="0.2">
      <c r="A25" s="242" t="s">
        <v>392</v>
      </c>
      <c r="B25" s="56" t="s">
        <v>393</v>
      </c>
      <c r="C25" s="56" t="s">
        <v>394</v>
      </c>
      <c r="D25" s="56" t="s">
        <v>395</v>
      </c>
      <c r="E25" s="56"/>
      <c r="F25" s="56" t="s">
        <v>60</v>
      </c>
      <c r="G25" s="56" t="s">
        <v>31</v>
      </c>
      <c r="H25" s="56"/>
      <c r="I25" s="56" t="s">
        <v>32</v>
      </c>
      <c r="J25" s="56">
        <v>3</v>
      </c>
      <c r="K25" s="56">
        <v>3</v>
      </c>
      <c r="L25" s="56">
        <v>3</v>
      </c>
      <c r="M25" s="56">
        <v>3</v>
      </c>
      <c r="N25" s="56">
        <v>1</v>
      </c>
      <c r="O25" s="56">
        <f t="shared" si="0"/>
        <v>13</v>
      </c>
      <c r="P25" s="56">
        <v>1</v>
      </c>
      <c r="Q25" s="56">
        <v>2</v>
      </c>
      <c r="R25" s="56">
        <v>1</v>
      </c>
      <c r="S25" s="56">
        <f t="shared" si="1"/>
        <v>26</v>
      </c>
      <c r="T25" s="66" t="str">
        <f t="shared" ref="T25" si="3">IF(S25&lt;=59,"IMPACTO BAJO",(IF(AND(S25&gt;=60,S25&lt;=188),"IMPACTO MEDIO",IF(AND(S25&gt;=189,S25&lt;405),"IMPACTO ALTO",0))))</f>
        <v>IMPACTO BAJO</v>
      </c>
      <c r="U25" s="56" t="s">
        <v>396</v>
      </c>
      <c r="V25" s="56" t="s">
        <v>397</v>
      </c>
      <c r="W25" s="66"/>
      <c r="X25" s="66" t="s">
        <v>31</v>
      </c>
    </row>
    <row r="26" spans="1:24" ht="38.25" x14ac:dyDescent="0.2">
      <c r="A26" s="242"/>
      <c r="B26" s="56" t="s">
        <v>398</v>
      </c>
      <c r="C26" s="56" t="s">
        <v>399</v>
      </c>
      <c r="D26" s="56" t="s">
        <v>400</v>
      </c>
      <c r="E26" s="56"/>
      <c r="F26" s="56" t="s">
        <v>60</v>
      </c>
      <c r="G26" s="56" t="s">
        <v>31</v>
      </c>
      <c r="H26" s="56"/>
      <c r="I26" s="56" t="s">
        <v>32</v>
      </c>
      <c r="J26" s="56">
        <v>3</v>
      </c>
      <c r="K26" s="56">
        <v>3</v>
      </c>
      <c r="L26" s="56">
        <v>3</v>
      </c>
      <c r="M26" s="56">
        <v>3</v>
      </c>
      <c r="N26" s="56">
        <v>1</v>
      </c>
      <c r="O26" s="56">
        <f t="shared" si="0"/>
        <v>13</v>
      </c>
      <c r="P26" s="56">
        <v>1</v>
      </c>
      <c r="Q26" s="56">
        <v>2</v>
      </c>
      <c r="R26" s="56">
        <v>1</v>
      </c>
      <c r="S26" s="56">
        <f t="shared" si="1"/>
        <v>26</v>
      </c>
      <c r="T26" s="66" t="str">
        <f>IF(S26&lt;=59,"IMPACTO BAJO",(IF(AND(S26&gt;=60,S26&lt;=188),"IMPACTO MEDIO",IF(AND(S26&gt;=189,S26&lt;405),"IMPACTO ALTO",0))))</f>
        <v>IMPACTO BAJO</v>
      </c>
      <c r="U26" s="56" t="s">
        <v>396</v>
      </c>
      <c r="V26" s="56" t="s">
        <v>397</v>
      </c>
      <c r="W26" s="66"/>
      <c r="X26" s="66" t="s">
        <v>31</v>
      </c>
    </row>
    <row r="27" spans="1:24" ht="38.25" x14ac:dyDescent="0.2">
      <c r="A27" s="242"/>
      <c r="B27" s="56" t="s">
        <v>401</v>
      </c>
      <c r="C27" s="56" t="s">
        <v>402</v>
      </c>
      <c r="D27" s="61" t="s">
        <v>403</v>
      </c>
      <c r="E27" s="65"/>
      <c r="F27" s="56" t="s">
        <v>60</v>
      </c>
      <c r="G27" s="69" t="s">
        <v>31</v>
      </c>
      <c r="H27" s="69"/>
      <c r="I27" s="56" t="s">
        <v>32</v>
      </c>
      <c r="J27" s="56">
        <v>3</v>
      </c>
      <c r="K27" s="69">
        <v>3</v>
      </c>
      <c r="L27" s="69">
        <v>3</v>
      </c>
      <c r="M27" s="69">
        <v>3</v>
      </c>
      <c r="N27" s="69">
        <v>1</v>
      </c>
      <c r="O27" s="69">
        <f t="shared" si="0"/>
        <v>13</v>
      </c>
      <c r="P27" s="69">
        <v>1</v>
      </c>
      <c r="Q27" s="69">
        <v>2</v>
      </c>
      <c r="R27" s="69">
        <v>1</v>
      </c>
      <c r="S27" s="69">
        <f t="shared" si="1"/>
        <v>26</v>
      </c>
      <c r="T27" s="66" t="str">
        <f>IF(S27&lt;=59,"IMPACTO BAJO",(IF(AND(S27&gt;=60,S27&lt;=188),"IMPACTO MEDIO",IF(AND(S27&gt;=189,S27&lt;405),"IMPACTO ALTO",0))))</f>
        <v>IMPACTO BAJO</v>
      </c>
      <c r="U27" s="56" t="s">
        <v>396</v>
      </c>
      <c r="V27" s="56" t="s">
        <v>397</v>
      </c>
      <c r="W27" s="65"/>
      <c r="X27" s="70" t="s">
        <v>31</v>
      </c>
    </row>
    <row r="28" spans="1:24" ht="12.75" customHeight="1" x14ac:dyDescent="0.2">
      <c r="T28" s="72"/>
    </row>
    <row r="29" spans="1:24" ht="27" customHeight="1" x14ac:dyDescent="0.2">
      <c r="A29" s="72"/>
      <c r="B29" s="72"/>
      <c r="C29" s="77" t="s">
        <v>460</v>
      </c>
      <c r="D29" s="276" t="s">
        <v>228</v>
      </c>
      <c r="E29" s="347"/>
      <c r="F29" s="72"/>
      <c r="G29" s="72"/>
      <c r="H29" s="72"/>
      <c r="I29" s="74"/>
      <c r="J29" s="74"/>
      <c r="K29" s="75"/>
      <c r="L29" s="75"/>
      <c r="M29" s="75"/>
      <c r="N29" s="75"/>
      <c r="O29" s="72"/>
      <c r="P29" s="72"/>
      <c r="Q29" s="72"/>
      <c r="R29" s="72"/>
      <c r="S29" s="72"/>
      <c r="T29" s="72"/>
    </row>
    <row r="30" spans="1:24" ht="12.75" x14ac:dyDescent="0.2">
      <c r="A30" s="72"/>
      <c r="B30" s="72"/>
      <c r="C30" s="77" t="s">
        <v>178</v>
      </c>
      <c r="D30" s="277" t="s">
        <v>251</v>
      </c>
      <c r="E30" s="252"/>
      <c r="F30" s="72"/>
      <c r="G30" s="72"/>
      <c r="H30" s="72"/>
      <c r="I30" s="74"/>
      <c r="J30" s="74"/>
      <c r="K30" s="74"/>
      <c r="L30" s="74"/>
      <c r="M30" s="74"/>
      <c r="N30" s="75"/>
      <c r="O30" s="72"/>
      <c r="P30" s="72"/>
      <c r="Q30" s="72"/>
      <c r="R30" s="72"/>
      <c r="S30" s="72"/>
      <c r="T30" s="72"/>
    </row>
    <row r="31" spans="1:24" ht="12.75" customHeight="1" x14ac:dyDescent="0.2">
      <c r="T31" s="72"/>
    </row>
    <row r="32" spans="1:24" ht="12.75" customHeight="1" x14ac:dyDescent="0.2">
      <c r="T32" s="72"/>
    </row>
    <row r="33" spans="20:20" ht="12.75" customHeight="1" x14ac:dyDescent="0.2">
      <c r="T33" s="72"/>
    </row>
    <row r="34" spans="20:20" ht="12.75" customHeight="1" x14ac:dyDescent="0.2">
      <c r="T34" s="72"/>
    </row>
    <row r="35" spans="20:20" ht="12.75" customHeight="1" x14ac:dyDescent="0.2">
      <c r="T35" s="72"/>
    </row>
    <row r="36" spans="20:20" ht="12.75" customHeight="1" x14ac:dyDescent="0.2">
      <c r="T36" s="72"/>
    </row>
    <row r="37" spans="20:20" ht="12.75" customHeight="1" x14ac:dyDescent="0.2">
      <c r="T37" s="72"/>
    </row>
    <row r="38" spans="20:20" ht="12.75" customHeight="1" x14ac:dyDescent="0.2">
      <c r="T38" s="72"/>
    </row>
    <row r="39" spans="20:20" ht="12.75" customHeight="1" x14ac:dyDescent="0.2">
      <c r="T39" s="72"/>
    </row>
    <row r="40" spans="20:20" ht="12.75" customHeight="1" x14ac:dyDescent="0.2">
      <c r="T40" s="72"/>
    </row>
    <row r="41" spans="20:20" ht="12.75" customHeight="1" x14ac:dyDescent="0.2">
      <c r="T41" s="72"/>
    </row>
    <row r="42" spans="20:20" ht="12.75" customHeight="1" x14ac:dyDescent="0.2">
      <c r="T42" s="72"/>
    </row>
    <row r="43" spans="20:20" ht="12.75" customHeight="1" x14ac:dyDescent="0.2">
      <c r="T43" s="72"/>
    </row>
    <row r="44" spans="20:20" ht="12.75" customHeight="1" x14ac:dyDescent="0.2">
      <c r="T44" s="72"/>
    </row>
    <row r="45" spans="20:20" ht="12.75" customHeight="1" x14ac:dyDescent="0.2">
      <c r="T45" s="72"/>
    </row>
    <row r="46" spans="20:20" ht="12.75" customHeight="1" x14ac:dyDescent="0.2">
      <c r="T46" s="72"/>
    </row>
    <row r="47" spans="20:20" ht="12.75" customHeight="1" x14ac:dyDescent="0.2">
      <c r="T47" s="72"/>
    </row>
    <row r="48" spans="20:20"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row r="925" spans="20:20" ht="12.75" customHeight="1" x14ac:dyDescent="0.2">
      <c r="T925" s="72"/>
    </row>
    <row r="926" spans="20:20" ht="12.75" customHeight="1" x14ac:dyDescent="0.2">
      <c r="T926" s="72"/>
    </row>
    <row r="927" spans="20:20" ht="12.75" customHeight="1" x14ac:dyDescent="0.2">
      <c r="T927" s="72"/>
    </row>
    <row r="928" spans="20:20" ht="12.75" customHeight="1" x14ac:dyDescent="0.2">
      <c r="T928" s="72"/>
    </row>
    <row r="929" spans="20:20" ht="12.75" customHeight="1" x14ac:dyDescent="0.2">
      <c r="T929" s="72"/>
    </row>
  </sheetData>
  <sheetProtection algorithmName="SHA-512" hashValue="99r1jgNGQ15f0zejzU8keaacJyMGq0xAgea7VjqeEQzN4vx9vnBkS/KQszdBa9eghCvr3DoB6wj9aBCTaDBrMg==" saltValue="G19c5hrLy3N9T4eLlj+Dmw==" spinCount="100000" sheet="1" objects="1" scenarios="1"/>
  <mergeCells count="33">
    <mergeCell ref="A7:K7"/>
    <mergeCell ref="L7:X7"/>
    <mergeCell ref="A1:B5"/>
    <mergeCell ref="C1:T5"/>
    <mergeCell ref="U1:X5"/>
    <mergeCell ref="A6:K6"/>
    <mergeCell ref="L6:X6"/>
    <mergeCell ref="S9:S10"/>
    <mergeCell ref="T9:T10"/>
    <mergeCell ref="U9:V9"/>
    <mergeCell ref="W9:X9"/>
    <mergeCell ref="A11:A24"/>
    <mergeCell ref="E11:E24"/>
    <mergeCell ref="B12:B13"/>
    <mergeCell ref="B14:B15"/>
    <mergeCell ref="B16:B17"/>
    <mergeCell ref="H9:H10"/>
    <mergeCell ref="I9:I10"/>
    <mergeCell ref="J9:N9"/>
    <mergeCell ref="O9:O10"/>
    <mergeCell ref="P9:P10"/>
    <mergeCell ref="Q9:Q10"/>
    <mergeCell ref="B9:B10"/>
    <mergeCell ref="B18:B19"/>
    <mergeCell ref="A25:A27"/>
    <mergeCell ref="D29:E29"/>
    <mergeCell ref="D30:E30"/>
    <mergeCell ref="R9:R10"/>
    <mergeCell ref="C9:C10"/>
    <mergeCell ref="D9:D10"/>
    <mergeCell ref="E9:E10"/>
    <mergeCell ref="F9:F10"/>
    <mergeCell ref="G9:G10"/>
  </mergeCells>
  <conditionalFormatting sqref="T11:T16 T21:T24">
    <cfRule type="cellIs" dxfId="131" priority="33" operator="equal">
      <formula>"IMPACTO ALTO"</formula>
    </cfRule>
  </conditionalFormatting>
  <conditionalFormatting sqref="T11:T16 T21:T24">
    <cfRule type="cellIs" dxfId="130" priority="34" operator="equal">
      <formula>"IMPACTO MEDIO"</formula>
    </cfRule>
  </conditionalFormatting>
  <conditionalFormatting sqref="T11:T16 T21:T24">
    <cfRule type="cellIs" dxfId="129" priority="35" operator="equal">
      <formula>"IMPACTO BAJO"</formula>
    </cfRule>
  </conditionalFormatting>
  <conditionalFormatting sqref="T11:T16 T21:T24">
    <cfRule type="cellIs" dxfId="128" priority="36" stopIfTrue="1" operator="equal">
      <formula>"IMPACTO BAJO"</formula>
    </cfRule>
  </conditionalFormatting>
  <conditionalFormatting sqref="T11:T16 T21:T24">
    <cfRule type="cellIs" dxfId="127" priority="37" stopIfTrue="1" operator="equal">
      <formula>"IMPACTO MEDIO"</formula>
    </cfRule>
  </conditionalFormatting>
  <conditionalFormatting sqref="T11:T16 T21:T24">
    <cfRule type="cellIs" dxfId="126" priority="38" stopIfTrue="1" operator="equal">
      <formula>"IMPACTO ALTO"</formula>
    </cfRule>
  </conditionalFormatting>
  <conditionalFormatting sqref="T19">
    <cfRule type="cellIs" dxfId="125" priority="27" operator="equal">
      <formula>"IMPACTO ALTO"</formula>
    </cfRule>
  </conditionalFormatting>
  <conditionalFormatting sqref="T19">
    <cfRule type="cellIs" dxfId="124" priority="28" operator="equal">
      <formula>"IMPACTO MEDIO"</formula>
    </cfRule>
  </conditionalFormatting>
  <conditionalFormatting sqref="T19">
    <cfRule type="cellIs" dxfId="123" priority="29" operator="equal">
      <formula>"IMPACTO BAJO"</formula>
    </cfRule>
  </conditionalFormatting>
  <conditionalFormatting sqref="T19">
    <cfRule type="cellIs" dxfId="122" priority="30" stopIfTrue="1" operator="equal">
      <formula>"IMPACTO BAJO"</formula>
    </cfRule>
  </conditionalFormatting>
  <conditionalFormatting sqref="T19">
    <cfRule type="cellIs" dxfId="121" priority="31" stopIfTrue="1" operator="equal">
      <formula>"IMPACTO MEDIO"</formula>
    </cfRule>
  </conditionalFormatting>
  <conditionalFormatting sqref="T19">
    <cfRule type="cellIs" dxfId="120" priority="32" stopIfTrue="1" operator="equal">
      <formula>"IMPACTO ALTO"</formula>
    </cfRule>
  </conditionalFormatting>
  <conditionalFormatting sqref="T17:T18">
    <cfRule type="cellIs" dxfId="119" priority="20" operator="equal">
      <formula>"IMPACTO ALTO"</formula>
    </cfRule>
  </conditionalFormatting>
  <conditionalFormatting sqref="T17:T18">
    <cfRule type="cellIs" dxfId="118" priority="21" operator="equal">
      <formula>"IMPACTO MEDIO"</formula>
    </cfRule>
  </conditionalFormatting>
  <conditionalFormatting sqref="T17:T18">
    <cfRule type="cellIs" dxfId="117" priority="22" operator="equal">
      <formula>"IMPACTO BAJO"</formula>
    </cfRule>
  </conditionalFormatting>
  <conditionalFormatting sqref="T17:T18">
    <cfRule type="cellIs" dxfId="116" priority="23" stopIfTrue="1" operator="equal">
      <formula>"IMPACTO BAJO"</formula>
    </cfRule>
  </conditionalFormatting>
  <conditionalFormatting sqref="T17:T18">
    <cfRule type="cellIs" dxfId="115" priority="24" stopIfTrue="1" operator="equal">
      <formula>"IMPACTO MEDIO"</formula>
    </cfRule>
  </conditionalFormatting>
  <conditionalFormatting sqref="T17:T18">
    <cfRule type="cellIs" dxfId="114" priority="25" stopIfTrue="1" operator="equal">
      <formula>"IMPACTO ALTO"</formula>
    </cfRule>
  </conditionalFormatting>
  <conditionalFormatting sqref="T11">
    <cfRule type="colorScale" priority="26">
      <colorScale>
        <cfvo type="min"/>
        <cfvo type="percentile" val="50"/>
        <cfvo type="max"/>
        <color rgb="FF63BE7B"/>
        <color rgb="FFFFEB84"/>
        <color rgb="FFF8696B"/>
      </colorScale>
    </cfRule>
  </conditionalFormatting>
  <conditionalFormatting sqref="T20">
    <cfRule type="cellIs" dxfId="113" priority="14" operator="equal">
      <formula>"IMPACTO ALTO"</formula>
    </cfRule>
  </conditionalFormatting>
  <conditionalFormatting sqref="T20">
    <cfRule type="cellIs" dxfId="112" priority="15" operator="equal">
      <formula>"IMPACTO MEDIO"</formula>
    </cfRule>
  </conditionalFormatting>
  <conditionalFormatting sqref="T20">
    <cfRule type="cellIs" dxfId="111" priority="16" operator="equal">
      <formula>"IMPACTO BAJO"</formula>
    </cfRule>
  </conditionalFormatting>
  <conditionalFormatting sqref="T20">
    <cfRule type="cellIs" dxfId="110" priority="17" stopIfTrue="1" operator="equal">
      <formula>"IMPACTO BAJO"</formula>
    </cfRule>
  </conditionalFormatting>
  <conditionalFormatting sqref="T20">
    <cfRule type="cellIs" dxfId="109" priority="18" stopIfTrue="1" operator="equal">
      <formula>"IMPACTO MEDIO"</formula>
    </cfRule>
  </conditionalFormatting>
  <conditionalFormatting sqref="T20">
    <cfRule type="cellIs" dxfId="108" priority="19" stopIfTrue="1" operator="equal">
      <formula>"IMPACTO ALTO"</formula>
    </cfRule>
  </conditionalFormatting>
  <conditionalFormatting sqref="T25">
    <cfRule type="cellIs" dxfId="107" priority="8" operator="equal">
      <formula>"IMPACTO ALTO"</formula>
    </cfRule>
  </conditionalFormatting>
  <conditionalFormatting sqref="T25">
    <cfRule type="cellIs" dxfId="106" priority="9" operator="equal">
      <formula>"IMPACTO MEDIO"</formula>
    </cfRule>
  </conditionalFormatting>
  <conditionalFormatting sqref="T25">
    <cfRule type="cellIs" dxfId="105" priority="10" operator="equal">
      <formula>"IMPACTO BAJO"</formula>
    </cfRule>
  </conditionalFormatting>
  <conditionalFormatting sqref="T25">
    <cfRule type="cellIs" dxfId="104" priority="11" stopIfTrue="1" operator="equal">
      <formula>"IMPACTO BAJO"</formula>
    </cfRule>
  </conditionalFormatting>
  <conditionalFormatting sqref="T25">
    <cfRule type="cellIs" dxfId="103" priority="12" stopIfTrue="1" operator="equal">
      <formula>"IMPACTO MEDIO"</formula>
    </cfRule>
  </conditionalFormatting>
  <conditionalFormatting sqref="T25">
    <cfRule type="cellIs" dxfId="102" priority="13" stopIfTrue="1" operator="equal">
      <formula>"IMPACTO ALTO"</formula>
    </cfRule>
  </conditionalFormatting>
  <conditionalFormatting sqref="T26:T27">
    <cfRule type="cellIs" dxfId="101" priority="1" operator="equal">
      <formula>"IMPACTO ALTO"</formula>
    </cfRule>
  </conditionalFormatting>
  <conditionalFormatting sqref="T26:T27">
    <cfRule type="cellIs" dxfId="100" priority="2" operator="equal">
      <formula>"IMPACTO MEDIO"</formula>
    </cfRule>
  </conditionalFormatting>
  <conditionalFormatting sqref="T26:T27">
    <cfRule type="cellIs" dxfId="99" priority="3" operator="equal">
      <formula>"IMPACTO BAJO"</formula>
    </cfRule>
  </conditionalFormatting>
  <conditionalFormatting sqref="T26:T27">
    <cfRule type="cellIs" dxfId="98" priority="4" stopIfTrue="1" operator="equal">
      <formula>"IMPACTO BAJO"</formula>
    </cfRule>
  </conditionalFormatting>
  <conditionalFormatting sqref="T26:T27">
    <cfRule type="cellIs" dxfId="97" priority="5" stopIfTrue="1" operator="equal">
      <formula>"IMPACTO MEDIO"</formula>
    </cfRule>
  </conditionalFormatting>
  <conditionalFormatting sqref="T26:T27">
    <cfRule type="cellIs" dxfId="96" priority="6" stopIfTrue="1" operator="equal">
      <formula>"IMPACTO ALTO"</formula>
    </cfRule>
  </conditionalFormatting>
  <conditionalFormatting sqref="T26:T27">
    <cfRule type="colorScale" priority="7">
      <colorScale>
        <cfvo type="min"/>
        <cfvo type="percentile" val="50"/>
        <cfvo type="max"/>
        <color rgb="FF63BE7B"/>
        <color rgb="FFFFEB84"/>
        <color rgb="FFF8696B"/>
      </colorScale>
    </cfRule>
  </conditionalFormatting>
  <conditionalFormatting sqref="T25">
    <cfRule type="colorScale" priority="39">
      <colorScale>
        <cfvo type="min"/>
        <cfvo type="percentile" val="50"/>
        <cfvo type="max"/>
        <color rgb="FF63BE7B"/>
        <color rgb="FFFFEB84"/>
        <color rgb="FFF8696B"/>
      </colorScale>
    </cfRule>
  </conditionalFormatting>
  <pageMargins left="0.7" right="0.7" top="0.75" bottom="0.75" header="0.3" footer="0.3"/>
  <drawing r:id="rId1"/>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BC2B8-E053-49BE-912C-44071A6739B1}">
  <dimension ref="A1:X931"/>
  <sheetViews>
    <sheetView topLeftCell="E17" zoomScale="70" zoomScaleNormal="70" workbookViewId="0">
      <selection activeCell="T21" sqref="T21"/>
    </sheetView>
  </sheetViews>
  <sheetFormatPr baseColWidth="10" defaultColWidth="14.42578125" defaultRowHeight="15" customHeight="1" x14ac:dyDescent="0.2"/>
  <cols>
    <col min="1" max="1" width="24" style="46" customWidth="1"/>
    <col min="2" max="2" width="17.7109375" style="46" customWidth="1"/>
    <col min="3" max="3" width="39.7109375" style="46" customWidth="1"/>
    <col min="4" max="4" width="36.28515625" style="46" customWidth="1"/>
    <col min="5" max="5" width="21.42578125" style="46" customWidth="1"/>
    <col min="6" max="6" width="15.5703125" style="46" customWidth="1"/>
    <col min="7" max="7" width="12" style="46" customWidth="1"/>
    <col min="8" max="8" width="13.85546875" style="46" customWidth="1"/>
    <col min="9" max="10" width="10.7109375" style="46" customWidth="1"/>
    <col min="11" max="11" width="11.85546875" style="46" customWidth="1"/>
    <col min="12" max="12" width="10.7109375" style="46" customWidth="1"/>
    <col min="13" max="13" width="13.5703125" style="46" customWidth="1"/>
    <col min="14" max="14" width="15.85546875" style="46" customWidth="1"/>
    <col min="15" max="15" width="13" style="46" customWidth="1"/>
    <col min="16" max="16" width="15.28515625" style="46" customWidth="1"/>
    <col min="17" max="17" width="15.140625" style="46" customWidth="1"/>
    <col min="18" max="18" width="22.85546875" style="46" customWidth="1"/>
    <col min="19" max="19" width="15.85546875" style="46" customWidth="1"/>
    <col min="20" max="20" width="20" style="46" customWidth="1"/>
    <col min="21" max="21" width="29.85546875" style="46" customWidth="1"/>
    <col min="22" max="22" width="25.140625" style="46" customWidth="1"/>
    <col min="23" max="24" width="8.140625" style="46" customWidth="1"/>
    <col min="25" max="16384" width="14.42578125" style="46"/>
  </cols>
  <sheetData>
    <row r="1" spans="1:24" ht="17.25" customHeight="1" x14ac:dyDescent="0.2">
      <c r="A1" s="256"/>
      <c r="B1" s="257"/>
      <c r="C1" s="278" t="s">
        <v>0</v>
      </c>
      <c r="D1" s="279"/>
      <c r="E1" s="279"/>
      <c r="F1" s="279"/>
      <c r="G1" s="279"/>
      <c r="H1" s="279"/>
      <c r="I1" s="279"/>
      <c r="J1" s="279"/>
      <c r="K1" s="279"/>
      <c r="L1" s="279"/>
      <c r="M1" s="279"/>
      <c r="N1" s="279"/>
      <c r="O1" s="279"/>
      <c r="P1" s="279"/>
      <c r="Q1" s="279"/>
      <c r="R1" s="279"/>
      <c r="S1" s="279"/>
      <c r="T1" s="280"/>
      <c r="U1" s="268"/>
      <c r="V1" s="268"/>
      <c r="W1" s="268"/>
      <c r="X1" s="268"/>
    </row>
    <row r="2" spans="1:24" ht="24" customHeight="1" x14ac:dyDescent="0.2">
      <c r="A2" s="258"/>
      <c r="B2" s="259"/>
      <c r="C2" s="278"/>
      <c r="D2" s="279"/>
      <c r="E2" s="279"/>
      <c r="F2" s="279"/>
      <c r="G2" s="279"/>
      <c r="H2" s="279"/>
      <c r="I2" s="279"/>
      <c r="J2" s="279"/>
      <c r="K2" s="279"/>
      <c r="L2" s="279"/>
      <c r="M2" s="279"/>
      <c r="N2" s="279"/>
      <c r="O2" s="279"/>
      <c r="P2" s="279"/>
      <c r="Q2" s="279"/>
      <c r="R2" s="279"/>
      <c r="S2" s="279"/>
      <c r="T2" s="280"/>
      <c r="U2" s="268"/>
      <c r="V2" s="268"/>
      <c r="W2" s="268"/>
      <c r="X2" s="268"/>
    </row>
    <row r="3" spans="1:24" ht="21" customHeight="1" x14ac:dyDescent="0.2">
      <c r="A3" s="258"/>
      <c r="B3" s="259"/>
      <c r="C3" s="278"/>
      <c r="D3" s="279"/>
      <c r="E3" s="279"/>
      <c r="F3" s="279"/>
      <c r="G3" s="279"/>
      <c r="H3" s="279"/>
      <c r="I3" s="279"/>
      <c r="J3" s="279"/>
      <c r="K3" s="279"/>
      <c r="L3" s="279"/>
      <c r="M3" s="279"/>
      <c r="N3" s="279"/>
      <c r="O3" s="279"/>
      <c r="P3" s="279"/>
      <c r="Q3" s="279"/>
      <c r="R3" s="279"/>
      <c r="S3" s="279"/>
      <c r="T3" s="280"/>
      <c r="U3" s="268"/>
      <c r="V3" s="268"/>
      <c r="W3" s="268"/>
      <c r="X3" s="268"/>
    </row>
    <row r="4" spans="1:24" ht="21" customHeight="1" x14ac:dyDescent="0.2">
      <c r="A4" s="258"/>
      <c r="B4" s="259"/>
      <c r="C4" s="278"/>
      <c r="D4" s="279"/>
      <c r="E4" s="279"/>
      <c r="F4" s="279"/>
      <c r="G4" s="279"/>
      <c r="H4" s="279"/>
      <c r="I4" s="279"/>
      <c r="J4" s="279"/>
      <c r="K4" s="279"/>
      <c r="L4" s="279"/>
      <c r="M4" s="279"/>
      <c r="N4" s="279"/>
      <c r="O4" s="279"/>
      <c r="P4" s="279"/>
      <c r="Q4" s="279"/>
      <c r="R4" s="279"/>
      <c r="S4" s="279"/>
      <c r="T4" s="280"/>
      <c r="U4" s="268"/>
      <c r="V4" s="268"/>
      <c r="W4" s="268"/>
      <c r="X4" s="268"/>
    </row>
    <row r="5" spans="1:24" ht="2.25" hidden="1" customHeight="1" x14ac:dyDescent="0.2">
      <c r="A5" s="260"/>
      <c r="B5" s="261"/>
      <c r="C5" s="281"/>
      <c r="D5" s="282"/>
      <c r="E5" s="282"/>
      <c r="F5" s="282"/>
      <c r="G5" s="282"/>
      <c r="H5" s="282"/>
      <c r="I5" s="282"/>
      <c r="J5" s="282"/>
      <c r="K5" s="282"/>
      <c r="L5" s="282"/>
      <c r="M5" s="282"/>
      <c r="N5" s="282"/>
      <c r="O5" s="282"/>
      <c r="P5" s="282"/>
      <c r="Q5" s="282"/>
      <c r="R5" s="282"/>
      <c r="S5" s="282"/>
      <c r="T5" s="283"/>
      <c r="U5" s="268"/>
      <c r="V5" s="268"/>
      <c r="W5" s="268"/>
      <c r="X5" s="268"/>
    </row>
    <row r="6" spans="1:24" ht="21" customHeight="1" x14ac:dyDescent="0.2">
      <c r="A6" s="269" t="s">
        <v>243</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4" ht="25.5"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4" ht="12.75" customHeight="1" thickBot="1" x14ac:dyDescent="0.25">
      <c r="B8" s="47"/>
      <c r="C8" s="47"/>
      <c r="D8" s="47"/>
      <c r="E8" s="47"/>
      <c r="F8" s="47"/>
      <c r="G8" s="47"/>
      <c r="H8" s="47"/>
      <c r="I8" s="47"/>
      <c r="J8" s="47"/>
      <c r="K8" s="47"/>
      <c r="L8" s="47"/>
      <c r="M8" s="49"/>
      <c r="N8" s="50"/>
      <c r="O8" s="51"/>
      <c r="P8" s="51"/>
      <c r="Q8" s="51"/>
      <c r="R8" s="51"/>
      <c r="S8" s="51"/>
      <c r="T8" s="51"/>
      <c r="U8" s="51"/>
      <c r="V8" s="51"/>
      <c r="W8" s="51"/>
      <c r="X8" s="51"/>
    </row>
    <row r="9" spans="1:24"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4" ht="43.5" customHeight="1" x14ac:dyDescent="0.2">
      <c r="B10" s="247"/>
      <c r="C10" s="247"/>
      <c r="D10" s="247"/>
      <c r="E10" s="247"/>
      <c r="F10" s="247"/>
      <c r="G10" s="247"/>
      <c r="H10" s="247"/>
      <c r="I10" s="247"/>
      <c r="J10" s="52" t="s">
        <v>18</v>
      </c>
      <c r="K10" s="52" t="s">
        <v>19</v>
      </c>
      <c r="L10" s="53" t="s">
        <v>20</v>
      </c>
      <c r="M10" s="52" t="s">
        <v>21</v>
      </c>
      <c r="N10" s="53" t="s">
        <v>22</v>
      </c>
      <c r="O10" s="247"/>
      <c r="P10" s="247"/>
      <c r="Q10" s="247"/>
      <c r="R10" s="247"/>
      <c r="S10" s="247"/>
      <c r="T10" s="247"/>
      <c r="U10" s="53" t="s">
        <v>23</v>
      </c>
      <c r="V10" s="52" t="s">
        <v>24</v>
      </c>
      <c r="W10" s="52" t="s">
        <v>25</v>
      </c>
      <c r="X10" s="54" t="s">
        <v>26</v>
      </c>
    </row>
    <row r="11" spans="1:24" ht="72" customHeight="1" x14ac:dyDescent="0.2">
      <c r="A11" s="334" t="s">
        <v>284</v>
      </c>
      <c r="B11" s="59" t="s">
        <v>27</v>
      </c>
      <c r="C11" s="59" t="s">
        <v>209</v>
      </c>
      <c r="D11" s="59" t="s">
        <v>28</v>
      </c>
      <c r="E11" s="337" t="s">
        <v>285</v>
      </c>
      <c r="F11" s="56" t="s">
        <v>30</v>
      </c>
      <c r="G11" s="56" t="s">
        <v>31</v>
      </c>
      <c r="H11" s="56"/>
      <c r="I11" s="56" t="s">
        <v>32</v>
      </c>
      <c r="J11" s="56">
        <v>1</v>
      </c>
      <c r="K11" s="56">
        <v>2</v>
      </c>
      <c r="L11" s="56">
        <v>1</v>
      </c>
      <c r="M11" s="56">
        <v>1</v>
      </c>
      <c r="N11" s="56">
        <v>1</v>
      </c>
      <c r="O11" s="56">
        <f>J11+K11+L11+M11+N11</f>
        <v>6</v>
      </c>
      <c r="P11" s="56">
        <v>2</v>
      </c>
      <c r="Q11" s="56">
        <v>2</v>
      </c>
      <c r="R11" s="56">
        <v>1</v>
      </c>
      <c r="S11" s="56">
        <f>O11*P11*Q11*R11</f>
        <v>24</v>
      </c>
      <c r="T11" s="66" t="str">
        <f>IF(S11&lt;=59,"IMPACTO BAJO",(IF(AND(S11&gt;=60,S11&lt;=188),"IMPACTO MEDIO",IF(AND(S11&gt;=189,13&lt;405),"IMPACTO ALTO",0))))</f>
        <v>IMPACTO BAJO</v>
      </c>
      <c r="U11" s="56" t="s">
        <v>180</v>
      </c>
      <c r="V11" s="56" t="s">
        <v>33</v>
      </c>
      <c r="W11" s="58"/>
      <c r="X11" s="66" t="s">
        <v>31</v>
      </c>
    </row>
    <row r="12" spans="1:24" ht="77.25" customHeight="1" x14ac:dyDescent="0.2">
      <c r="A12" s="335"/>
      <c r="B12" s="245" t="s">
        <v>34</v>
      </c>
      <c r="C12" s="59" t="s">
        <v>35</v>
      </c>
      <c r="D12" s="59" t="s">
        <v>36</v>
      </c>
      <c r="E12" s="285"/>
      <c r="F12" s="56" t="s">
        <v>30</v>
      </c>
      <c r="G12" s="56" t="s">
        <v>31</v>
      </c>
      <c r="H12" s="56"/>
      <c r="I12" s="56" t="s">
        <v>37</v>
      </c>
      <c r="J12" s="56">
        <v>1</v>
      </c>
      <c r="K12" s="56">
        <v>1</v>
      </c>
      <c r="L12" s="56">
        <v>3</v>
      </c>
      <c r="M12" s="56">
        <v>1</v>
      </c>
      <c r="N12" s="56">
        <v>1</v>
      </c>
      <c r="O12" s="56">
        <f t="shared" ref="O12:O27" si="0">J12+K12+L12+M12+N12</f>
        <v>7</v>
      </c>
      <c r="P12" s="56">
        <v>2</v>
      </c>
      <c r="Q12" s="56">
        <v>2</v>
      </c>
      <c r="R12" s="56">
        <v>3</v>
      </c>
      <c r="S12" s="56">
        <f t="shared" ref="S12:S27" si="1">O12*P12*Q12*R12</f>
        <v>84</v>
      </c>
      <c r="T12" s="66" t="str">
        <f t="shared" ref="T12:T24" si="2">IF(S12&lt;=59,"IMPACTO BAJO",(IF(AND(S12&gt;=60,S12&lt;=188),"IMPACTO MEDIO",IF(AND(S12&gt;=189,13&lt;405),"IMPACTO ALTO",0))))</f>
        <v>IMPACTO MEDIO</v>
      </c>
      <c r="U12" s="56" t="s">
        <v>180</v>
      </c>
      <c r="V12" s="56" t="s">
        <v>38</v>
      </c>
      <c r="W12" s="66" t="s">
        <v>31</v>
      </c>
      <c r="X12" s="66"/>
    </row>
    <row r="13" spans="1:24" ht="109.5" customHeight="1" x14ac:dyDescent="0.2">
      <c r="A13" s="335"/>
      <c r="B13" s="245"/>
      <c r="C13" s="59" t="s">
        <v>229</v>
      </c>
      <c r="D13" s="59" t="s">
        <v>39</v>
      </c>
      <c r="E13" s="285"/>
      <c r="F13" s="56" t="s">
        <v>30</v>
      </c>
      <c r="G13" s="56" t="s">
        <v>31</v>
      </c>
      <c r="H13" s="56"/>
      <c r="I13" s="56" t="s">
        <v>37</v>
      </c>
      <c r="J13" s="56">
        <v>2</v>
      </c>
      <c r="K13" s="56">
        <v>1</v>
      </c>
      <c r="L13" s="56">
        <v>3</v>
      </c>
      <c r="M13" s="56">
        <v>1</v>
      </c>
      <c r="N13" s="56">
        <v>1</v>
      </c>
      <c r="O13" s="56">
        <f t="shared" si="0"/>
        <v>8</v>
      </c>
      <c r="P13" s="56">
        <v>3</v>
      </c>
      <c r="Q13" s="56">
        <v>2</v>
      </c>
      <c r="R13" s="56">
        <v>3</v>
      </c>
      <c r="S13" s="56">
        <f t="shared" si="1"/>
        <v>144</v>
      </c>
      <c r="T13" s="66" t="str">
        <f t="shared" si="2"/>
        <v>IMPACTO MEDIO</v>
      </c>
      <c r="U13" s="56" t="s">
        <v>180</v>
      </c>
      <c r="V13" s="56" t="s">
        <v>38</v>
      </c>
      <c r="W13" s="66" t="s">
        <v>31</v>
      </c>
      <c r="X13" s="66"/>
    </row>
    <row r="14" spans="1:24" ht="67.5" customHeight="1" x14ac:dyDescent="0.2">
      <c r="A14" s="335"/>
      <c r="B14" s="245" t="s">
        <v>379</v>
      </c>
      <c r="C14" s="59" t="s">
        <v>187</v>
      </c>
      <c r="D14" s="59" t="s">
        <v>40</v>
      </c>
      <c r="E14" s="285"/>
      <c r="F14" s="56" t="s">
        <v>30</v>
      </c>
      <c r="G14" s="56" t="s">
        <v>31</v>
      </c>
      <c r="H14" s="56"/>
      <c r="I14" s="56" t="s">
        <v>32</v>
      </c>
      <c r="J14" s="56">
        <v>1</v>
      </c>
      <c r="K14" s="56">
        <v>1</v>
      </c>
      <c r="L14" s="56">
        <v>3</v>
      </c>
      <c r="M14" s="56">
        <v>3</v>
      </c>
      <c r="N14" s="56">
        <v>1</v>
      </c>
      <c r="O14" s="56">
        <f t="shared" si="0"/>
        <v>9</v>
      </c>
      <c r="P14" s="56">
        <v>3</v>
      </c>
      <c r="Q14" s="56">
        <v>2</v>
      </c>
      <c r="R14" s="56">
        <v>1</v>
      </c>
      <c r="S14" s="56">
        <f t="shared" si="1"/>
        <v>54</v>
      </c>
      <c r="T14" s="66" t="str">
        <f t="shared" si="2"/>
        <v>IMPACTO BAJO</v>
      </c>
      <c r="U14" s="56" t="s">
        <v>181</v>
      </c>
      <c r="V14" s="56" t="s">
        <v>41</v>
      </c>
      <c r="W14" s="66"/>
      <c r="X14" s="66" t="s">
        <v>31</v>
      </c>
    </row>
    <row r="15" spans="1:24" ht="67.5" customHeight="1" x14ac:dyDescent="0.2">
      <c r="A15" s="335"/>
      <c r="B15" s="245"/>
      <c r="C15" s="59" t="s">
        <v>188</v>
      </c>
      <c r="D15" s="59" t="s">
        <v>42</v>
      </c>
      <c r="E15" s="285"/>
      <c r="F15" s="56" t="s">
        <v>30</v>
      </c>
      <c r="G15" s="56" t="s">
        <v>31</v>
      </c>
      <c r="H15" s="56"/>
      <c r="I15" s="56" t="s">
        <v>32</v>
      </c>
      <c r="J15" s="56">
        <v>1</v>
      </c>
      <c r="K15" s="56">
        <v>1</v>
      </c>
      <c r="L15" s="56">
        <v>3</v>
      </c>
      <c r="M15" s="56">
        <v>3</v>
      </c>
      <c r="N15" s="56">
        <v>1</v>
      </c>
      <c r="O15" s="56">
        <f t="shared" si="0"/>
        <v>9</v>
      </c>
      <c r="P15" s="56">
        <v>2</v>
      </c>
      <c r="Q15" s="56">
        <v>2</v>
      </c>
      <c r="R15" s="56">
        <v>1</v>
      </c>
      <c r="S15" s="56">
        <f t="shared" si="1"/>
        <v>36</v>
      </c>
      <c r="T15" s="66" t="str">
        <f t="shared" si="2"/>
        <v>IMPACTO BAJO</v>
      </c>
      <c r="U15" s="56" t="s">
        <v>180</v>
      </c>
      <c r="V15" s="56" t="s">
        <v>43</v>
      </c>
      <c r="W15" s="66"/>
      <c r="X15" s="66" t="s">
        <v>31</v>
      </c>
    </row>
    <row r="16" spans="1:24" ht="65.25" customHeight="1" x14ac:dyDescent="0.2">
      <c r="A16" s="335"/>
      <c r="B16" s="245" t="s">
        <v>44</v>
      </c>
      <c r="C16" s="59" t="s">
        <v>210</v>
      </c>
      <c r="D16" s="59" t="s">
        <v>45</v>
      </c>
      <c r="E16" s="285"/>
      <c r="F16" s="56" t="s">
        <v>30</v>
      </c>
      <c r="G16" s="56" t="s">
        <v>31</v>
      </c>
      <c r="H16" s="56"/>
      <c r="I16" s="56" t="s">
        <v>32</v>
      </c>
      <c r="J16" s="56">
        <v>3</v>
      </c>
      <c r="K16" s="56">
        <v>2</v>
      </c>
      <c r="L16" s="56">
        <v>3</v>
      </c>
      <c r="M16" s="56">
        <v>3</v>
      </c>
      <c r="N16" s="56">
        <v>1</v>
      </c>
      <c r="O16" s="56">
        <f t="shared" si="0"/>
        <v>12</v>
      </c>
      <c r="P16" s="56">
        <v>2</v>
      </c>
      <c r="Q16" s="56">
        <v>2</v>
      </c>
      <c r="R16" s="56">
        <v>1</v>
      </c>
      <c r="S16" s="56">
        <f t="shared" si="1"/>
        <v>48</v>
      </c>
      <c r="T16" s="66" t="str">
        <f t="shared" si="2"/>
        <v>IMPACTO BAJO</v>
      </c>
      <c r="U16" s="56" t="s">
        <v>183</v>
      </c>
      <c r="V16" s="56" t="s">
        <v>41</v>
      </c>
      <c r="W16" s="66" t="s">
        <v>31</v>
      </c>
      <c r="X16" s="66"/>
    </row>
    <row r="17" spans="1:24" ht="95.25" customHeight="1" x14ac:dyDescent="0.2">
      <c r="A17" s="335"/>
      <c r="B17" s="245"/>
      <c r="C17" s="59" t="s">
        <v>46</v>
      </c>
      <c r="D17" s="59" t="s">
        <v>47</v>
      </c>
      <c r="E17" s="285"/>
      <c r="F17" s="56" t="s">
        <v>30</v>
      </c>
      <c r="G17" s="56" t="s">
        <v>31</v>
      </c>
      <c r="H17" s="56"/>
      <c r="I17" s="56" t="s">
        <v>32</v>
      </c>
      <c r="J17" s="56">
        <v>3</v>
      </c>
      <c r="K17" s="56">
        <v>2</v>
      </c>
      <c r="L17" s="56">
        <v>3</v>
      </c>
      <c r="M17" s="56">
        <v>3</v>
      </c>
      <c r="N17" s="56">
        <v>1</v>
      </c>
      <c r="O17" s="56">
        <f t="shared" si="0"/>
        <v>12</v>
      </c>
      <c r="P17" s="56">
        <v>2</v>
      </c>
      <c r="Q17" s="56">
        <v>2</v>
      </c>
      <c r="R17" s="56">
        <v>1</v>
      </c>
      <c r="S17" s="56">
        <f t="shared" si="1"/>
        <v>48</v>
      </c>
      <c r="T17" s="66" t="str">
        <f t="shared" si="2"/>
        <v>IMPACTO BAJO</v>
      </c>
      <c r="U17" s="56" t="s">
        <v>183</v>
      </c>
      <c r="V17" s="56" t="s">
        <v>41</v>
      </c>
      <c r="W17" s="66" t="s">
        <v>31</v>
      </c>
      <c r="X17" s="66"/>
    </row>
    <row r="18" spans="1:24" ht="86.25" customHeight="1" x14ac:dyDescent="0.2">
      <c r="A18" s="335"/>
      <c r="B18" s="245" t="s">
        <v>48</v>
      </c>
      <c r="C18" s="59" t="s">
        <v>211</v>
      </c>
      <c r="D18" s="59" t="s">
        <v>49</v>
      </c>
      <c r="E18" s="285"/>
      <c r="F18" s="56" t="s">
        <v>244</v>
      </c>
      <c r="G18" s="56" t="s">
        <v>31</v>
      </c>
      <c r="H18" s="56"/>
      <c r="I18" s="56" t="s">
        <v>32</v>
      </c>
      <c r="J18" s="56">
        <v>2</v>
      </c>
      <c r="K18" s="56">
        <v>2</v>
      </c>
      <c r="L18" s="56">
        <v>3</v>
      </c>
      <c r="M18" s="56">
        <v>3</v>
      </c>
      <c r="N18" s="56">
        <v>1</v>
      </c>
      <c r="O18" s="56">
        <f t="shared" si="0"/>
        <v>11</v>
      </c>
      <c r="P18" s="56">
        <v>2</v>
      </c>
      <c r="Q18" s="56">
        <v>2</v>
      </c>
      <c r="R18" s="56">
        <v>1</v>
      </c>
      <c r="S18" s="56">
        <f t="shared" si="1"/>
        <v>44</v>
      </c>
      <c r="T18" s="66" t="str">
        <f t="shared" si="2"/>
        <v>IMPACTO BAJO</v>
      </c>
      <c r="U18" s="56" t="s">
        <v>254</v>
      </c>
      <c r="V18" s="56" t="s">
        <v>253</v>
      </c>
      <c r="W18" s="66"/>
      <c r="X18" s="66" t="s">
        <v>31</v>
      </c>
    </row>
    <row r="19" spans="1:24" ht="63.75" customHeight="1" x14ac:dyDescent="0.2">
      <c r="A19" s="335"/>
      <c r="B19" s="245"/>
      <c r="C19" s="59" t="s">
        <v>212</v>
      </c>
      <c r="D19" s="59" t="s">
        <v>49</v>
      </c>
      <c r="E19" s="285"/>
      <c r="F19" s="56" t="s">
        <v>244</v>
      </c>
      <c r="G19" s="56" t="s">
        <v>31</v>
      </c>
      <c r="H19" s="56"/>
      <c r="I19" s="56" t="s">
        <v>32</v>
      </c>
      <c r="J19" s="56">
        <v>2</v>
      </c>
      <c r="K19" s="56">
        <v>2</v>
      </c>
      <c r="L19" s="56">
        <v>3</v>
      </c>
      <c r="M19" s="56">
        <v>3</v>
      </c>
      <c r="N19" s="56">
        <v>1</v>
      </c>
      <c r="O19" s="56">
        <f t="shared" si="0"/>
        <v>11</v>
      </c>
      <c r="P19" s="56">
        <v>1</v>
      </c>
      <c r="Q19" s="56">
        <v>2</v>
      </c>
      <c r="R19" s="56">
        <v>1</v>
      </c>
      <c r="S19" s="56">
        <f t="shared" si="1"/>
        <v>22</v>
      </c>
      <c r="T19" s="66" t="str">
        <f t="shared" si="2"/>
        <v>IMPACTO BAJO</v>
      </c>
      <c r="U19" s="56" t="s">
        <v>180</v>
      </c>
      <c r="V19" s="56" t="s">
        <v>50</v>
      </c>
      <c r="W19" s="66" t="s">
        <v>31</v>
      </c>
      <c r="X19" s="66"/>
    </row>
    <row r="20" spans="1:24" ht="64.5" customHeight="1" x14ac:dyDescent="0.2">
      <c r="A20" s="335"/>
      <c r="B20" s="59" t="s">
        <v>54</v>
      </c>
      <c r="C20" s="59" t="s">
        <v>213</v>
      </c>
      <c r="D20" s="59" t="s">
        <v>55</v>
      </c>
      <c r="E20" s="285"/>
      <c r="F20" s="56" t="s">
        <v>30</v>
      </c>
      <c r="G20" s="56" t="s">
        <v>31</v>
      </c>
      <c r="H20" s="56"/>
      <c r="I20" s="56" t="s">
        <v>32</v>
      </c>
      <c r="J20" s="56">
        <v>3</v>
      </c>
      <c r="K20" s="56">
        <v>2</v>
      </c>
      <c r="L20" s="56">
        <v>3</v>
      </c>
      <c r="M20" s="56">
        <v>1</v>
      </c>
      <c r="N20" s="56">
        <v>1</v>
      </c>
      <c r="O20" s="56">
        <f t="shared" si="0"/>
        <v>10</v>
      </c>
      <c r="P20" s="56">
        <v>2</v>
      </c>
      <c r="Q20" s="56">
        <v>2</v>
      </c>
      <c r="R20" s="56">
        <v>1</v>
      </c>
      <c r="S20" s="56">
        <f t="shared" si="1"/>
        <v>40</v>
      </c>
      <c r="T20" s="66" t="str">
        <f t="shared" si="2"/>
        <v>IMPACTO BAJO</v>
      </c>
      <c r="U20" s="56" t="s">
        <v>182</v>
      </c>
      <c r="V20" s="56" t="s">
        <v>41</v>
      </c>
      <c r="W20" s="66" t="s">
        <v>31</v>
      </c>
      <c r="X20" s="66"/>
    </row>
    <row r="21" spans="1:24" ht="133.5" customHeight="1" x14ac:dyDescent="0.2">
      <c r="A21" s="335"/>
      <c r="B21" s="59" t="s">
        <v>281</v>
      </c>
      <c r="C21" s="59" t="s">
        <v>292</v>
      </c>
      <c r="D21" s="59" t="s">
        <v>49</v>
      </c>
      <c r="E21" s="285"/>
      <c r="F21" s="56" t="s">
        <v>30</v>
      </c>
      <c r="G21" s="56" t="s">
        <v>31</v>
      </c>
      <c r="H21" s="56"/>
      <c r="I21" s="56" t="s">
        <v>32</v>
      </c>
      <c r="J21" s="56">
        <v>3</v>
      </c>
      <c r="K21" s="56">
        <v>3</v>
      </c>
      <c r="L21" s="56">
        <v>3</v>
      </c>
      <c r="M21" s="56">
        <v>3</v>
      </c>
      <c r="N21" s="56">
        <v>3</v>
      </c>
      <c r="O21" s="56">
        <f t="shared" si="0"/>
        <v>15</v>
      </c>
      <c r="P21" s="56">
        <v>3</v>
      </c>
      <c r="Q21" s="56">
        <v>2</v>
      </c>
      <c r="R21" s="56">
        <v>1</v>
      </c>
      <c r="S21" s="56">
        <f t="shared" si="1"/>
        <v>90</v>
      </c>
      <c r="T21" s="66" t="str">
        <f t="shared" si="2"/>
        <v>IMPACTO MEDIO</v>
      </c>
      <c r="U21" s="56" t="s">
        <v>180</v>
      </c>
      <c r="V21" s="56" t="s">
        <v>62</v>
      </c>
      <c r="W21" s="66" t="s">
        <v>31</v>
      </c>
      <c r="X21" s="66"/>
    </row>
    <row r="22" spans="1:24" ht="168.75" customHeight="1" x14ac:dyDescent="0.2">
      <c r="A22" s="335"/>
      <c r="B22" s="170" t="s">
        <v>283</v>
      </c>
      <c r="C22" s="59" t="s">
        <v>232</v>
      </c>
      <c r="D22" s="59" t="s">
        <v>49</v>
      </c>
      <c r="E22" s="285"/>
      <c r="F22" s="56" t="s">
        <v>30</v>
      </c>
      <c r="G22" s="56" t="s">
        <v>31</v>
      </c>
      <c r="H22" s="56"/>
      <c r="I22" s="56" t="s">
        <v>32</v>
      </c>
      <c r="J22" s="56">
        <v>3</v>
      </c>
      <c r="K22" s="56">
        <v>3</v>
      </c>
      <c r="L22" s="56">
        <v>3</v>
      </c>
      <c r="M22" s="56">
        <v>3</v>
      </c>
      <c r="N22" s="56">
        <v>3</v>
      </c>
      <c r="O22" s="56">
        <f t="shared" si="0"/>
        <v>15</v>
      </c>
      <c r="P22" s="56">
        <v>3</v>
      </c>
      <c r="Q22" s="56">
        <v>2</v>
      </c>
      <c r="R22" s="56">
        <v>1</v>
      </c>
      <c r="S22" s="56">
        <f t="shared" si="1"/>
        <v>90</v>
      </c>
      <c r="T22" s="66" t="str">
        <f t="shared" si="2"/>
        <v>IMPACTO MEDIO</v>
      </c>
      <c r="U22" s="56" t="s">
        <v>180</v>
      </c>
      <c r="V22" s="56" t="s">
        <v>62</v>
      </c>
      <c r="W22" s="66" t="s">
        <v>31</v>
      </c>
      <c r="X22" s="66"/>
    </row>
    <row r="23" spans="1:24" ht="75.75" customHeight="1" x14ac:dyDescent="0.2">
      <c r="A23" s="335"/>
      <c r="B23" s="59" t="s">
        <v>380</v>
      </c>
      <c r="C23" s="59" t="s">
        <v>461</v>
      </c>
      <c r="D23" s="59" t="s">
        <v>61</v>
      </c>
      <c r="E23" s="285"/>
      <c r="F23" s="56" t="s">
        <v>30</v>
      </c>
      <c r="G23" s="56" t="s">
        <v>31</v>
      </c>
      <c r="H23" s="56"/>
      <c r="I23" s="56" t="s">
        <v>32</v>
      </c>
      <c r="J23" s="56">
        <v>2</v>
      </c>
      <c r="K23" s="56">
        <v>1</v>
      </c>
      <c r="L23" s="56">
        <v>3</v>
      </c>
      <c r="M23" s="56">
        <v>3</v>
      </c>
      <c r="N23" s="56">
        <v>1</v>
      </c>
      <c r="O23" s="56">
        <f t="shared" si="0"/>
        <v>10</v>
      </c>
      <c r="P23" s="56">
        <v>2</v>
      </c>
      <c r="Q23" s="56">
        <v>2</v>
      </c>
      <c r="R23" s="56">
        <v>1</v>
      </c>
      <c r="S23" s="56">
        <f t="shared" si="1"/>
        <v>40</v>
      </c>
      <c r="T23" s="66" t="str">
        <f t="shared" si="2"/>
        <v>IMPACTO BAJO</v>
      </c>
      <c r="U23" s="56" t="s">
        <v>180</v>
      </c>
      <c r="V23" s="56" t="s">
        <v>381</v>
      </c>
      <c r="W23" s="66" t="s">
        <v>31</v>
      </c>
      <c r="X23" s="66"/>
    </row>
    <row r="24" spans="1:24" ht="74.25" customHeight="1" x14ac:dyDescent="0.2">
      <c r="A24" s="336"/>
      <c r="B24" s="59" t="s">
        <v>67</v>
      </c>
      <c r="C24" s="59" t="s">
        <v>68</v>
      </c>
      <c r="D24" s="59" t="s">
        <v>69</v>
      </c>
      <c r="E24" s="338"/>
      <c r="F24" s="56" t="s">
        <v>30</v>
      </c>
      <c r="G24" s="56" t="s">
        <v>31</v>
      </c>
      <c r="H24" s="56"/>
      <c r="I24" s="56" t="s">
        <v>32</v>
      </c>
      <c r="J24" s="56">
        <v>3</v>
      </c>
      <c r="K24" s="56">
        <v>3</v>
      </c>
      <c r="L24" s="56">
        <v>3</v>
      </c>
      <c r="M24" s="56">
        <v>2</v>
      </c>
      <c r="N24" s="56">
        <v>1</v>
      </c>
      <c r="O24" s="56">
        <f t="shared" si="0"/>
        <v>12</v>
      </c>
      <c r="P24" s="56">
        <v>3</v>
      </c>
      <c r="Q24" s="56">
        <v>2</v>
      </c>
      <c r="R24" s="56">
        <v>1</v>
      </c>
      <c r="S24" s="56">
        <f t="shared" si="1"/>
        <v>72</v>
      </c>
      <c r="T24" s="66" t="str">
        <f t="shared" si="2"/>
        <v>IMPACTO MEDIO</v>
      </c>
      <c r="U24" s="56" t="s">
        <v>70</v>
      </c>
      <c r="V24" s="56" t="s">
        <v>255</v>
      </c>
      <c r="W24" s="66"/>
      <c r="X24" s="66" t="s">
        <v>31</v>
      </c>
    </row>
    <row r="25" spans="1:24" ht="46.5" customHeight="1" x14ac:dyDescent="0.2">
      <c r="A25" s="242" t="s">
        <v>392</v>
      </c>
      <c r="B25" s="67" t="s">
        <v>393</v>
      </c>
      <c r="C25" s="67" t="s">
        <v>394</v>
      </c>
      <c r="D25" s="67" t="s">
        <v>395</v>
      </c>
      <c r="E25" s="56"/>
      <c r="F25" s="56" t="s">
        <v>60</v>
      </c>
      <c r="G25" s="56" t="s">
        <v>31</v>
      </c>
      <c r="H25" s="56"/>
      <c r="I25" s="56" t="s">
        <v>32</v>
      </c>
      <c r="J25" s="56">
        <v>3</v>
      </c>
      <c r="K25" s="56">
        <v>3</v>
      </c>
      <c r="L25" s="56">
        <v>3</v>
      </c>
      <c r="M25" s="56">
        <v>3</v>
      </c>
      <c r="N25" s="56">
        <v>1</v>
      </c>
      <c r="O25" s="56">
        <f t="shared" si="0"/>
        <v>13</v>
      </c>
      <c r="P25" s="56">
        <v>1</v>
      </c>
      <c r="Q25" s="56">
        <v>2</v>
      </c>
      <c r="R25" s="56">
        <v>1</v>
      </c>
      <c r="S25" s="56">
        <f t="shared" si="1"/>
        <v>26</v>
      </c>
      <c r="T25" s="66" t="str">
        <f t="shared" ref="T25" si="3">IF(S25&lt;=59,"IMPACTO BAJO",(IF(AND(S25&gt;=60,S25&lt;=188),"IMPACTO MEDIO",IF(AND(S25&gt;=189,S25&lt;405),"IMPACTO ALTO",0))))</f>
        <v>IMPACTO BAJO</v>
      </c>
      <c r="U25" s="56" t="s">
        <v>396</v>
      </c>
      <c r="V25" s="56" t="s">
        <v>397</v>
      </c>
      <c r="W25" s="66" t="s">
        <v>31</v>
      </c>
      <c r="X25" s="66"/>
    </row>
    <row r="26" spans="1:24" ht="48" customHeight="1" x14ac:dyDescent="0.2">
      <c r="A26" s="242"/>
      <c r="B26" s="67" t="s">
        <v>398</v>
      </c>
      <c r="C26" s="67" t="s">
        <v>399</v>
      </c>
      <c r="D26" s="67" t="s">
        <v>462</v>
      </c>
      <c r="E26" s="56"/>
      <c r="F26" s="56" t="s">
        <v>60</v>
      </c>
      <c r="G26" s="56" t="s">
        <v>31</v>
      </c>
      <c r="H26" s="56"/>
      <c r="I26" s="56" t="s">
        <v>32</v>
      </c>
      <c r="J26" s="56">
        <v>3</v>
      </c>
      <c r="K26" s="56">
        <v>3</v>
      </c>
      <c r="L26" s="56">
        <v>3</v>
      </c>
      <c r="M26" s="56">
        <v>3</v>
      </c>
      <c r="N26" s="56">
        <v>1</v>
      </c>
      <c r="O26" s="56">
        <f t="shared" si="0"/>
        <v>13</v>
      </c>
      <c r="P26" s="56">
        <v>1</v>
      </c>
      <c r="Q26" s="56">
        <v>2</v>
      </c>
      <c r="R26" s="56">
        <v>1</v>
      </c>
      <c r="S26" s="56">
        <f t="shared" si="1"/>
        <v>26</v>
      </c>
      <c r="T26" s="66" t="str">
        <f>IF(S26&lt;=59,"IMPACTO BAJO",(IF(AND(S26&gt;=60,S26&lt;=188),"IMPACTO MEDIO",IF(AND(S26&gt;=189,S26&lt;405),"IMPACTO ALTO",0))))</f>
        <v>IMPACTO BAJO</v>
      </c>
      <c r="U26" s="56" t="s">
        <v>396</v>
      </c>
      <c r="V26" s="56" t="s">
        <v>397</v>
      </c>
      <c r="W26" s="66" t="s">
        <v>31</v>
      </c>
      <c r="X26" s="66"/>
    </row>
    <row r="27" spans="1:24" ht="66.75" customHeight="1" x14ac:dyDescent="0.2">
      <c r="A27" s="242"/>
      <c r="B27" s="67" t="s">
        <v>401</v>
      </c>
      <c r="C27" s="67" t="s">
        <v>402</v>
      </c>
      <c r="D27" s="133" t="s">
        <v>403</v>
      </c>
      <c r="E27" s="65"/>
      <c r="F27" s="56" t="s">
        <v>60</v>
      </c>
      <c r="G27" s="69" t="s">
        <v>31</v>
      </c>
      <c r="H27" s="69"/>
      <c r="I27" s="56" t="s">
        <v>32</v>
      </c>
      <c r="J27" s="56">
        <v>3</v>
      </c>
      <c r="K27" s="69">
        <v>3</v>
      </c>
      <c r="L27" s="69">
        <v>3</v>
      </c>
      <c r="M27" s="69">
        <v>3</v>
      </c>
      <c r="N27" s="69">
        <v>1</v>
      </c>
      <c r="O27" s="69">
        <f t="shared" si="0"/>
        <v>13</v>
      </c>
      <c r="P27" s="69">
        <v>1</v>
      </c>
      <c r="Q27" s="69">
        <v>2</v>
      </c>
      <c r="R27" s="69">
        <v>1</v>
      </c>
      <c r="S27" s="69">
        <f t="shared" si="1"/>
        <v>26</v>
      </c>
      <c r="T27" s="66" t="str">
        <f>IF(S27&lt;=59,"IMPACTO BAJO",(IF(AND(S27&gt;=60,S27&lt;=188),"IMPACTO MEDIO",IF(AND(S27&gt;=189,S27&lt;405),"IMPACTO ALTO",0))))</f>
        <v>IMPACTO BAJO</v>
      </c>
      <c r="U27" s="56" t="s">
        <v>396</v>
      </c>
      <c r="V27" s="56" t="s">
        <v>397</v>
      </c>
      <c r="W27" s="70" t="s">
        <v>31</v>
      </c>
      <c r="X27" s="70"/>
    </row>
    <row r="28" spans="1:24" ht="45.75" customHeight="1" x14ac:dyDescent="0.2">
      <c r="A28" s="242"/>
      <c r="B28" s="67" t="s">
        <v>410</v>
      </c>
      <c r="C28" s="67" t="s">
        <v>411</v>
      </c>
      <c r="D28" s="67" t="s">
        <v>412</v>
      </c>
      <c r="E28" s="56"/>
      <c r="F28" s="56" t="s">
        <v>60</v>
      </c>
      <c r="G28" s="56" t="s">
        <v>31</v>
      </c>
      <c r="H28" s="56"/>
      <c r="I28" s="56" t="s">
        <v>32</v>
      </c>
      <c r="J28" s="56">
        <v>3</v>
      </c>
      <c r="K28" s="56">
        <v>3</v>
      </c>
      <c r="L28" s="56">
        <v>3</v>
      </c>
      <c r="M28" s="56">
        <v>3</v>
      </c>
      <c r="N28" s="56">
        <v>1</v>
      </c>
      <c r="O28" s="56">
        <f>J28+K28+L28+M28+N28</f>
        <v>13</v>
      </c>
      <c r="P28" s="56">
        <v>1</v>
      </c>
      <c r="Q28" s="56">
        <v>2</v>
      </c>
      <c r="R28" s="56">
        <v>1</v>
      </c>
      <c r="S28" s="56">
        <f>O28*P28*Q28*R28</f>
        <v>26</v>
      </c>
      <c r="T28" s="66" t="str">
        <f>IF(S28&lt;=59,"IMPACTO BAJO",(IF(AND(S28&gt;=60,S28&lt;=188),"IMPACTO MEDIO",IF(AND(S28&gt;=189,S28&lt;405),"IMPACTO ALTO",0))))</f>
        <v>IMPACTO BAJO</v>
      </c>
      <c r="U28" s="56" t="s">
        <v>396</v>
      </c>
      <c r="V28" s="56" t="s">
        <v>397</v>
      </c>
      <c r="W28" s="66" t="s">
        <v>31</v>
      </c>
      <c r="X28" s="66"/>
    </row>
    <row r="29" spans="1:24" ht="12.75" x14ac:dyDescent="0.2">
      <c r="A29" s="113"/>
      <c r="B29" s="112"/>
      <c r="C29" s="112"/>
      <c r="D29" s="112"/>
      <c r="E29" s="112"/>
      <c r="F29" s="112"/>
      <c r="G29" s="112"/>
      <c r="H29" s="112"/>
      <c r="I29" s="112"/>
      <c r="J29" s="112"/>
      <c r="K29" s="112"/>
      <c r="L29" s="112"/>
      <c r="M29" s="112"/>
      <c r="N29" s="112"/>
      <c r="O29" s="112"/>
      <c r="P29" s="112"/>
      <c r="Q29" s="112"/>
      <c r="R29" s="112"/>
      <c r="S29" s="112"/>
      <c r="T29" s="113"/>
      <c r="U29" s="112"/>
      <c r="V29" s="112"/>
      <c r="W29" s="113"/>
      <c r="X29" s="113"/>
    </row>
    <row r="30" spans="1:24" ht="12.75" customHeight="1" x14ac:dyDescent="0.2">
      <c r="T30" s="72"/>
    </row>
    <row r="31" spans="1:24" ht="27" customHeight="1" x14ac:dyDescent="0.2">
      <c r="A31" s="72"/>
      <c r="B31" s="72"/>
      <c r="C31" s="77" t="s">
        <v>404</v>
      </c>
      <c r="D31" s="276" t="s">
        <v>228</v>
      </c>
      <c r="E31" s="252"/>
      <c r="F31" s="72"/>
      <c r="G31" s="72"/>
      <c r="H31" s="72"/>
      <c r="I31" s="74"/>
      <c r="J31" s="74"/>
      <c r="K31" s="75"/>
      <c r="L31" s="75"/>
      <c r="M31" s="75"/>
      <c r="N31" s="75"/>
      <c r="O31" s="72"/>
      <c r="P31" s="72"/>
      <c r="Q31" s="72"/>
      <c r="R31" s="72"/>
      <c r="S31" s="72"/>
      <c r="T31" s="72"/>
    </row>
    <row r="32" spans="1:24" ht="12.75" x14ac:dyDescent="0.2">
      <c r="A32" s="72"/>
      <c r="B32" s="72"/>
      <c r="C32" s="77" t="s">
        <v>178</v>
      </c>
      <c r="D32" s="277" t="s">
        <v>251</v>
      </c>
      <c r="E32" s="252"/>
      <c r="F32" s="72"/>
      <c r="G32" s="72"/>
      <c r="H32" s="72"/>
      <c r="I32" s="74"/>
      <c r="J32" s="74"/>
      <c r="K32" s="74"/>
      <c r="L32" s="74"/>
      <c r="M32" s="74"/>
      <c r="N32" s="75"/>
      <c r="O32" s="72"/>
      <c r="P32" s="72"/>
      <c r="Q32" s="72"/>
      <c r="R32" s="72"/>
      <c r="S32" s="72"/>
      <c r="T32" s="72"/>
    </row>
    <row r="33" spans="20:20" ht="12.75" customHeight="1" x14ac:dyDescent="0.2">
      <c r="T33" s="72"/>
    </row>
    <row r="34" spans="20:20" ht="12.75" customHeight="1" x14ac:dyDescent="0.2">
      <c r="T34" s="72"/>
    </row>
    <row r="35" spans="20:20" ht="12.75" customHeight="1" x14ac:dyDescent="0.2">
      <c r="T35" s="72"/>
    </row>
    <row r="36" spans="20:20" ht="12.75" customHeight="1" x14ac:dyDescent="0.2">
      <c r="T36" s="72"/>
    </row>
    <row r="37" spans="20:20" ht="12.75" customHeight="1" x14ac:dyDescent="0.2">
      <c r="T37" s="72"/>
    </row>
    <row r="38" spans="20:20" ht="12.75" customHeight="1" x14ac:dyDescent="0.2">
      <c r="T38" s="72"/>
    </row>
    <row r="39" spans="20:20" ht="12.75" customHeight="1" x14ac:dyDescent="0.2">
      <c r="T39" s="72"/>
    </row>
    <row r="40" spans="20:20" ht="12.75" customHeight="1" x14ac:dyDescent="0.2">
      <c r="T40" s="72"/>
    </row>
    <row r="41" spans="20:20" ht="12.75" customHeight="1" x14ac:dyDescent="0.2">
      <c r="T41" s="72"/>
    </row>
    <row r="42" spans="20:20" ht="12.75" customHeight="1" x14ac:dyDescent="0.2">
      <c r="T42" s="72"/>
    </row>
    <row r="43" spans="20:20" ht="12.75" customHeight="1" x14ac:dyDescent="0.2">
      <c r="T43" s="72"/>
    </row>
    <row r="44" spans="20:20" ht="12.75" customHeight="1" x14ac:dyDescent="0.2">
      <c r="T44" s="72"/>
    </row>
    <row r="45" spans="20:20" ht="12.75" customHeight="1" x14ac:dyDescent="0.2">
      <c r="T45" s="72"/>
    </row>
    <row r="46" spans="20:20" ht="12.75" customHeight="1" x14ac:dyDescent="0.2">
      <c r="T46" s="72"/>
    </row>
    <row r="47" spans="20:20" ht="12.75" customHeight="1" x14ac:dyDescent="0.2">
      <c r="T47" s="72"/>
    </row>
    <row r="48" spans="20:20"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row r="925" spans="20:20" ht="12.75" customHeight="1" x14ac:dyDescent="0.2">
      <c r="T925" s="72"/>
    </row>
    <row r="926" spans="20:20" ht="12.75" customHeight="1" x14ac:dyDescent="0.2">
      <c r="T926" s="72"/>
    </row>
    <row r="927" spans="20:20" ht="12.75" customHeight="1" x14ac:dyDescent="0.2">
      <c r="T927" s="72"/>
    </row>
    <row r="928" spans="20:20" ht="12.75" customHeight="1" x14ac:dyDescent="0.2">
      <c r="T928" s="72"/>
    </row>
    <row r="929" spans="20:20" ht="12.75" customHeight="1" x14ac:dyDescent="0.2">
      <c r="T929" s="72"/>
    </row>
    <row r="930" spans="20:20" ht="12.75" customHeight="1" x14ac:dyDescent="0.2">
      <c r="T930" s="72"/>
    </row>
    <row r="931" spans="20:20" ht="12.75" customHeight="1" x14ac:dyDescent="0.2">
      <c r="T931" s="72"/>
    </row>
  </sheetData>
  <sheetProtection algorithmName="SHA-512" hashValue="xUQuXH35nT/6xc/CPN+aLZUosBLqRb3UILPSGx11iMpxvQDnxBKyQw2DbcNrHob/PR0dJfm3urCGkBM5K5ugzQ==" saltValue="dmblBip3fvDs7GfpojeRlA==" spinCount="100000" sheet="1" objects="1" scenarios="1"/>
  <mergeCells count="33">
    <mergeCell ref="A7:K7"/>
    <mergeCell ref="L7:X7"/>
    <mergeCell ref="A1:B5"/>
    <mergeCell ref="C1:T5"/>
    <mergeCell ref="U1:X5"/>
    <mergeCell ref="A6:K6"/>
    <mergeCell ref="L6:X6"/>
    <mergeCell ref="S9:S10"/>
    <mergeCell ref="T9:T10"/>
    <mergeCell ref="U9:V9"/>
    <mergeCell ref="W9:X9"/>
    <mergeCell ref="A11:A24"/>
    <mergeCell ref="E11:E24"/>
    <mergeCell ref="B12:B13"/>
    <mergeCell ref="B14:B15"/>
    <mergeCell ref="B16:B17"/>
    <mergeCell ref="H9:H10"/>
    <mergeCell ref="I9:I10"/>
    <mergeCell ref="J9:N9"/>
    <mergeCell ref="O9:O10"/>
    <mergeCell ref="P9:P10"/>
    <mergeCell ref="Q9:Q10"/>
    <mergeCell ref="B9:B10"/>
    <mergeCell ref="B18:B19"/>
    <mergeCell ref="A25:A28"/>
    <mergeCell ref="D31:E31"/>
    <mergeCell ref="D32:E32"/>
    <mergeCell ref="R9:R10"/>
    <mergeCell ref="C9:C10"/>
    <mergeCell ref="D9:D10"/>
    <mergeCell ref="E9:E10"/>
    <mergeCell ref="F9:F10"/>
    <mergeCell ref="G9:G10"/>
  </mergeCells>
  <conditionalFormatting sqref="T11:T16 T19:T21 T23:T24">
    <cfRule type="cellIs" dxfId="95" priority="28" operator="equal">
      <formula>"IMPACTO ALTO"</formula>
    </cfRule>
  </conditionalFormatting>
  <conditionalFormatting sqref="T11:T16 T19:T21 T23:T24">
    <cfRule type="cellIs" dxfId="94" priority="29" operator="equal">
      <formula>"IMPACTO MEDIO"</formula>
    </cfRule>
  </conditionalFormatting>
  <conditionalFormatting sqref="T11:T16 T19:T21 T23:T24">
    <cfRule type="cellIs" dxfId="93" priority="30" operator="equal">
      <formula>"IMPACTO BAJO"</formula>
    </cfRule>
  </conditionalFormatting>
  <conditionalFormatting sqref="T11:T16 T19:T21 T23:T24">
    <cfRule type="cellIs" dxfId="92" priority="31" stopIfTrue="1" operator="equal">
      <formula>"IMPACTO BAJO"</formula>
    </cfRule>
  </conditionalFormatting>
  <conditionalFormatting sqref="T11:T16 T19:T21 T23:T24">
    <cfRule type="cellIs" dxfId="91" priority="32" stopIfTrue="1" operator="equal">
      <formula>"IMPACTO MEDIO"</formula>
    </cfRule>
  </conditionalFormatting>
  <conditionalFormatting sqref="T11:T16 T19:T21 T23:T24">
    <cfRule type="cellIs" dxfId="90" priority="33" stopIfTrue="1" operator="equal">
      <formula>"IMPACTO ALTO"</formula>
    </cfRule>
  </conditionalFormatting>
  <conditionalFormatting sqref="T17:T18">
    <cfRule type="cellIs" dxfId="89" priority="21" operator="equal">
      <formula>"IMPACTO ALTO"</formula>
    </cfRule>
  </conditionalFormatting>
  <conditionalFormatting sqref="T17:T18">
    <cfRule type="cellIs" dxfId="88" priority="22" operator="equal">
      <formula>"IMPACTO MEDIO"</formula>
    </cfRule>
  </conditionalFormatting>
  <conditionalFormatting sqref="T17:T18">
    <cfRule type="cellIs" dxfId="87" priority="23" operator="equal">
      <formula>"IMPACTO BAJO"</formula>
    </cfRule>
  </conditionalFormatting>
  <conditionalFormatting sqref="T17:T18">
    <cfRule type="cellIs" dxfId="86" priority="24" stopIfTrue="1" operator="equal">
      <formula>"IMPACTO BAJO"</formula>
    </cfRule>
  </conditionalFormatting>
  <conditionalFormatting sqref="T17:T18">
    <cfRule type="cellIs" dxfId="85" priority="25" stopIfTrue="1" operator="equal">
      <formula>"IMPACTO MEDIO"</formula>
    </cfRule>
  </conditionalFormatting>
  <conditionalFormatting sqref="T17:T18">
    <cfRule type="cellIs" dxfId="84" priority="26" stopIfTrue="1" operator="equal">
      <formula>"IMPACTO ALTO"</formula>
    </cfRule>
  </conditionalFormatting>
  <conditionalFormatting sqref="T11">
    <cfRule type="colorScale" priority="27">
      <colorScale>
        <cfvo type="min"/>
        <cfvo type="percentile" val="50"/>
        <cfvo type="max"/>
        <color rgb="FF63BE7B"/>
        <color rgb="FFFFEB84"/>
        <color rgb="FFF8696B"/>
      </colorScale>
    </cfRule>
  </conditionalFormatting>
  <conditionalFormatting sqref="T22">
    <cfRule type="cellIs" dxfId="83" priority="15" operator="equal">
      <formula>"IMPACTO ALTO"</formula>
    </cfRule>
  </conditionalFormatting>
  <conditionalFormatting sqref="T22">
    <cfRule type="cellIs" dxfId="82" priority="16" operator="equal">
      <formula>"IMPACTO MEDIO"</formula>
    </cfRule>
  </conditionalFormatting>
  <conditionalFormatting sqref="T22">
    <cfRule type="cellIs" dxfId="81" priority="17" operator="equal">
      <formula>"IMPACTO BAJO"</formula>
    </cfRule>
  </conditionalFormatting>
  <conditionalFormatting sqref="T22">
    <cfRule type="cellIs" dxfId="80" priority="18" stopIfTrue="1" operator="equal">
      <formula>"IMPACTO BAJO"</formula>
    </cfRule>
  </conditionalFormatting>
  <conditionalFormatting sqref="T22">
    <cfRule type="cellIs" dxfId="79" priority="19" stopIfTrue="1" operator="equal">
      <formula>"IMPACTO MEDIO"</formula>
    </cfRule>
  </conditionalFormatting>
  <conditionalFormatting sqref="T22">
    <cfRule type="cellIs" dxfId="78" priority="20" stopIfTrue="1" operator="equal">
      <formula>"IMPACTO ALTO"</formula>
    </cfRule>
  </conditionalFormatting>
  <conditionalFormatting sqref="T25 T28:T29">
    <cfRule type="cellIs" dxfId="77" priority="8" operator="equal">
      <formula>"IMPACTO ALTO"</formula>
    </cfRule>
  </conditionalFormatting>
  <conditionalFormatting sqref="T25 T28:T29">
    <cfRule type="cellIs" dxfId="76" priority="9" operator="equal">
      <formula>"IMPACTO MEDIO"</formula>
    </cfRule>
  </conditionalFormatting>
  <conditionalFormatting sqref="T25 T28:T29">
    <cfRule type="cellIs" dxfId="75" priority="10" operator="equal">
      <formula>"IMPACTO BAJO"</formula>
    </cfRule>
  </conditionalFormatting>
  <conditionalFormatting sqref="T25 T28:T29">
    <cfRule type="cellIs" dxfId="74" priority="11" stopIfTrue="1" operator="equal">
      <formula>"IMPACTO BAJO"</formula>
    </cfRule>
  </conditionalFormatting>
  <conditionalFormatting sqref="T25 T28:T29">
    <cfRule type="cellIs" dxfId="73" priority="12" stopIfTrue="1" operator="equal">
      <formula>"IMPACTO MEDIO"</formula>
    </cfRule>
  </conditionalFormatting>
  <conditionalFormatting sqref="T25 T28:T29">
    <cfRule type="cellIs" dxfId="72" priority="13" stopIfTrue="1" operator="equal">
      <formula>"IMPACTO ALTO"</formula>
    </cfRule>
  </conditionalFormatting>
  <conditionalFormatting sqref="T26:T27">
    <cfRule type="cellIs" dxfId="71" priority="1" operator="equal">
      <formula>"IMPACTO ALTO"</formula>
    </cfRule>
  </conditionalFormatting>
  <conditionalFormatting sqref="T26:T27">
    <cfRule type="cellIs" dxfId="70" priority="2" operator="equal">
      <formula>"IMPACTO MEDIO"</formula>
    </cfRule>
  </conditionalFormatting>
  <conditionalFormatting sqref="T26:T27">
    <cfRule type="cellIs" dxfId="69" priority="3" operator="equal">
      <formula>"IMPACTO BAJO"</formula>
    </cfRule>
  </conditionalFormatting>
  <conditionalFormatting sqref="T26:T27">
    <cfRule type="cellIs" dxfId="68" priority="4" stopIfTrue="1" operator="equal">
      <formula>"IMPACTO BAJO"</formula>
    </cfRule>
  </conditionalFormatting>
  <conditionalFormatting sqref="T26:T27">
    <cfRule type="cellIs" dxfId="67" priority="5" stopIfTrue="1" operator="equal">
      <formula>"IMPACTO MEDIO"</formula>
    </cfRule>
  </conditionalFormatting>
  <conditionalFormatting sqref="T26:T27">
    <cfRule type="cellIs" dxfId="66" priority="6" stopIfTrue="1" operator="equal">
      <formula>"IMPACTO ALTO"</formula>
    </cfRule>
  </conditionalFormatting>
  <conditionalFormatting sqref="T26:T27">
    <cfRule type="colorScale" priority="7">
      <colorScale>
        <cfvo type="min"/>
        <cfvo type="percentile" val="50"/>
        <cfvo type="max"/>
        <color rgb="FF63BE7B"/>
        <color rgb="FFFFEB84"/>
        <color rgb="FFF8696B"/>
      </colorScale>
    </cfRule>
  </conditionalFormatting>
  <conditionalFormatting sqref="T28:T29 T25">
    <cfRule type="colorScale" priority="14">
      <colorScale>
        <cfvo type="min"/>
        <cfvo type="percentile" val="50"/>
        <cfvo type="max"/>
        <color rgb="FF63BE7B"/>
        <color rgb="FFFFEB84"/>
        <color rgb="FFF8696B"/>
      </colorScale>
    </cfRule>
  </conditionalFormatting>
  <pageMargins left="0.7" right="0.7" top="0.75" bottom="0.75" header="0.3" footer="0.3"/>
  <drawing r:id="rId1"/>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FD233-0BEF-49C0-867F-798FD2758924}">
  <dimension ref="A1:Y929"/>
  <sheetViews>
    <sheetView topLeftCell="F1" zoomScale="70" zoomScaleNormal="70" workbookViewId="0">
      <selection activeCell="T13" sqref="T13"/>
    </sheetView>
  </sheetViews>
  <sheetFormatPr baseColWidth="10" defaultColWidth="14.42578125" defaultRowHeight="15" customHeight="1" x14ac:dyDescent="0.2"/>
  <cols>
    <col min="1" max="1" width="22.28515625" style="46" customWidth="1"/>
    <col min="2" max="2" width="17.28515625" style="46" customWidth="1"/>
    <col min="3" max="3" width="39.7109375" style="46" customWidth="1"/>
    <col min="4" max="4" width="34" style="46" customWidth="1"/>
    <col min="5" max="5" width="24.28515625" style="46" customWidth="1"/>
    <col min="6" max="6" width="15.5703125" style="46" customWidth="1"/>
    <col min="7" max="7" width="12.28515625" style="46" customWidth="1"/>
    <col min="8" max="8" width="11.42578125" style="46" customWidth="1"/>
    <col min="9" max="9" width="15.5703125" style="46" customWidth="1"/>
    <col min="10" max="10" width="10.7109375" style="46" customWidth="1"/>
    <col min="11" max="11" width="11.85546875" style="46" customWidth="1"/>
    <col min="12" max="12" width="10.7109375" style="46" customWidth="1"/>
    <col min="13" max="13" width="13.5703125" style="46" customWidth="1"/>
    <col min="14" max="14" width="15.85546875" style="46" customWidth="1"/>
    <col min="15" max="15" width="11" style="46" customWidth="1"/>
    <col min="16" max="16" width="13.42578125" style="46" customWidth="1"/>
    <col min="17" max="17" width="15.140625" style="46" customWidth="1"/>
    <col min="18" max="18" width="22.85546875" style="46" customWidth="1"/>
    <col min="19" max="19" width="14.7109375" style="46" customWidth="1"/>
    <col min="20" max="20" width="20" style="46" customWidth="1"/>
    <col min="21" max="21" width="29.85546875" style="46" customWidth="1"/>
    <col min="22" max="22" width="25.140625" style="46" customWidth="1"/>
    <col min="23" max="24" width="7.7109375" style="46" customWidth="1"/>
    <col min="25" max="16384" width="14.42578125" style="46"/>
  </cols>
  <sheetData>
    <row r="1" spans="1:25" ht="17.25" customHeight="1" x14ac:dyDescent="0.2">
      <c r="A1" s="256"/>
      <c r="B1" s="257"/>
      <c r="C1" s="398" t="s">
        <v>0</v>
      </c>
      <c r="D1" s="399"/>
      <c r="E1" s="399"/>
      <c r="F1" s="399"/>
      <c r="G1" s="399"/>
      <c r="H1" s="399"/>
      <c r="I1" s="399"/>
      <c r="J1" s="399"/>
      <c r="K1" s="399"/>
      <c r="L1" s="399"/>
      <c r="M1" s="399"/>
      <c r="N1" s="399"/>
      <c r="O1" s="399"/>
      <c r="P1" s="399"/>
      <c r="Q1" s="399"/>
      <c r="R1" s="399"/>
      <c r="S1" s="399"/>
      <c r="T1" s="400"/>
      <c r="U1" s="268"/>
      <c r="V1" s="268"/>
      <c r="W1" s="268"/>
      <c r="X1" s="268"/>
    </row>
    <row r="2" spans="1:25" ht="24" customHeight="1" x14ac:dyDescent="0.2">
      <c r="A2" s="258"/>
      <c r="B2" s="259"/>
      <c r="C2" s="398"/>
      <c r="D2" s="399"/>
      <c r="E2" s="399"/>
      <c r="F2" s="399"/>
      <c r="G2" s="399"/>
      <c r="H2" s="399"/>
      <c r="I2" s="399"/>
      <c r="J2" s="399"/>
      <c r="K2" s="399"/>
      <c r="L2" s="399"/>
      <c r="M2" s="399"/>
      <c r="N2" s="399"/>
      <c r="O2" s="399"/>
      <c r="P2" s="399"/>
      <c r="Q2" s="399"/>
      <c r="R2" s="399"/>
      <c r="S2" s="399"/>
      <c r="T2" s="400"/>
      <c r="U2" s="268"/>
      <c r="V2" s="268"/>
      <c r="W2" s="268"/>
      <c r="X2" s="268"/>
    </row>
    <row r="3" spans="1:25" ht="21" customHeight="1" x14ac:dyDescent="0.2">
      <c r="A3" s="258"/>
      <c r="B3" s="259"/>
      <c r="C3" s="398"/>
      <c r="D3" s="399"/>
      <c r="E3" s="399"/>
      <c r="F3" s="399"/>
      <c r="G3" s="399"/>
      <c r="H3" s="399"/>
      <c r="I3" s="399"/>
      <c r="J3" s="399"/>
      <c r="K3" s="399"/>
      <c r="L3" s="399"/>
      <c r="M3" s="399"/>
      <c r="N3" s="399"/>
      <c r="O3" s="399"/>
      <c r="P3" s="399"/>
      <c r="Q3" s="399"/>
      <c r="R3" s="399"/>
      <c r="S3" s="399"/>
      <c r="T3" s="400"/>
      <c r="U3" s="268"/>
      <c r="V3" s="268"/>
      <c r="W3" s="268"/>
      <c r="X3" s="268"/>
    </row>
    <row r="4" spans="1:25" ht="11.25" customHeight="1" x14ac:dyDescent="0.2">
      <c r="A4" s="258"/>
      <c r="B4" s="259"/>
      <c r="C4" s="398"/>
      <c r="D4" s="399"/>
      <c r="E4" s="399"/>
      <c r="F4" s="399"/>
      <c r="G4" s="399"/>
      <c r="H4" s="399"/>
      <c r="I4" s="399"/>
      <c r="J4" s="399"/>
      <c r="K4" s="399"/>
      <c r="L4" s="399"/>
      <c r="M4" s="399"/>
      <c r="N4" s="399"/>
      <c r="O4" s="399"/>
      <c r="P4" s="399"/>
      <c r="Q4" s="399"/>
      <c r="R4" s="399"/>
      <c r="S4" s="399"/>
      <c r="T4" s="400"/>
      <c r="U4" s="268"/>
      <c r="V4" s="268"/>
      <c r="W4" s="268"/>
      <c r="X4" s="268"/>
    </row>
    <row r="5" spans="1:25" ht="24.75" hidden="1" customHeight="1" x14ac:dyDescent="0.2">
      <c r="A5" s="260"/>
      <c r="B5" s="261"/>
      <c r="C5" s="401"/>
      <c r="D5" s="402"/>
      <c r="E5" s="402"/>
      <c r="F5" s="402"/>
      <c r="G5" s="402"/>
      <c r="H5" s="402"/>
      <c r="I5" s="402"/>
      <c r="J5" s="402"/>
      <c r="K5" s="402"/>
      <c r="L5" s="402"/>
      <c r="M5" s="402"/>
      <c r="N5" s="402"/>
      <c r="O5" s="402"/>
      <c r="P5" s="402"/>
      <c r="Q5" s="402"/>
      <c r="R5" s="402"/>
      <c r="S5" s="402"/>
      <c r="T5" s="403"/>
      <c r="U5" s="268"/>
      <c r="V5" s="268"/>
      <c r="W5" s="268"/>
      <c r="X5" s="268"/>
    </row>
    <row r="6" spans="1:25" ht="21" customHeight="1" x14ac:dyDescent="0.2">
      <c r="A6" s="269" t="s">
        <v>458</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5" ht="25.5"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5" ht="12.75" customHeight="1" thickBot="1" x14ac:dyDescent="0.25">
      <c r="B8" s="47"/>
      <c r="C8" s="47"/>
      <c r="D8" s="47"/>
      <c r="E8" s="47"/>
      <c r="F8" s="47"/>
      <c r="G8" s="47"/>
      <c r="H8" s="47"/>
      <c r="I8" s="47"/>
      <c r="J8" s="47"/>
      <c r="K8" s="47"/>
      <c r="L8" s="47"/>
      <c r="M8" s="49"/>
      <c r="N8" s="50"/>
      <c r="O8" s="51"/>
      <c r="P8" s="51"/>
      <c r="Q8" s="51"/>
      <c r="R8" s="51"/>
      <c r="S8" s="51"/>
      <c r="T8" s="51"/>
      <c r="U8" s="51"/>
      <c r="V8" s="51"/>
      <c r="W8" s="51"/>
      <c r="X8" s="51"/>
    </row>
    <row r="9" spans="1:25"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5" ht="43.5" customHeight="1" x14ac:dyDescent="0.2">
      <c r="B10" s="247"/>
      <c r="C10" s="247"/>
      <c r="D10" s="247"/>
      <c r="E10" s="247"/>
      <c r="F10" s="247"/>
      <c r="G10" s="247"/>
      <c r="H10" s="247"/>
      <c r="I10" s="247"/>
      <c r="J10" s="52" t="s">
        <v>18</v>
      </c>
      <c r="K10" s="52" t="s">
        <v>19</v>
      </c>
      <c r="L10" s="53" t="s">
        <v>20</v>
      </c>
      <c r="M10" s="52" t="s">
        <v>21</v>
      </c>
      <c r="N10" s="53" t="s">
        <v>22</v>
      </c>
      <c r="O10" s="247"/>
      <c r="P10" s="247"/>
      <c r="Q10" s="247"/>
      <c r="R10" s="247"/>
      <c r="S10" s="247"/>
      <c r="T10" s="247"/>
      <c r="U10" s="53" t="s">
        <v>23</v>
      </c>
      <c r="V10" s="52" t="s">
        <v>24</v>
      </c>
      <c r="W10" s="52" t="s">
        <v>25</v>
      </c>
      <c r="X10" s="54" t="s">
        <v>26</v>
      </c>
    </row>
    <row r="11" spans="1:25" ht="72" customHeight="1" x14ac:dyDescent="0.2">
      <c r="A11" s="275" t="s">
        <v>301</v>
      </c>
      <c r="B11" s="59" t="s">
        <v>27</v>
      </c>
      <c r="C11" s="59" t="s">
        <v>209</v>
      </c>
      <c r="D11" s="59" t="s">
        <v>28</v>
      </c>
      <c r="E11" s="245" t="s">
        <v>463</v>
      </c>
      <c r="F11" s="56" t="s">
        <v>30</v>
      </c>
      <c r="G11" s="56" t="s">
        <v>31</v>
      </c>
      <c r="H11" s="56"/>
      <c r="I11" s="56" t="s">
        <v>32</v>
      </c>
      <c r="J11" s="56">
        <v>1</v>
      </c>
      <c r="K11" s="56">
        <v>2</v>
      </c>
      <c r="L11" s="56">
        <v>1</v>
      </c>
      <c r="M11" s="56">
        <v>1</v>
      </c>
      <c r="N11" s="56">
        <v>1</v>
      </c>
      <c r="O11" s="56">
        <f>J11+K11+L11+M11+N11</f>
        <v>6</v>
      </c>
      <c r="P11" s="56">
        <v>2</v>
      </c>
      <c r="Q11" s="56">
        <v>2</v>
      </c>
      <c r="R11" s="56">
        <v>1</v>
      </c>
      <c r="S11" s="56">
        <f>O11*P11*Q11*R11</f>
        <v>24</v>
      </c>
      <c r="T11" s="66" t="str">
        <f>IF(S11&lt;=59,"IMPACTO BAJO",(IF(AND(S11&gt;=60,S11&lt;=188),"IMPACTO MEDIO",IF(AND(S11&gt;=189,13&lt;405),"IMPACTO ALTO",0))))</f>
        <v>IMPACTO BAJO</v>
      </c>
      <c r="U11" s="56" t="s">
        <v>180</v>
      </c>
      <c r="V11" s="56" t="s">
        <v>33</v>
      </c>
      <c r="W11" s="58"/>
      <c r="X11" s="66" t="s">
        <v>31</v>
      </c>
      <c r="Y11" s="46" t="s">
        <v>256</v>
      </c>
    </row>
    <row r="12" spans="1:25" ht="63.75" customHeight="1" x14ac:dyDescent="0.2">
      <c r="A12" s="275"/>
      <c r="B12" s="245" t="s">
        <v>34</v>
      </c>
      <c r="C12" s="59" t="s">
        <v>35</v>
      </c>
      <c r="D12" s="59" t="s">
        <v>36</v>
      </c>
      <c r="E12" s="245"/>
      <c r="F12" s="56" t="s">
        <v>30</v>
      </c>
      <c r="G12" s="56" t="s">
        <v>31</v>
      </c>
      <c r="H12" s="56"/>
      <c r="I12" s="56" t="s">
        <v>37</v>
      </c>
      <c r="J12" s="56">
        <v>2</v>
      </c>
      <c r="K12" s="56">
        <v>2</v>
      </c>
      <c r="L12" s="56">
        <v>3</v>
      </c>
      <c r="M12" s="56">
        <v>1</v>
      </c>
      <c r="N12" s="56">
        <v>1</v>
      </c>
      <c r="O12" s="56">
        <f t="shared" ref="O12:O27" si="0">J12+K12+L12+M12+N12</f>
        <v>9</v>
      </c>
      <c r="P12" s="56">
        <v>3</v>
      </c>
      <c r="Q12" s="56">
        <v>2</v>
      </c>
      <c r="R12" s="56">
        <v>3</v>
      </c>
      <c r="S12" s="56">
        <f t="shared" ref="S12:S27" si="1">O12*P12*Q12*R12</f>
        <v>162</v>
      </c>
      <c r="T12" s="66" t="str">
        <f t="shared" ref="T12:T24" si="2">IF(S12&lt;=59,"IMPACTO BAJO",(IF(AND(S12&gt;=60,S12&lt;=188),"IMPACTO MEDIO",IF(AND(S12&gt;=189,13&lt;405),"IMPACTO ALTO",0))))</f>
        <v>IMPACTO MEDIO</v>
      </c>
      <c r="U12" s="56" t="s">
        <v>180</v>
      </c>
      <c r="V12" s="56" t="s">
        <v>38</v>
      </c>
      <c r="W12" s="66" t="s">
        <v>31</v>
      </c>
      <c r="X12" s="66"/>
    </row>
    <row r="13" spans="1:25" ht="95.25" customHeight="1" x14ac:dyDescent="0.2">
      <c r="A13" s="275"/>
      <c r="B13" s="245"/>
      <c r="C13" s="59" t="s">
        <v>229</v>
      </c>
      <c r="D13" s="59" t="s">
        <v>39</v>
      </c>
      <c r="E13" s="245"/>
      <c r="F13" s="56" t="s">
        <v>30</v>
      </c>
      <c r="G13" s="56" t="s">
        <v>31</v>
      </c>
      <c r="H13" s="56"/>
      <c r="I13" s="56" t="s">
        <v>37</v>
      </c>
      <c r="J13" s="56">
        <v>2</v>
      </c>
      <c r="K13" s="56">
        <v>2</v>
      </c>
      <c r="L13" s="56">
        <v>3</v>
      </c>
      <c r="M13" s="56">
        <v>1</v>
      </c>
      <c r="N13" s="56">
        <v>1</v>
      </c>
      <c r="O13" s="56">
        <f t="shared" si="0"/>
        <v>9</v>
      </c>
      <c r="P13" s="56">
        <v>3</v>
      </c>
      <c r="Q13" s="56">
        <v>2</v>
      </c>
      <c r="R13" s="56">
        <v>3</v>
      </c>
      <c r="S13" s="56">
        <f t="shared" si="1"/>
        <v>162</v>
      </c>
      <c r="T13" s="66" t="str">
        <f t="shared" si="2"/>
        <v>IMPACTO MEDIO</v>
      </c>
      <c r="U13" s="56" t="s">
        <v>180</v>
      </c>
      <c r="V13" s="56" t="s">
        <v>38</v>
      </c>
      <c r="W13" s="66" t="s">
        <v>31</v>
      </c>
      <c r="X13" s="66"/>
    </row>
    <row r="14" spans="1:25" ht="67.5" customHeight="1" x14ac:dyDescent="0.2">
      <c r="A14" s="275"/>
      <c r="B14" s="245" t="s">
        <v>379</v>
      </c>
      <c r="C14" s="59" t="s">
        <v>187</v>
      </c>
      <c r="D14" s="59" t="s">
        <v>40</v>
      </c>
      <c r="E14" s="245"/>
      <c r="F14" s="56" t="s">
        <v>30</v>
      </c>
      <c r="G14" s="56" t="s">
        <v>31</v>
      </c>
      <c r="H14" s="56"/>
      <c r="I14" s="56" t="s">
        <v>32</v>
      </c>
      <c r="J14" s="56">
        <v>1</v>
      </c>
      <c r="K14" s="56">
        <v>2</v>
      </c>
      <c r="L14" s="56">
        <v>3</v>
      </c>
      <c r="M14" s="56">
        <v>1</v>
      </c>
      <c r="N14" s="56">
        <v>1</v>
      </c>
      <c r="O14" s="56">
        <f t="shared" si="0"/>
        <v>8</v>
      </c>
      <c r="P14" s="56">
        <v>3</v>
      </c>
      <c r="Q14" s="56">
        <v>1</v>
      </c>
      <c r="R14" s="56">
        <v>1</v>
      </c>
      <c r="S14" s="56">
        <f t="shared" si="1"/>
        <v>24</v>
      </c>
      <c r="T14" s="66" t="str">
        <f t="shared" si="2"/>
        <v>IMPACTO BAJO</v>
      </c>
      <c r="U14" s="56" t="s">
        <v>181</v>
      </c>
      <c r="V14" s="56" t="s">
        <v>41</v>
      </c>
      <c r="W14" s="66"/>
      <c r="X14" s="66" t="s">
        <v>31</v>
      </c>
    </row>
    <row r="15" spans="1:25" ht="67.5" customHeight="1" x14ac:dyDescent="0.2">
      <c r="A15" s="275"/>
      <c r="B15" s="245"/>
      <c r="C15" s="59" t="s">
        <v>188</v>
      </c>
      <c r="D15" s="59" t="s">
        <v>42</v>
      </c>
      <c r="E15" s="245"/>
      <c r="F15" s="56" t="s">
        <v>30</v>
      </c>
      <c r="G15" s="56" t="s">
        <v>31</v>
      </c>
      <c r="H15" s="56"/>
      <c r="I15" s="56" t="s">
        <v>32</v>
      </c>
      <c r="J15" s="56">
        <v>1</v>
      </c>
      <c r="K15" s="56">
        <v>2</v>
      </c>
      <c r="L15" s="56">
        <v>3</v>
      </c>
      <c r="M15" s="56">
        <v>1</v>
      </c>
      <c r="N15" s="56">
        <v>1</v>
      </c>
      <c r="O15" s="56">
        <f t="shared" si="0"/>
        <v>8</v>
      </c>
      <c r="P15" s="56">
        <v>2</v>
      </c>
      <c r="Q15" s="56">
        <v>2</v>
      </c>
      <c r="R15" s="56">
        <v>1</v>
      </c>
      <c r="S15" s="56">
        <f t="shared" si="1"/>
        <v>32</v>
      </c>
      <c r="T15" s="66" t="str">
        <f t="shared" si="2"/>
        <v>IMPACTO BAJO</v>
      </c>
      <c r="U15" s="56" t="s">
        <v>180</v>
      </c>
      <c r="V15" s="56" t="s">
        <v>43</v>
      </c>
      <c r="W15" s="66"/>
      <c r="X15" s="66" t="s">
        <v>31</v>
      </c>
    </row>
    <row r="16" spans="1:25" ht="65.25" customHeight="1" x14ac:dyDescent="0.2">
      <c r="A16" s="275"/>
      <c r="B16" s="245" t="s">
        <v>44</v>
      </c>
      <c r="C16" s="59" t="s">
        <v>210</v>
      </c>
      <c r="D16" s="59" t="s">
        <v>45</v>
      </c>
      <c r="E16" s="245"/>
      <c r="F16" s="56" t="s">
        <v>30</v>
      </c>
      <c r="G16" s="56" t="s">
        <v>31</v>
      </c>
      <c r="H16" s="56"/>
      <c r="I16" s="56" t="s">
        <v>32</v>
      </c>
      <c r="J16" s="56">
        <v>2</v>
      </c>
      <c r="K16" s="56">
        <v>2</v>
      </c>
      <c r="L16" s="56">
        <v>3</v>
      </c>
      <c r="M16" s="56">
        <v>3</v>
      </c>
      <c r="N16" s="56">
        <v>1</v>
      </c>
      <c r="O16" s="56">
        <f t="shared" si="0"/>
        <v>11</v>
      </c>
      <c r="P16" s="56">
        <v>3</v>
      </c>
      <c r="Q16" s="56">
        <v>2</v>
      </c>
      <c r="R16" s="56">
        <v>1</v>
      </c>
      <c r="S16" s="56">
        <f t="shared" si="1"/>
        <v>66</v>
      </c>
      <c r="T16" s="66" t="str">
        <f t="shared" si="2"/>
        <v>IMPACTO MEDIO</v>
      </c>
      <c r="U16" s="56" t="s">
        <v>183</v>
      </c>
      <c r="V16" s="56" t="s">
        <v>41</v>
      </c>
      <c r="W16" s="66" t="s">
        <v>31</v>
      </c>
      <c r="X16" s="66"/>
    </row>
    <row r="17" spans="1:24" ht="95.25" customHeight="1" x14ac:dyDescent="0.2">
      <c r="A17" s="275"/>
      <c r="B17" s="245"/>
      <c r="C17" s="59" t="s">
        <v>46</v>
      </c>
      <c r="D17" s="59" t="s">
        <v>47</v>
      </c>
      <c r="E17" s="245"/>
      <c r="F17" s="56" t="s">
        <v>30</v>
      </c>
      <c r="G17" s="56" t="s">
        <v>31</v>
      </c>
      <c r="H17" s="56"/>
      <c r="I17" s="56" t="s">
        <v>32</v>
      </c>
      <c r="J17" s="56">
        <v>2</v>
      </c>
      <c r="K17" s="56">
        <v>2</v>
      </c>
      <c r="L17" s="56">
        <v>3</v>
      </c>
      <c r="M17" s="56">
        <v>3</v>
      </c>
      <c r="N17" s="56">
        <v>1</v>
      </c>
      <c r="O17" s="56">
        <f t="shared" si="0"/>
        <v>11</v>
      </c>
      <c r="P17" s="56">
        <v>3</v>
      </c>
      <c r="Q17" s="56">
        <v>2</v>
      </c>
      <c r="R17" s="56">
        <v>1</v>
      </c>
      <c r="S17" s="56">
        <f t="shared" si="1"/>
        <v>66</v>
      </c>
      <c r="T17" s="66" t="str">
        <f t="shared" si="2"/>
        <v>IMPACTO MEDIO</v>
      </c>
      <c r="U17" s="56" t="s">
        <v>183</v>
      </c>
      <c r="V17" s="56" t="s">
        <v>41</v>
      </c>
      <c r="W17" s="66" t="s">
        <v>31</v>
      </c>
      <c r="X17" s="66"/>
    </row>
    <row r="18" spans="1:24" ht="86.25" customHeight="1" x14ac:dyDescent="0.2">
      <c r="A18" s="275"/>
      <c r="B18" s="245" t="s">
        <v>48</v>
      </c>
      <c r="C18" s="59" t="s">
        <v>211</v>
      </c>
      <c r="D18" s="59" t="s">
        <v>49</v>
      </c>
      <c r="E18" s="245"/>
      <c r="F18" s="56" t="s">
        <v>244</v>
      </c>
      <c r="G18" s="56" t="s">
        <v>31</v>
      </c>
      <c r="H18" s="56"/>
      <c r="I18" s="56" t="s">
        <v>32</v>
      </c>
      <c r="J18" s="56">
        <v>3</v>
      </c>
      <c r="K18" s="56">
        <v>2</v>
      </c>
      <c r="L18" s="56">
        <v>3</v>
      </c>
      <c r="M18" s="56">
        <v>3</v>
      </c>
      <c r="N18" s="56">
        <v>1</v>
      </c>
      <c r="O18" s="56">
        <f t="shared" si="0"/>
        <v>12</v>
      </c>
      <c r="P18" s="56">
        <v>1</v>
      </c>
      <c r="Q18" s="56">
        <v>3</v>
      </c>
      <c r="R18" s="56">
        <v>1</v>
      </c>
      <c r="S18" s="56">
        <f t="shared" si="1"/>
        <v>36</v>
      </c>
      <c r="T18" s="66" t="str">
        <f t="shared" si="2"/>
        <v>IMPACTO BAJO</v>
      </c>
      <c r="U18" s="56" t="s">
        <v>254</v>
      </c>
      <c r="V18" s="56" t="s">
        <v>253</v>
      </c>
      <c r="W18" s="66"/>
      <c r="X18" s="66" t="s">
        <v>31</v>
      </c>
    </row>
    <row r="19" spans="1:24" ht="63.75" customHeight="1" x14ac:dyDescent="0.2">
      <c r="A19" s="275"/>
      <c r="B19" s="245"/>
      <c r="C19" s="59" t="s">
        <v>212</v>
      </c>
      <c r="D19" s="59" t="s">
        <v>49</v>
      </c>
      <c r="E19" s="245"/>
      <c r="F19" s="56" t="s">
        <v>244</v>
      </c>
      <c r="G19" s="56" t="s">
        <v>31</v>
      </c>
      <c r="H19" s="56"/>
      <c r="I19" s="56" t="s">
        <v>32</v>
      </c>
      <c r="J19" s="56">
        <v>3</v>
      </c>
      <c r="K19" s="56">
        <v>2</v>
      </c>
      <c r="L19" s="56">
        <v>3</v>
      </c>
      <c r="M19" s="56">
        <v>1</v>
      </c>
      <c r="N19" s="56">
        <v>1</v>
      </c>
      <c r="O19" s="56">
        <f t="shared" si="0"/>
        <v>10</v>
      </c>
      <c r="P19" s="56">
        <v>2</v>
      </c>
      <c r="Q19" s="56">
        <v>2</v>
      </c>
      <c r="R19" s="56">
        <v>1</v>
      </c>
      <c r="S19" s="56">
        <f t="shared" si="1"/>
        <v>40</v>
      </c>
      <c r="T19" s="66" t="str">
        <f t="shared" si="2"/>
        <v>IMPACTO BAJO</v>
      </c>
      <c r="U19" s="56" t="s">
        <v>180</v>
      </c>
      <c r="V19" s="56" t="s">
        <v>50</v>
      </c>
      <c r="W19" s="66" t="s">
        <v>31</v>
      </c>
      <c r="X19" s="66"/>
    </row>
    <row r="20" spans="1:24" ht="63.75" customHeight="1" x14ac:dyDescent="0.2">
      <c r="A20" s="275"/>
      <c r="B20" s="59" t="s">
        <v>263</v>
      </c>
      <c r="C20" s="59" t="s">
        <v>264</v>
      </c>
      <c r="D20" s="59" t="s">
        <v>265</v>
      </c>
      <c r="E20" s="245"/>
      <c r="F20" s="56" t="s">
        <v>30</v>
      </c>
      <c r="G20" s="56" t="s">
        <v>31</v>
      </c>
      <c r="H20" s="56"/>
      <c r="I20" s="56" t="s">
        <v>32</v>
      </c>
      <c r="J20" s="56">
        <v>2</v>
      </c>
      <c r="K20" s="56">
        <v>3</v>
      </c>
      <c r="L20" s="56">
        <v>3</v>
      </c>
      <c r="M20" s="56">
        <v>1</v>
      </c>
      <c r="N20" s="56">
        <v>1</v>
      </c>
      <c r="O20" s="56">
        <f t="shared" si="0"/>
        <v>10</v>
      </c>
      <c r="P20" s="56">
        <v>3</v>
      </c>
      <c r="Q20" s="56">
        <v>2</v>
      </c>
      <c r="R20" s="56">
        <v>1</v>
      </c>
      <c r="S20" s="56">
        <f t="shared" si="1"/>
        <v>60</v>
      </c>
      <c r="T20" s="66" t="str">
        <f t="shared" si="2"/>
        <v>IMPACTO MEDIO</v>
      </c>
      <c r="U20" s="56" t="s">
        <v>215</v>
      </c>
      <c r="V20" s="56" t="s">
        <v>260</v>
      </c>
      <c r="W20" s="66"/>
      <c r="X20" s="66" t="s">
        <v>31</v>
      </c>
    </row>
    <row r="21" spans="1:24" ht="38.25" x14ac:dyDescent="0.2">
      <c r="A21" s="275"/>
      <c r="B21" s="59" t="s">
        <v>54</v>
      </c>
      <c r="C21" s="59" t="s">
        <v>213</v>
      </c>
      <c r="D21" s="59" t="s">
        <v>55</v>
      </c>
      <c r="E21" s="245"/>
      <c r="F21" s="56" t="s">
        <v>30</v>
      </c>
      <c r="G21" s="56" t="s">
        <v>31</v>
      </c>
      <c r="H21" s="56"/>
      <c r="I21" s="56" t="s">
        <v>32</v>
      </c>
      <c r="J21" s="56">
        <v>2</v>
      </c>
      <c r="K21" s="56">
        <v>1</v>
      </c>
      <c r="L21" s="56">
        <v>3</v>
      </c>
      <c r="M21" s="56">
        <v>1</v>
      </c>
      <c r="N21" s="56">
        <v>1</v>
      </c>
      <c r="O21" s="56">
        <f t="shared" si="0"/>
        <v>8</v>
      </c>
      <c r="P21" s="56">
        <v>3</v>
      </c>
      <c r="Q21" s="56">
        <v>2</v>
      </c>
      <c r="R21" s="56">
        <v>1</v>
      </c>
      <c r="S21" s="56">
        <f t="shared" si="1"/>
        <v>48</v>
      </c>
      <c r="T21" s="66" t="str">
        <f t="shared" si="2"/>
        <v>IMPACTO BAJO</v>
      </c>
      <c r="U21" s="56" t="s">
        <v>182</v>
      </c>
      <c r="V21" s="56" t="s">
        <v>41</v>
      </c>
      <c r="W21" s="66" t="s">
        <v>31</v>
      </c>
      <c r="X21" s="66"/>
    </row>
    <row r="22" spans="1:24" ht="92.25" customHeight="1" x14ac:dyDescent="0.2">
      <c r="A22" s="275"/>
      <c r="B22" s="59" t="s">
        <v>261</v>
      </c>
      <c r="C22" s="59" t="s">
        <v>57</v>
      </c>
      <c r="D22" s="59" t="s">
        <v>58</v>
      </c>
      <c r="E22" s="245"/>
      <c r="F22" s="56" t="s">
        <v>30</v>
      </c>
      <c r="G22" s="56" t="s">
        <v>31</v>
      </c>
      <c r="H22" s="56"/>
      <c r="I22" s="56" t="s">
        <v>32</v>
      </c>
      <c r="J22" s="56">
        <v>2</v>
      </c>
      <c r="K22" s="56">
        <v>2</v>
      </c>
      <c r="L22" s="56">
        <v>3</v>
      </c>
      <c r="M22" s="56">
        <v>1</v>
      </c>
      <c r="N22" s="56">
        <v>1</v>
      </c>
      <c r="O22" s="56">
        <f t="shared" si="0"/>
        <v>9</v>
      </c>
      <c r="P22" s="56">
        <v>2</v>
      </c>
      <c r="Q22" s="56">
        <v>2</v>
      </c>
      <c r="R22" s="56">
        <v>1</v>
      </c>
      <c r="S22" s="56">
        <f t="shared" si="1"/>
        <v>36</v>
      </c>
      <c r="T22" s="66" t="str">
        <f t="shared" si="2"/>
        <v>IMPACTO BAJO</v>
      </c>
      <c r="U22" s="56" t="s">
        <v>184</v>
      </c>
      <c r="V22" s="56" t="s">
        <v>38</v>
      </c>
      <c r="W22" s="66" t="s">
        <v>31</v>
      </c>
      <c r="X22" s="66"/>
    </row>
    <row r="23" spans="1:24" ht="75.75" customHeight="1" x14ac:dyDescent="0.2">
      <c r="A23" s="275"/>
      <c r="B23" s="59" t="s">
        <v>380</v>
      </c>
      <c r="C23" s="59" t="s">
        <v>405</v>
      </c>
      <c r="D23" s="59" t="s">
        <v>61</v>
      </c>
      <c r="E23" s="245"/>
      <c r="F23" s="56" t="s">
        <v>30</v>
      </c>
      <c r="G23" s="56" t="s">
        <v>31</v>
      </c>
      <c r="H23" s="56"/>
      <c r="I23" s="56" t="s">
        <v>32</v>
      </c>
      <c r="J23" s="56">
        <v>2</v>
      </c>
      <c r="K23" s="56">
        <v>1</v>
      </c>
      <c r="L23" s="56">
        <v>3</v>
      </c>
      <c r="M23" s="56">
        <v>1</v>
      </c>
      <c r="N23" s="56">
        <v>1</v>
      </c>
      <c r="O23" s="56">
        <f t="shared" si="0"/>
        <v>8</v>
      </c>
      <c r="P23" s="56">
        <v>3</v>
      </c>
      <c r="Q23" s="56">
        <v>2</v>
      </c>
      <c r="R23" s="56">
        <v>1</v>
      </c>
      <c r="S23" s="56">
        <f t="shared" si="1"/>
        <v>48</v>
      </c>
      <c r="T23" s="66" t="str">
        <f t="shared" si="2"/>
        <v>IMPACTO BAJO</v>
      </c>
      <c r="U23" s="56" t="s">
        <v>180</v>
      </c>
      <c r="V23" s="56" t="s">
        <v>381</v>
      </c>
      <c r="W23" s="66" t="s">
        <v>31</v>
      </c>
      <c r="X23" s="66"/>
    </row>
    <row r="24" spans="1:24" ht="57" customHeight="1" x14ac:dyDescent="0.2">
      <c r="A24" s="275"/>
      <c r="B24" s="59" t="s">
        <v>67</v>
      </c>
      <c r="C24" s="59" t="s">
        <v>68</v>
      </c>
      <c r="D24" s="59" t="s">
        <v>69</v>
      </c>
      <c r="E24" s="245"/>
      <c r="F24" s="56" t="s">
        <v>30</v>
      </c>
      <c r="G24" s="56" t="s">
        <v>31</v>
      </c>
      <c r="H24" s="56"/>
      <c r="I24" s="56" t="s">
        <v>32</v>
      </c>
      <c r="J24" s="56">
        <v>2</v>
      </c>
      <c r="K24" s="56">
        <v>2</v>
      </c>
      <c r="L24" s="56">
        <v>3</v>
      </c>
      <c r="M24" s="56">
        <v>3</v>
      </c>
      <c r="N24" s="56">
        <v>1</v>
      </c>
      <c r="O24" s="56">
        <f t="shared" si="0"/>
        <v>11</v>
      </c>
      <c r="P24" s="56">
        <v>2</v>
      </c>
      <c r="Q24" s="56">
        <v>2</v>
      </c>
      <c r="R24" s="56">
        <v>1</v>
      </c>
      <c r="S24" s="56">
        <f t="shared" si="1"/>
        <v>44</v>
      </c>
      <c r="T24" s="66" t="str">
        <f t="shared" si="2"/>
        <v>IMPACTO BAJO</v>
      </c>
      <c r="U24" s="56" t="s">
        <v>70</v>
      </c>
      <c r="V24" s="56" t="s">
        <v>255</v>
      </c>
      <c r="W24" s="66"/>
      <c r="X24" s="66" t="s">
        <v>31</v>
      </c>
    </row>
    <row r="25" spans="1:24" ht="45.75" customHeight="1" x14ac:dyDescent="0.2">
      <c r="A25" s="242" t="s">
        <v>392</v>
      </c>
      <c r="B25" s="123" t="s">
        <v>393</v>
      </c>
      <c r="C25" s="123" t="s">
        <v>394</v>
      </c>
      <c r="D25" s="123" t="s">
        <v>395</v>
      </c>
      <c r="E25" s="56"/>
      <c r="F25" s="56" t="s">
        <v>60</v>
      </c>
      <c r="G25" s="56" t="s">
        <v>31</v>
      </c>
      <c r="H25" s="56"/>
      <c r="I25" s="56" t="s">
        <v>32</v>
      </c>
      <c r="J25" s="56">
        <v>3</v>
      </c>
      <c r="K25" s="56">
        <v>3</v>
      </c>
      <c r="L25" s="56">
        <v>3</v>
      </c>
      <c r="M25" s="56">
        <v>3</v>
      </c>
      <c r="N25" s="56">
        <v>1</v>
      </c>
      <c r="O25" s="56">
        <f t="shared" si="0"/>
        <v>13</v>
      </c>
      <c r="P25" s="56">
        <v>1</v>
      </c>
      <c r="Q25" s="56">
        <v>2</v>
      </c>
      <c r="R25" s="56">
        <v>1</v>
      </c>
      <c r="S25" s="56">
        <f t="shared" si="1"/>
        <v>26</v>
      </c>
      <c r="T25" s="66" t="str">
        <f t="shared" ref="T25" si="3">IF(S25&lt;=59,"IMPACTO BAJO",(IF(AND(S25&gt;=60,S25&lt;=188),"IMPACTO MEDIO",IF(AND(S25&gt;=189,S25&lt;405),"IMPACTO ALTO",0))))</f>
        <v>IMPACTO BAJO</v>
      </c>
      <c r="U25" s="56" t="s">
        <v>396</v>
      </c>
      <c r="V25" s="56" t="s">
        <v>397</v>
      </c>
      <c r="W25" s="66"/>
      <c r="X25" s="66" t="s">
        <v>31</v>
      </c>
    </row>
    <row r="26" spans="1:24" ht="48.75" customHeight="1" x14ac:dyDescent="0.2">
      <c r="A26" s="242"/>
      <c r="B26" s="123" t="s">
        <v>398</v>
      </c>
      <c r="C26" s="123" t="s">
        <v>399</v>
      </c>
      <c r="D26" s="123" t="s">
        <v>400</v>
      </c>
      <c r="E26" s="56"/>
      <c r="F26" s="56" t="s">
        <v>60</v>
      </c>
      <c r="G26" s="56" t="s">
        <v>31</v>
      </c>
      <c r="H26" s="56"/>
      <c r="I26" s="56" t="s">
        <v>32</v>
      </c>
      <c r="J26" s="56">
        <v>3</v>
      </c>
      <c r="K26" s="56">
        <v>3</v>
      </c>
      <c r="L26" s="56">
        <v>3</v>
      </c>
      <c r="M26" s="56">
        <v>3</v>
      </c>
      <c r="N26" s="56">
        <v>1</v>
      </c>
      <c r="O26" s="56">
        <f t="shared" si="0"/>
        <v>13</v>
      </c>
      <c r="P26" s="56">
        <v>1</v>
      </c>
      <c r="Q26" s="56">
        <v>2</v>
      </c>
      <c r="R26" s="56">
        <v>1</v>
      </c>
      <c r="S26" s="56">
        <f t="shared" si="1"/>
        <v>26</v>
      </c>
      <c r="T26" s="66" t="str">
        <f>IF(S26&lt;=59,"IMPACTO BAJO",(IF(AND(S26&gt;=60,S26&lt;=188),"IMPACTO MEDIO",IF(AND(S26&gt;=189,S26&lt;405),"IMPACTO ALTO",0))))</f>
        <v>IMPACTO BAJO</v>
      </c>
      <c r="U26" s="56" t="s">
        <v>396</v>
      </c>
      <c r="V26" s="56" t="s">
        <v>397</v>
      </c>
      <c r="W26" s="66"/>
      <c r="X26" s="66" t="s">
        <v>31</v>
      </c>
    </row>
    <row r="27" spans="1:24" ht="49.5" customHeight="1" x14ac:dyDescent="0.2">
      <c r="A27" s="242"/>
      <c r="B27" s="123" t="s">
        <v>401</v>
      </c>
      <c r="C27" s="123" t="s">
        <v>402</v>
      </c>
      <c r="D27" s="149" t="s">
        <v>403</v>
      </c>
      <c r="E27" s="65"/>
      <c r="F27" s="56" t="s">
        <v>60</v>
      </c>
      <c r="G27" s="69" t="s">
        <v>31</v>
      </c>
      <c r="H27" s="69"/>
      <c r="I27" s="56" t="s">
        <v>32</v>
      </c>
      <c r="J27" s="56">
        <v>3</v>
      </c>
      <c r="K27" s="69">
        <v>3</v>
      </c>
      <c r="L27" s="69">
        <v>3</v>
      </c>
      <c r="M27" s="69">
        <v>3</v>
      </c>
      <c r="N27" s="69">
        <v>1</v>
      </c>
      <c r="O27" s="69">
        <f t="shared" si="0"/>
        <v>13</v>
      </c>
      <c r="P27" s="69">
        <v>1</v>
      </c>
      <c r="Q27" s="69">
        <v>2</v>
      </c>
      <c r="R27" s="69">
        <v>1</v>
      </c>
      <c r="S27" s="69">
        <f t="shared" si="1"/>
        <v>26</v>
      </c>
      <c r="T27" s="66" t="str">
        <f>IF(S27&lt;=59,"IMPACTO BAJO",(IF(AND(S27&gt;=60,S27&lt;=188),"IMPACTO MEDIO",IF(AND(S27&gt;=189,S27&lt;405),"IMPACTO ALTO",0))))</f>
        <v>IMPACTO BAJO</v>
      </c>
      <c r="U27" s="56" t="s">
        <v>396</v>
      </c>
      <c r="V27" s="56" t="s">
        <v>397</v>
      </c>
      <c r="W27" s="65"/>
      <c r="X27" s="70" t="s">
        <v>31</v>
      </c>
    </row>
    <row r="28" spans="1:24" ht="12.75" customHeight="1" x14ac:dyDescent="0.2">
      <c r="T28" s="72"/>
    </row>
    <row r="29" spans="1:24" ht="27" customHeight="1" x14ac:dyDescent="0.2">
      <c r="A29" s="72"/>
      <c r="B29" s="72"/>
      <c r="C29" s="77" t="s">
        <v>404</v>
      </c>
      <c r="D29" s="276" t="s">
        <v>228</v>
      </c>
      <c r="E29" s="347"/>
      <c r="F29" s="72"/>
      <c r="G29" s="72"/>
      <c r="H29" s="72"/>
      <c r="I29" s="74"/>
      <c r="J29" s="74"/>
      <c r="K29" s="75"/>
      <c r="L29" s="75"/>
      <c r="M29" s="75"/>
      <c r="N29" s="75"/>
      <c r="O29" s="72"/>
      <c r="P29" s="72"/>
      <c r="Q29" s="72"/>
      <c r="R29" s="72"/>
      <c r="S29" s="72"/>
      <c r="T29" s="72"/>
    </row>
    <row r="30" spans="1:24" ht="12.75" x14ac:dyDescent="0.2">
      <c r="A30" s="72"/>
      <c r="B30" s="72"/>
      <c r="C30" s="77" t="s">
        <v>178</v>
      </c>
      <c r="D30" s="277" t="s">
        <v>251</v>
      </c>
      <c r="E30" s="252"/>
      <c r="F30" s="72"/>
      <c r="G30" s="72"/>
      <c r="H30" s="72"/>
      <c r="I30" s="74"/>
      <c r="J30" s="74"/>
      <c r="K30" s="74"/>
      <c r="L30" s="74"/>
      <c r="M30" s="74"/>
      <c r="N30" s="75"/>
      <c r="O30" s="72"/>
      <c r="P30" s="72"/>
      <c r="Q30" s="72"/>
      <c r="R30" s="72"/>
      <c r="S30" s="72"/>
      <c r="T30" s="72"/>
    </row>
    <row r="31" spans="1:24" ht="12.75" customHeight="1" x14ac:dyDescent="0.2">
      <c r="T31" s="72"/>
    </row>
    <row r="32" spans="1:24" ht="12.75" customHeight="1" x14ac:dyDescent="0.2">
      <c r="T32" s="72"/>
    </row>
    <row r="33" spans="20:20" ht="12.75" customHeight="1" x14ac:dyDescent="0.2">
      <c r="T33" s="72"/>
    </row>
    <row r="34" spans="20:20" ht="12.75" customHeight="1" x14ac:dyDescent="0.2">
      <c r="T34" s="72"/>
    </row>
    <row r="35" spans="20:20" ht="12.75" customHeight="1" x14ac:dyDescent="0.2">
      <c r="T35" s="72"/>
    </row>
    <row r="36" spans="20:20" ht="12.75" customHeight="1" x14ac:dyDescent="0.2">
      <c r="T36" s="72"/>
    </row>
    <row r="37" spans="20:20" ht="12.75" customHeight="1" x14ac:dyDescent="0.2">
      <c r="T37" s="72"/>
    </row>
    <row r="38" spans="20:20" ht="12.75" customHeight="1" x14ac:dyDescent="0.2">
      <c r="T38" s="72"/>
    </row>
    <row r="39" spans="20:20" ht="12.75" customHeight="1" x14ac:dyDescent="0.2">
      <c r="T39" s="72"/>
    </row>
    <row r="40" spans="20:20" ht="12.75" customHeight="1" x14ac:dyDescent="0.2">
      <c r="T40" s="72"/>
    </row>
    <row r="41" spans="20:20" ht="12.75" customHeight="1" x14ac:dyDescent="0.2">
      <c r="T41" s="72"/>
    </row>
    <row r="42" spans="20:20" ht="12.75" customHeight="1" x14ac:dyDescent="0.2">
      <c r="T42" s="72"/>
    </row>
    <row r="43" spans="20:20" ht="12.75" customHeight="1" x14ac:dyDescent="0.2">
      <c r="T43" s="72"/>
    </row>
    <row r="44" spans="20:20" ht="12.75" customHeight="1" x14ac:dyDescent="0.2">
      <c r="T44" s="72"/>
    </row>
    <row r="45" spans="20:20" ht="12.75" customHeight="1" x14ac:dyDescent="0.2">
      <c r="T45" s="72"/>
    </row>
    <row r="46" spans="20:20" ht="12.75" customHeight="1" x14ac:dyDescent="0.2">
      <c r="T46" s="72"/>
    </row>
    <row r="47" spans="20:20" ht="12.75" customHeight="1" x14ac:dyDescent="0.2">
      <c r="T47" s="72"/>
    </row>
    <row r="48" spans="20:20"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row r="925" spans="20:20" ht="12.75" customHeight="1" x14ac:dyDescent="0.2">
      <c r="T925" s="72"/>
    </row>
    <row r="926" spans="20:20" ht="12.75" customHeight="1" x14ac:dyDescent="0.2">
      <c r="T926" s="72"/>
    </row>
    <row r="927" spans="20:20" ht="12.75" customHeight="1" x14ac:dyDescent="0.2">
      <c r="T927" s="72"/>
    </row>
    <row r="928" spans="20:20" ht="12.75" customHeight="1" x14ac:dyDescent="0.2">
      <c r="T928" s="72"/>
    </row>
    <row r="929" spans="20:20" ht="12.75" customHeight="1" x14ac:dyDescent="0.2">
      <c r="T929" s="72"/>
    </row>
  </sheetData>
  <sheetProtection algorithmName="SHA-512" hashValue="Visezzhp4+oFXwICMRof1gaCL3o6Rw+BmVTkY8RmMG/5iHYOe8PBMOnvdssPvZgguFPm+vgp5L0WO2nHrjMOXA==" saltValue="u5iXDKcYwXLzyTy8aPiO3Q==" spinCount="100000" sheet="1" objects="1" scenarios="1"/>
  <mergeCells count="33">
    <mergeCell ref="A7:K7"/>
    <mergeCell ref="L7:X7"/>
    <mergeCell ref="A1:B5"/>
    <mergeCell ref="C1:T5"/>
    <mergeCell ref="U1:X5"/>
    <mergeCell ref="A6:K6"/>
    <mergeCell ref="L6:X6"/>
    <mergeCell ref="S9:S10"/>
    <mergeCell ref="T9:T10"/>
    <mergeCell ref="U9:V9"/>
    <mergeCell ref="W9:X9"/>
    <mergeCell ref="A11:A24"/>
    <mergeCell ref="E11:E24"/>
    <mergeCell ref="B12:B13"/>
    <mergeCell ref="B14:B15"/>
    <mergeCell ref="B16:B17"/>
    <mergeCell ref="H9:H10"/>
    <mergeCell ref="I9:I10"/>
    <mergeCell ref="J9:N9"/>
    <mergeCell ref="O9:O10"/>
    <mergeCell ref="P9:P10"/>
    <mergeCell ref="Q9:Q10"/>
    <mergeCell ref="B9:B10"/>
    <mergeCell ref="B18:B19"/>
    <mergeCell ref="A25:A27"/>
    <mergeCell ref="D29:E29"/>
    <mergeCell ref="D30:E30"/>
    <mergeCell ref="R9:R10"/>
    <mergeCell ref="C9:C10"/>
    <mergeCell ref="D9:D10"/>
    <mergeCell ref="E9:E10"/>
    <mergeCell ref="F9:F10"/>
    <mergeCell ref="G9:G10"/>
  </mergeCells>
  <conditionalFormatting sqref="T11:T16 T21:T24">
    <cfRule type="cellIs" dxfId="65" priority="33" operator="equal">
      <formula>"IMPACTO ALTO"</formula>
    </cfRule>
  </conditionalFormatting>
  <conditionalFormatting sqref="T11:T16 T21:T24">
    <cfRule type="cellIs" dxfId="64" priority="34" operator="equal">
      <formula>"IMPACTO MEDIO"</formula>
    </cfRule>
  </conditionalFormatting>
  <conditionalFormatting sqref="T11:T16 T21:T24">
    <cfRule type="cellIs" dxfId="63" priority="35" operator="equal">
      <formula>"IMPACTO BAJO"</formula>
    </cfRule>
  </conditionalFormatting>
  <conditionalFormatting sqref="T11:T16 T21:T24">
    <cfRule type="cellIs" dxfId="62" priority="36" stopIfTrue="1" operator="equal">
      <formula>"IMPACTO BAJO"</formula>
    </cfRule>
  </conditionalFormatting>
  <conditionalFormatting sqref="T11:T16 T21:T24">
    <cfRule type="cellIs" dxfId="61" priority="37" stopIfTrue="1" operator="equal">
      <formula>"IMPACTO MEDIO"</formula>
    </cfRule>
  </conditionalFormatting>
  <conditionalFormatting sqref="T11:T16 T21:T24">
    <cfRule type="cellIs" dxfId="60" priority="38" stopIfTrue="1" operator="equal">
      <formula>"IMPACTO ALTO"</formula>
    </cfRule>
  </conditionalFormatting>
  <conditionalFormatting sqref="T19">
    <cfRule type="cellIs" dxfId="59" priority="27" operator="equal">
      <formula>"IMPACTO ALTO"</formula>
    </cfRule>
  </conditionalFormatting>
  <conditionalFormatting sqref="T19">
    <cfRule type="cellIs" dxfId="58" priority="28" operator="equal">
      <formula>"IMPACTO MEDIO"</formula>
    </cfRule>
  </conditionalFormatting>
  <conditionalFormatting sqref="T19">
    <cfRule type="cellIs" dxfId="57" priority="29" operator="equal">
      <formula>"IMPACTO BAJO"</formula>
    </cfRule>
  </conditionalFormatting>
  <conditionalFormatting sqref="T19">
    <cfRule type="cellIs" dxfId="56" priority="30" stopIfTrue="1" operator="equal">
      <formula>"IMPACTO BAJO"</formula>
    </cfRule>
  </conditionalFormatting>
  <conditionalFormatting sqref="T19">
    <cfRule type="cellIs" dxfId="55" priority="31" stopIfTrue="1" operator="equal">
      <formula>"IMPACTO MEDIO"</formula>
    </cfRule>
  </conditionalFormatting>
  <conditionalFormatting sqref="T19">
    <cfRule type="cellIs" dxfId="54" priority="32" stopIfTrue="1" operator="equal">
      <formula>"IMPACTO ALTO"</formula>
    </cfRule>
  </conditionalFormatting>
  <conditionalFormatting sqref="T17:T18">
    <cfRule type="cellIs" dxfId="53" priority="20" operator="equal">
      <formula>"IMPACTO ALTO"</formula>
    </cfRule>
  </conditionalFormatting>
  <conditionalFormatting sqref="T17:T18">
    <cfRule type="cellIs" dxfId="52" priority="21" operator="equal">
      <formula>"IMPACTO MEDIO"</formula>
    </cfRule>
  </conditionalFormatting>
  <conditionalFormatting sqref="T17:T18">
    <cfRule type="cellIs" dxfId="51" priority="22" operator="equal">
      <formula>"IMPACTO BAJO"</formula>
    </cfRule>
  </conditionalFormatting>
  <conditionalFormatting sqref="T17:T18">
    <cfRule type="cellIs" dxfId="50" priority="23" stopIfTrue="1" operator="equal">
      <formula>"IMPACTO BAJO"</formula>
    </cfRule>
  </conditionalFormatting>
  <conditionalFormatting sqref="T17:T18">
    <cfRule type="cellIs" dxfId="49" priority="24" stopIfTrue="1" operator="equal">
      <formula>"IMPACTO MEDIO"</formula>
    </cfRule>
  </conditionalFormatting>
  <conditionalFormatting sqref="T17:T18">
    <cfRule type="cellIs" dxfId="48" priority="25" stopIfTrue="1" operator="equal">
      <formula>"IMPACTO ALTO"</formula>
    </cfRule>
  </conditionalFormatting>
  <conditionalFormatting sqref="T11">
    <cfRule type="colorScale" priority="26">
      <colorScale>
        <cfvo type="min"/>
        <cfvo type="percentile" val="50"/>
        <cfvo type="max"/>
        <color rgb="FF63BE7B"/>
        <color rgb="FFFFEB84"/>
        <color rgb="FFF8696B"/>
      </colorScale>
    </cfRule>
  </conditionalFormatting>
  <conditionalFormatting sqref="T20">
    <cfRule type="cellIs" dxfId="47" priority="14" operator="equal">
      <formula>"IMPACTO ALTO"</formula>
    </cfRule>
  </conditionalFormatting>
  <conditionalFormatting sqref="T20">
    <cfRule type="cellIs" dxfId="46" priority="15" operator="equal">
      <formula>"IMPACTO MEDIO"</formula>
    </cfRule>
  </conditionalFormatting>
  <conditionalFormatting sqref="T20">
    <cfRule type="cellIs" dxfId="45" priority="16" operator="equal">
      <formula>"IMPACTO BAJO"</formula>
    </cfRule>
  </conditionalFormatting>
  <conditionalFormatting sqref="T20">
    <cfRule type="cellIs" dxfId="44" priority="17" stopIfTrue="1" operator="equal">
      <formula>"IMPACTO BAJO"</formula>
    </cfRule>
  </conditionalFormatting>
  <conditionalFormatting sqref="T20">
    <cfRule type="cellIs" dxfId="43" priority="18" stopIfTrue="1" operator="equal">
      <formula>"IMPACTO MEDIO"</formula>
    </cfRule>
  </conditionalFormatting>
  <conditionalFormatting sqref="T20">
    <cfRule type="cellIs" dxfId="42" priority="19" stopIfTrue="1" operator="equal">
      <formula>"IMPACTO ALTO"</formula>
    </cfRule>
  </conditionalFormatting>
  <conditionalFormatting sqref="T25">
    <cfRule type="cellIs" dxfId="41" priority="8" operator="equal">
      <formula>"IMPACTO ALTO"</formula>
    </cfRule>
  </conditionalFormatting>
  <conditionalFormatting sqref="T25">
    <cfRule type="cellIs" dxfId="40" priority="9" operator="equal">
      <formula>"IMPACTO MEDIO"</formula>
    </cfRule>
  </conditionalFormatting>
  <conditionalFormatting sqref="T25">
    <cfRule type="cellIs" dxfId="39" priority="10" operator="equal">
      <formula>"IMPACTO BAJO"</formula>
    </cfRule>
  </conditionalFormatting>
  <conditionalFormatting sqref="T25">
    <cfRule type="cellIs" dxfId="38" priority="11" stopIfTrue="1" operator="equal">
      <formula>"IMPACTO BAJO"</formula>
    </cfRule>
  </conditionalFormatting>
  <conditionalFormatting sqref="T25">
    <cfRule type="cellIs" dxfId="37" priority="12" stopIfTrue="1" operator="equal">
      <formula>"IMPACTO MEDIO"</formula>
    </cfRule>
  </conditionalFormatting>
  <conditionalFormatting sqref="T25">
    <cfRule type="cellIs" dxfId="36" priority="13" stopIfTrue="1" operator="equal">
      <formula>"IMPACTO ALTO"</formula>
    </cfRule>
  </conditionalFormatting>
  <conditionalFormatting sqref="T26:T27">
    <cfRule type="cellIs" dxfId="35" priority="1" operator="equal">
      <formula>"IMPACTO ALTO"</formula>
    </cfRule>
  </conditionalFormatting>
  <conditionalFormatting sqref="T26:T27">
    <cfRule type="cellIs" dxfId="34" priority="2" operator="equal">
      <formula>"IMPACTO MEDIO"</formula>
    </cfRule>
  </conditionalFormatting>
  <conditionalFormatting sqref="T26:T27">
    <cfRule type="cellIs" dxfId="33" priority="3" operator="equal">
      <formula>"IMPACTO BAJO"</formula>
    </cfRule>
  </conditionalFormatting>
  <conditionalFormatting sqref="T26:T27">
    <cfRule type="cellIs" dxfId="32" priority="4" stopIfTrue="1" operator="equal">
      <formula>"IMPACTO BAJO"</formula>
    </cfRule>
  </conditionalFormatting>
  <conditionalFormatting sqref="T26:T27">
    <cfRule type="cellIs" dxfId="31" priority="5" stopIfTrue="1" operator="equal">
      <formula>"IMPACTO MEDIO"</formula>
    </cfRule>
  </conditionalFormatting>
  <conditionalFormatting sqref="T26:T27">
    <cfRule type="cellIs" dxfId="30" priority="6" stopIfTrue="1" operator="equal">
      <formula>"IMPACTO ALTO"</formula>
    </cfRule>
  </conditionalFormatting>
  <conditionalFormatting sqref="T26:T27">
    <cfRule type="colorScale" priority="7">
      <colorScale>
        <cfvo type="min"/>
        <cfvo type="percentile" val="50"/>
        <cfvo type="max"/>
        <color rgb="FF63BE7B"/>
        <color rgb="FFFFEB84"/>
        <color rgb="FFF8696B"/>
      </colorScale>
    </cfRule>
  </conditionalFormatting>
  <conditionalFormatting sqref="T25">
    <cfRule type="colorScale" priority="39">
      <colorScale>
        <cfvo type="min"/>
        <cfvo type="percentile" val="50"/>
        <cfvo type="max"/>
        <color rgb="FF63BE7B"/>
        <color rgb="FFFFEB84"/>
        <color rgb="FFF8696B"/>
      </colorScale>
    </cfRule>
  </conditionalFormatting>
  <pageMargins left="0.7" right="0.7" top="0.75" bottom="0.75" header="0.3" footer="0.3"/>
  <drawing r:id="rId1"/>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8B5F7-BECF-4384-BD79-3375CC2037EF}">
  <dimension ref="A1:Y931"/>
  <sheetViews>
    <sheetView tabSelected="1" topLeftCell="E1" zoomScale="70" zoomScaleNormal="70" workbookViewId="0">
      <selection activeCell="T13" sqref="T13"/>
    </sheetView>
  </sheetViews>
  <sheetFormatPr baseColWidth="10" defaultColWidth="14.42578125" defaultRowHeight="15" customHeight="1" x14ac:dyDescent="0.2"/>
  <cols>
    <col min="1" max="1" width="24" style="46" customWidth="1"/>
    <col min="2" max="2" width="19.85546875" style="46" customWidth="1"/>
    <col min="3" max="3" width="39.7109375" style="46" customWidth="1"/>
    <col min="4" max="4" width="34" style="46" customWidth="1"/>
    <col min="5" max="5" width="23.85546875" style="46" customWidth="1"/>
    <col min="6" max="6" width="15.5703125" style="46" customWidth="1"/>
    <col min="7" max="7" width="12" style="46" customWidth="1"/>
    <col min="8" max="8" width="11.140625" style="46" customWidth="1"/>
    <col min="9" max="9" width="12" style="46" customWidth="1"/>
    <col min="10" max="10" width="10.7109375" style="46" customWidth="1"/>
    <col min="11" max="11" width="11.85546875" style="46" customWidth="1"/>
    <col min="12" max="12" width="10.7109375" style="46" customWidth="1"/>
    <col min="13" max="13" width="13.5703125" style="46" customWidth="1"/>
    <col min="14" max="14" width="15.85546875" style="46" customWidth="1"/>
    <col min="15" max="15" width="11" style="46" customWidth="1"/>
    <col min="16" max="16" width="13.42578125" style="46" customWidth="1"/>
    <col min="17" max="17" width="14.7109375" style="46" customWidth="1"/>
    <col min="18" max="18" width="22.42578125" style="46" customWidth="1"/>
    <col min="19" max="19" width="14.7109375" style="46" customWidth="1"/>
    <col min="20" max="20" width="18.42578125" style="46" customWidth="1"/>
    <col min="21" max="21" width="29.85546875" style="46" customWidth="1"/>
    <col min="22" max="22" width="25.140625" style="46" customWidth="1"/>
    <col min="23" max="24" width="7.7109375" style="46" customWidth="1"/>
    <col min="25" max="16384" width="14.42578125" style="46"/>
  </cols>
  <sheetData>
    <row r="1" spans="1:25" ht="17.25" customHeight="1" x14ac:dyDescent="0.2">
      <c r="A1" s="256"/>
      <c r="B1" s="257"/>
      <c r="C1" s="262" t="s">
        <v>0</v>
      </c>
      <c r="D1" s="263"/>
      <c r="E1" s="263"/>
      <c r="F1" s="263"/>
      <c r="G1" s="263"/>
      <c r="H1" s="263"/>
      <c r="I1" s="263"/>
      <c r="J1" s="263"/>
      <c r="K1" s="263"/>
      <c r="L1" s="263"/>
      <c r="M1" s="263"/>
      <c r="N1" s="263"/>
      <c r="O1" s="263"/>
      <c r="P1" s="263"/>
      <c r="Q1" s="263"/>
      <c r="R1" s="263"/>
      <c r="S1" s="263"/>
      <c r="T1" s="264"/>
      <c r="U1" s="268"/>
      <c r="V1" s="268"/>
      <c r="W1" s="268"/>
      <c r="X1" s="268"/>
    </row>
    <row r="2" spans="1:25" ht="24" customHeight="1" x14ac:dyDescent="0.2">
      <c r="A2" s="258"/>
      <c r="B2" s="259"/>
      <c r="C2" s="262"/>
      <c r="D2" s="263"/>
      <c r="E2" s="263"/>
      <c r="F2" s="263"/>
      <c r="G2" s="263"/>
      <c r="H2" s="263"/>
      <c r="I2" s="263"/>
      <c r="J2" s="263"/>
      <c r="K2" s="263"/>
      <c r="L2" s="263"/>
      <c r="M2" s="263"/>
      <c r="N2" s="263"/>
      <c r="O2" s="263"/>
      <c r="P2" s="263"/>
      <c r="Q2" s="263"/>
      <c r="R2" s="263"/>
      <c r="S2" s="263"/>
      <c r="T2" s="264"/>
      <c r="U2" s="268"/>
      <c r="V2" s="268"/>
      <c r="W2" s="268"/>
      <c r="X2" s="268"/>
    </row>
    <row r="3" spans="1:25" ht="21" customHeight="1" x14ac:dyDescent="0.2">
      <c r="A3" s="258"/>
      <c r="B3" s="259"/>
      <c r="C3" s="262"/>
      <c r="D3" s="263"/>
      <c r="E3" s="263"/>
      <c r="F3" s="263"/>
      <c r="G3" s="263"/>
      <c r="H3" s="263"/>
      <c r="I3" s="263"/>
      <c r="J3" s="263"/>
      <c r="K3" s="263"/>
      <c r="L3" s="263"/>
      <c r="M3" s="263"/>
      <c r="N3" s="263"/>
      <c r="O3" s="263"/>
      <c r="P3" s="263"/>
      <c r="Q3" s="263"/>
      <c r="R3" s="263"/>
      <c r="S3" s="263"/>
      <c r="T3" s="264"/>
      <c r="U3" s="268"/>
      <c r="V3" s="268"/>
      <c r="W3" s="268"/>
      <c r="X3" s="268"/>
    </row>
    <row r="4" spans="1:25" ht="11.25" customHeight="1" x14ac:dyDescent="0.2">
      <c r="A4" s="258"/>
      <c r="B4" s="259"/>
      <c r="C4" s="262"/>
      <c r="D4" s="263"/>
      <c r="E4" s="263"/>
      <c r="F4" s="263"/>
      <c r="G4" s="263"/>
      <c r="H4" s="263"/>
      <c r="I4" s="263"/>
      <c r="J4" s="263"/>
      <c r="K4" s="263"/>
      <c r="L4" s="263"/>
      <c r="M4" s="263"/>
      <c r="N4" s="263"/>
      <c r="O4" s="263"/>
      <c r="P4" s="263"/>
      <c r="Q4" s="263"/>
      <c r="R4" s="263"/>
      <c r="S4" s="263"/>
      <c r="T4" s="264"/>
      <c r="U4" s="268"/>
      <c r="V4" s="268"/>
      <c r="W4" s="268"/>
      <c r="X4" s="268"/>
    </row>
    <row r="5" spans="1:25" ht="0.75" customHeight="1" x14ac:dyDescent="0.2">
      <c r="A5" s="260"/>
      <c r="B5" s="261"/>
      <c r="C5" s="265"/>
      <c r="D5" s="266"/>
      <c r="E5" s="266"/>
      <c r="F5" s="266"/>
      <c r="G5" s="266"/>
      <c r="H5" s="266"/>
      <c r="I5" s="266"/>
      <c r="J5" s="266"/>
      <c r="K5" s="266"/>
      <c r="L5" s="266"/>
      <c r="M5" s="266"/>
      <c r="N5" s="266"/>
      <c r="O5" s="266"/>
      <c r="P5" s="266"/>
      <c r="Q5" s="266"/>
      <c r="R5" s="266"/>
      <c r="S5" s="266"/>
      <c r="T5" s="267"/>
      <c r="U5" s="268"/>
      <c r="V5" s="268"/>
      <c r="W5" s="268"/>
      <c r="X5" s="268"/>
    </row>
    <row r="6" spans="1:25" ht="24.75" customHeight="1" x14ac:dyDescent="0.2">
      <c r="A6" s="269" t="s">
        <v>243</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5" ht="25.5"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5" ht="12.75" customHeight="1" thickBot="1" x14ac:dyDescent="0.25">
      <c r="B8" s="47"/>
      <c r="C8" s="47"/>
      <c r="D8" s="47"/>
      <c r="E8" s="47"/>
      <c r="F8" s="47"/>
      <c r="G8" s="47"/>
      <c r="H8" s="47"/>
      <c r="I8" s="47"/>
      <c r="J8" s="47"/>
      <c r="K8" s="47"/>
      <c r="L8" s="47"/>
      <c r="M8" s="49"/>
      <c r="N8" s="50"/>
      <c r="O8" s="51"/>
      <c r="P8" s="51"/>
      <c r="Q8" s="51"/>
      <c r="R8" s="51"/>
      <c r="S8" s="51"/>
      <c r="T8" s="51"/>
      <c r="U8" s="51"/>
      <c r="V8" s="51"/>
      <c r="W8" s="51"/>
      <c r="X8" s="51"/>
    </row>
    <row r="9" spans="1:25"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5" ht="43.5" customHeight="1" x14ac:dyDescent="0.2">
      <c r="B10" s="247"/>
      <c r="C10" s="247"/>
      <c r="D10" s="247"/>
      <c r="E10" s="247"/>
      <c r="F10" s="247"/>
      <c r="G10" s="247"/>
      <c r="H10" s="247"/>
      <c r="I10" s="247"/>
      <c r="J10" s="52" t="s">
        <v>18</v>
      </c>
      <c r="K10" s="52" t="s">
        <v>19</v>
      </c>
      <c r="L10" s="53" t="s">
        <v>20</v>
      </c>
      <c r="M10" s="52" t="s">
        <v>21</v>
      </c>
      <c r="N10" s="53" t="s">
        <v>22</v>
      </c>
      <c r="O10" s="247"/>
      <c r="P10" s="247"/>
      <c r="Q10" s="247"/>
      <c r="R10" s="247"/>
      <c r="S10" s="247"/>
      <c r="T10" s="247"/>
      <c r="U10" s="53" t="s">
        <v>23</v>
      </c>
      <c r="V10" s="52" t="s">
        <v>24</v>
      </c>
      <c r="W10" s="52" t="s">
        <v>25</v>
      </c>
      <c r="X10" s="54" t="s">
        <v>26</v>
      </c>
    </row>
    <row r="11" spans="1:25" ht="72" customHeight="1" x14ac:dyDescent="0.2">
      <c r="A11" s="404" t="s">
        <v>457</v>
      </c>
      <c r="B11" s="120" t="s">
        <v>27</v>
      </c>
      <c r="C11" s="120" t="s">
        <v>209</v>
      </c>
      <c r="D11" s="120" t="s">
        <v>28</v>
      </c>
      <c r="E11" s="407" t="s">
        <v>274</v>
      </c>
      <c r="F11" s="56" t="s">
        <v>30</v>
      </c>
      <c r="G11" s="56" t="s">
        <v>31</v>
      </c>
      <c r="H11" s="56"/>
      <c r="I11" s="56" t="s">
        <v>32</v>
      </c>
      <c r="J11" s="56">
        <v>1</v>
      </c>
      <c r="K11" s="56">
        <v>2</v>
      </c>
      <c r="L11" s="56">
        <v>1</v>
      </c>
      <c r="M11" s="56">
        <v>1</v>
      </c>
      <c r="N11" s="56">
        <v>1</v>
      </c>
      <c r="O11" s="56">
        <f>J11+K11+L11+M11+N11</f>
        <v>6</v>
      </c>
      <c r="P11" s="56">
        <v>2</v>
      </c>
      <c r="Q11" s="56">
        <v>2</v>
      </c>
      <c r="R11" s="56">
        <v>1</v>
      </c>
      <c r="S11" s="56">
        <f>O11*P11*Q11*R11</f>
        <v>24</v>
      </c>
      <c r="T11" s="66" t="str">
        <f>IF(S11&lt;=59,"IMPACTO BAJO",(IF(AND(S11&gt;=60,S11&lt;=188),"IMPACTO MEDIO",IF(AND(S11&gt;=189,13&lt;405),"IMPACTO ALTO",0))))</f>
        <v>IMPACTO BAJO</v>
      </c>
      <c r="U11" s="56" t="s">
        <v>180</v>
      </c>
      <c r="V11" s="56" t="s">
        <v>33</v>
      </c>
      <c r="W11" s="58"/>
      <c r="X11" s="66" t="s">
        <v>31</v>
      </c>
      <c r="Y11" s="46" t="s">
        <v>256</v>
      </c>
    </row>
    <row r="12" spans="1:25" ht="75.75" customHeight="1" x14ac:dyDescent="0.2">
      <c r="A12" s="405"/>
      <c r="B12" s="339" t="s">
        <v>34</v>
      </c>
      <c r="C12" s="120" t="s">
        <v>35</v>
      </c>
      <c r="D12" s="120" t="s">
        <v>36</v>
      </c>
      <c r="E12" s="408"/>
      <c r="F12" s="56" t="s">
        <v>30</v>
      </c>
      <c r="G12" s="56" t="s">
        <v>31</v>
      </c>
      <c r="H12" s="56"/>
      <c r="I12" s="56" t="s">
        <v>37</v>
      </c>
      <c r="J12" s="56">
        <v>1</v>
      </c>
      <c r="K12" s="56">
        <v>1</v>
      </c>
      <c r="L12" s="56">
        <v>3</v>
      </c>
      <c r="M12" s="56">
        <v>1</v>
      </c>
      <c r="N12" s="56">
        <v>1</v>
      </c>
      <c r="O12" s="56">
        <f t="shared" ref="O12:O27" si="0">J12+K12+L12+M12+N12</f>
        <v>7</v>
      </c>
      <c r="P12" s="56">
        <v>2</v>
      </c>
      <c r="Q12" s="56">
        <v>2</v>
      </c>
      <c r="R12" s="56">
        <v>3</v>
      </c>
      <c r="S12" s="56">
        <f t="shared" ref="S12:S27" si="1">O12*P12*Q12*R12</f>
        <v>84</v>
      </c>
      <c r="T12" s="66" t="str">
        <f t="shared" ref="T12:T24" si="2">IF(S12&lt;=59,"IMPACTO BAJO",(IF(AND(S12&gt;=60,S12&lt;=188),"IMPACTO MEDIO",IF(AND(S12&gt;=189,13&lt;405),"IMPACTO ALTO",0))))</f>
        <v>IMPACTO MEDIO</v>
      </c>
      <c r="U12" s="56" t="s">
        <v>180</v>
      </c>
      <c r="V12" s="56" t="s">
        <v>38</v>
      </c>
      <c r="W12" s="66" t="s">
        <v>31</v>
      </c>
      <c r="X12" s="66"/>
    </row>
    <row r="13" spans="1:25" ht="109.5" customHeight="1" x14ac:dyDescent="0.2">
      <c r="A13" s="405"/>
      <c r="B13" s="339"/>
      <c r="C13" s="120" t="s">
        <v>229</v>
      </c>
      <c r="D13" s="120" t="s">
        <v>39</v>
      </c>
      <c r="E13" s="408"/>
      <c r="F13" s="56" t="s">
        <v>30</v>
      </c>
      <c r="G13" s="56" t="s">
        <v>31</v>
      </c>
      <c r="H13" s="56"/>
      <c r="I13" s="56" t="s">
        <v>37</v>
      </c>
      <c r="J13" s="56">
        <v>2</v>
      </c>
      <c r="K13" s="56">
        <v>1</v>
      </c>
      <c r="L13" s="56">
        <v>3</v>
      </c>
      <c r="M13" s="56">
        <v>1</v>
      </c>
      <c r="N13" s="56">
        <v>1</v>
      </c>
      <c r="O13" s="56">
        <f t="shared" si="0"/>
        <v>8</v>
      </c>
      <c r="P13" s="56">
        <v>3</v>
      </c>
      <c r="Q13" s="56">
        <v>2</v>
      </c>
      <c r="R13" s="56">
        <v>3</v>
      </c>
      <c r="S13" s="56">
        <f t="shared" si="1"/>
        <v>144</v>
      </c>
      <c r="T13" s="66" t="str">
        <f t="shared" si="2"/>
        <v>IMPACTO MEDIO</v>
      </c>
      <c r="U13" s="56" t="s">
        <v>180</v>
      </c>
      <c r="V13" s="56" t="s">
        <v>38</v>
      </c>
      <c r="W13" s="66" t="s">
        <v>31</v>
      </c>
      <c r="X13" s="66"/>
    </row>
    <row r="14" spans="1:25" ht="67.5" customHeight="1" x14ac:dyDescent="0.2">
      <c r="A14" s="405"/>
      <c r="B14" s="339" t="s">
        <v>379</v>
      </c>
      <c r="C14" s="120" t="s">
        <v>187</v>
      </c>
      <c r="D14" s="120" t="s">
        <v>40</v>
      </c>
      <c r="E14" s="408"/>
      <c r="F14" s="56" t="s">
        <v>30</v>
      </c>
      <c r="G14" s="56" t="s">
        <v>31</v>
      </c>
      <c r="H14" s="56"/>
      <c r="I14" s="56" t="s">
        <v>32</v>
      </c>
      <c r="J14" s="56">
        <v>1</v>
      </c>
      <c r="K14" s="56">
        <v>1</v>
      </c>
      <c r="L14" s="56">
        <v>3</v>
      </c>
      <c r="M14" s="56">
        <v>3</v>
      </c>
      <c r="N14" s="56">
        <v>1</v>
      </c>
      <c r="O14" s="56">
        <f t="shared" si="0"/>
        <v>9</v>
      </c>
      <c r="P14" s="56">
        <v>3</v>
      </c>
      <c r="Q14" s="56">
        <v>2</v>
      </c>
      <c r="R14" s="56">
        <v>1</v>
      </c>
      <c r="S14" s="56">
        <f t="shared" si="1"/>
        <v>54</v>
      </c>
      <c r="T14" s="66" t="str">
        <f t="shared" si="2"/>
        <v>IMPACTO BAJO</v>
      </c>
      <c r="U14" s="56" t="s">
        <v>181</v>
      </c>
      <c r="V14" s="56" t="s">
        <v>41</v>
      </c>
      <c r="W14" s="66"/>
      <c r="X14" s="66" t="s">
        <v>31</v>
      </c>
    </row>
    <row r="15" spans="1:25" ht="67.5" customHeight="1" x14ac:dyDescent="0.2">
      <c r="A15" s="405"/>
      <c r="B15" s="339"/>
      <c r="C15" s="120" t="s">
        <v>188</v>
      </c>
      <c r="D15" s="120" t="s">
        <v>42</v>
      </c>
      <c r="E15" s="408"/>
      <c r="F15" s="56" t="s">
        <v>30</v>
      </c>
      <c r="G15" s="56" t="s">
        <v>31</v>
      </c>
      <c r="H15" s="56"/>
      <c r="I15" s="56" t="s">
        <v>32</v>
      </c>
      <c r="J15" s="56">
        <v>1</v>
      </c>
      <c r="K15" s="56">
        <v>1</v>
      </c>
      <c r="L15" s="56">
        <v>3</v>
      </c>
      <c r="M15" s="56">
        <v>3</v>
      </c>
      <c r="N15" s="56">
        <v>1</v>
      </c>
      <c r="O15" s="56">
        <f t="shared" si="0"/>
        <v>9</v>
      </c>
      <c r="P15" s="56">
        <v>2</v>
      </c>
      <c r="Q15" s="56">
        <v>2</v>
      </c>
      <c r="R15" s="56">
        <v>1</v>
      </c>
      <c r="S15" s="56">
        <f t="shared" si="1"/>
        <v>36</v>
      </c>
      <c r="T15" s="66" t="str">
        <f t="shared" si="2"/>
        <v>IMPACTO BAJO</v>
      </c>
      <c r="U15" s="56" t="s">
        <v>180</v>
      </c>
      <c r="V15" s="56" t="s">
        <v>43</v>
      </c>
      <c r="W15" s="66"/>
      <c r="X15" s="66" t="s">
        <v>31</v>
      </c>
    </row>
    <row r="16" spans="1:25" ht="65.25" customHeight="1" x14ac:dyDescent="0.2">
      <c r="A16" s="405"/>
      <c r="B16" s="339" t="s">
        <v>44</v>
      </c>
      <c r="C16" s="120" t="s">
        <v>210</v>
      </c>
      <c r="D16" s="120" t="s">
        <v>45</v>
      </c>
      <c r="E16" s="408"/>
      <c r="F16" s="56" t="s">
        <v>30</v>
      </c>
      <c r="G16" s="56" t="s">
        <v>31</v>
      </c>
      <c r="H16" s="56"/>
      <c r="I16" s="56" t="s">
        <v>32</v>
      </c>
      <c r="J16" s="56">
        <v>3</v>
      </c>
      <c r="K16" s="56">
        <v>2</v>
      </c>
      <c r="L16" s="56">
        <v>3</v>
      </c>
      <c r="M16" s="56">
        <v>3</v>
      </c>
      <c r="N16" s="56">
        <v>1</v>
      </c>
      <c r="O16" s="56">
        <f t="shared" si="0"/>
        <v>12</v>
      </c>
      <c r="P16" s="56">
        <v>2</v>
      </c>
      <c r="Q16" s="56">
        <v>2</v>
      </c>
      <c r="R16" s="56">
        <v>1</v>
      </c>
      <c r="S16" s="56">
        <f t="shared" si="1"/>
        <v>48</v>
      </c>
      <c r="T16" s="66" t="str">
        <f t="shared" si="2"/>
        <v>IMPACTO BAJO</v>
      </c>
      <c r="U16" s="56" t="s">
        <v>183</v>
      </c>
      <c r="V16" s="56" t="s">
        <v>41</v>
      </c>
      <c r="W16" s="66" t="s">
        <v>31</v>
      </c>
      <c r="X16" s="66"/>
    </row>
    <row r="17" spans="1:24" ht="95.25" customHeight="1" x14ac:dyDescent="0.2">
      <c r="A17" s="405"/>
      <c r="B17" s="339"/>
      <c r="C17" s="120" t="s">
        <v>46</v>
      </c>
      <c r="D17" s="120" t="s">
        <v>47</v>
      </c>
      <c r="E17" s="408"/>
      <c r="F17" s="56" t="s">
        <v>30</v>
      </c>
      <c r="G17" s="56" t="s">
        <v>31</v>
      </c>
      <c r="H17" s="56"/>
      <c r="I17" s="56" t="s">
        <v>32</v>
      </c>
      <c r="J17" s="56">
        <v>3</v>
      </c>
      <c r="K17" s="56">
        <v>2</v>
      </c>
      <c r="L17" s="56">
        <v>3</v>
      </c>
      <c r="M17" s="56">
        <v>3</v>
      </c>
      <c r="N17" s="56">
        <v>1</v>
      </c>
      <c r="O17" s="56">
        <f t="shared" si="0"/>
        <v>12</v>
      </c>
      <c r="P17" s="56">
        <v>2</v>
      </c>
      <c r="Q17" s="56">
        <v>2</v>
      </c>
      <c r="R17" s="56">
        <v>1</v>
      </c>
      <c r="S17" s="56">
        <f t="shared" si="1"/>
        <v>48</v>
      </c>
      <c r="T17" s="66" t="str">
        <f t="shared" si="2"/>
        <v>IMPACTO BAJO</v>
      </c>
      <c r="U17" s="56" t="s">
        <v>183</v>
      </c>
      <c r="V17" s="56" t="s">
        <v>41</v>
      </c>
      <c r="W17" s="66" t="s">
        <v>31</v>
      </c>
      <c r="X17" s="66"/>
    </row>
    <row r="18" spans="1:24" ht="86.25" customHeight="1" x14ac:dyDescent="0.2">
      <c r="A18" s="405"/>
      <c r="B18" s="339" t="s">
        <v>48</v>
      </c>
      <c r="C18" s="120" t="s">
        <v>211</v>
      </c>
      <c r="D18" s="120" t="s">
        <v>49</v>
      </c>
      <c r="E18" s="408"/>
      <c r="F18" s="56" t="s">
        <v>244</v>
      </c>
      <c r="G18" s="56" t="s">
        <v>31</v>
      </c>
      <c r="H18" s="56"/>
      <c r="I18" s="56" t="s">
        <v>32</v>
      </c>
      <c r="J18" s="56">
        <v>2</v>
      </c>
      <c r="K18" s="56">
        <v>2</v>
      </c>
      <c r="L18" s="56">
        <v>3</v>
      </c>
      <c r="M18" s="56">
        <v>3</v>
      </c>
      <c r="N18" s="56">
        <v>1</v>
      </c>
      <c r="O18" s="56">
        <f t="shared" si="0"/>
        <v>11</v>
      </c>
      <c r="P18" s="56">
        <v>2</v>
      </c>
      <c r="Q18" s="56">
        <v>2</v>
      </c>
      <c r="R18" s="56">
        <v>1</v>
      </c>
      <c r="S18" s="56">
        <f t="shared" si="1"/>
        <v>44</v>
      </c>
      <c r="T18" s="66" t="str">
        <f t="shared" si="2"/>
        <v>IMPACTO BAJO</v>
      </c>
      <c r="U18" s="56" t="s">
        <v>254</v>
      </c>
      <c r="V18" s="56" t="s">
        <v>253</v>
      </c>
      <c r="W18" s="66"/>
      <c r="X18" s="66" t="s">
        <v>31</v>
      </c>
    </row>
    <row r="19" spans="1:24" ht="63.75" customHeight="1" x14ac:dyDescent="0.2">
      <c r="A19" s="405"/>
      <c r="B19" s="339"/>
      <c r="C19" s="120" t="s">
        <v>212</v>
      </c>
      <c r="D19" s="120" t="s">
        <v>49</v>
      </c>
      <c r="E19" s="408"/>
      <c r="F19" s="56" t="s">
        <v>244</v>
      </c>
      <c r="G19" s="56" t="s">
        <v>31</v>
      </c>
      <c r="H19" s="56"/>
      <c r="I19" s="56" t="s">
        <v>32</v>
      </c>
      <c r="J19" s="56">
        <v>2</v>
      </c>
      <c r="K19" s="56">
        <v>2</v>
      </c>
      <c r="L19" s="56">
        <v>3</v>
      </c>
      <c r="M19" s="56">
        <v>3</v>
      </c>
      <c r="N19" s="56">
        <v>1</v>
      </c>
      <c r="O19" s="56">
        <f t="shared" si="0"/>
        <v>11</v>
      </c>
      <c r="P19" s="56">
        <v>1</v>
      </c>
      <c r="Q19" s="56">
        <v>2</v>
      </c>
      <c r="R19" s="56">
        <v>1</v>
      </c>
      <c r="S19" s="56">
        <f t="shared" si="1"/>
        <v>22</v>
      </c>
      <c r="T19" s="66" t="str">
        <f t="shared" si="2"/>
        <v>IMPACTO BAJO</v>
      </c>
      <c r="U19" s="56" t="s">
        <v>180</v>
      </c>
      <c r="V19" s="56" t="s">
        <v>50</v>
      </c>
      <c r="W19" s="66" t="s">
        <v>31</v>
      </c>
      <c r="X19" s="66"/>
    </row>
    <row r="20" spans="1:24" ht="54" customHeight="1" x14ac:dyDescent="0.2">
      <c r="A20" s="405"/>
      <c r="B20" s="120" t="s">
        <v>54</v>
      </c>
      <c r="C20" s="120" t="s">
        <v>213</v>
      </c>
      <c r="D20" s="120" t="s">
        <v>55</v>
      </c>
      <c r="E20" s="408"/>
      <c r="F20" s="56" t="s">
        <v>30</v>
      </c>
      <c r="G20" s="56" t="s">
        <v>31</v>
      </c>
      <c r="H20" s="56"/>
      <c r="I20" s="56" t="s">
        <v>32</v>
      </c>
      <c r="J20" s="56">
        <v>3</v>
      </c>
      <c r="K20" s="56">
        <v>2</v>
      </c>
      <c r="L20" s="56">
        <v>3</v>
      </c>
      <c r="M20" s="56">
        <v>1</v>
      </c>
      <c r="N20" s="56">
        <v>1</v>
      </c>
      <c r="O20" s="56">
        <f t="shared" si="0"/>
        <v>10</v>
      </c>
      <c r="P20" s="56">
        <v>2</v>
      </c>
      <c r="Q20" s="56">
        <v>2</v>
      </c>
      <c r="R20" s="56">
        <v>1</v>
      </c>
      <c r="S20" s="56">
        <f t="shared" si="1"/>
        <v>40</v>
      </c>
      <c r="T20" s="66" t="str">
        <f t="shared" si="2"/>
        <v>IMPACTO BAJO</v>
      </c>
      <c r="U20" s="56" t="s">
        <v>182</v>
      </c>
      <c r="V20" s="56" t="s">
        <v>41</v>
      </c>
      <c r="W20" s="66" t="s">
        <v>31</v>
      </c>
      <c r="X20" s="66"/>
    </row>
    <row r="21" spans="1:24" ht="150.75" customHeight="1" x14ac:dyDescent="0.2">
      <c r="A21" s="405"/>
      <c r="B21" s="169" t="s">
        <v>281</v>
      </c>
      <c r="C21" s="120" t="s">
        <v>232</v>
      </c>
      <c r="D21" s="120" t="s">
        <v>49</v>
      </c>
      <c r="E21" s="408"/>
      <c r="F21" s="56" t="s">
        <v>30</v>
      </c>
      <c r="G21" s="56" t="s">
        <v>31</v>
      </c>
      <c r="H21" s="56"/>
      <c r="I21" s="56" t="s">
        <v>32</v>
      </c>
      <c r="J21" s="56">
        <v>3</v>
      </c>
      <c r="K21" s="56">
        <v>3</v>
      </c>
      <c r="L21" s="56">
        <v>3</v>
      </c>
      <c r="M21" s="56">
        <v>3</v>
      </c>
      <c r="N21" s="56">
        <v>3</v>
      </c>
      <c r="O21" s="56">
        <f t="shared" si="0"/>
        <v>15</v>
      </c>
      <c r="P21" s="56">
        <v>3</v>
      </c>
      <c r="Q21" s="56">
        <v>2</v>
      </c>
      <c r="R21" s="56">
        <v>1</v>
      </c>
      <c r="S21" s="56">
        <f t="shared" si="1"/>
        <v>90</v>
      </c>
      <c r="T21" s="66" t="str">
        <f t="shared" si="2"/>
        <v>IMPACTO MEDIO</v>
      </c>
      <c r="U21" s="56" t="s">
        <v>180</v>
      </c>
      <c r="V21" s="56" t="s">
        <v>62</v>
      </c>
      <c r="W21" s="66" t="s">
        <v>31</v>
      </c>
      <c r="X21" s="66"/>
    </row>
    <row r="22" spans="1:24" ht="155.25" customHeight="1" x14ac:dyDescent="0.2">
      <c r="A22" s="405"/>
      <c r="B22" s="171" t="s">
        <v>283</v>
      </c>
      <c r="C22" s="120" t="s">
        <v>232</v>
      </c>
      <c r="D22" s="120" t="s">
        <v>49</v>
      </c>
      <c r="E22" s="408"/>
      <c r="F22" s="56" t="s">
        <v>30</v>
      </c>
      <c r="G22" s="56" t="s">
        <v>31</v>
      </c>
      <c r="H22" s="56"/>
      <c r="I22" s="56" t="s">
        <v>32</v>
      </c>
      <c r="J22" s="56">
        <v>3</v>
      </c>
      <c r="K22" s="56">
        <v>3</v>
      </c>
      <c r="L22" s="56">
        <v>3</v>
      </c>
      <c r="M22" s="56">
        <v>3</v>
      </c>
      <c r="N22" s="56">
        <v>3</v>
      </c>
      <c r="O22" s="56">
        <f t="shared" si="0"/>
        <v>15</v>
      </c>
      <c r="P22" s="56">
        <v>3</v>
      </c>
      <c r="Q22" s="56">
        <v>2</v>
      </c>
      <c r="R22" s="56">
        <v>1</v>
      </c>
      <c r="S22" s="56">
        <f t="shared" si="1"/>
        <v>90</v>
      </c>
      <c r="T22" s="66" t="str">
        <f t="shared" si="2"/>
        <v>IMPACTO MEDIO</v>
      </c>
      <c r="U22" s="56" t="s">
        <v>180</v>
      </c>
      <c r="V22" s="56" t="s">
        <v>62</v>
      </c>
      <c r="W22" s="66" t="s">
        <v>31</v>
      </c>
      <c r="X22" s="66"/>
    </row>
    <row r="23" spans="1:24" ht="75.75" customHeight="1" x14ac:dyDescent="0.2">
      <c r="A23" s="405"/>
      <c r="B23" s="120" t="s">
        <v>380</v>
      </c>
      <c r="C23" s="120" t="s">
        <v>233</v>
      </c>
      <c r="D23" s="120" t="s">
        <v>61</v>
      </c>
      <c r="E23" s="408"/>
      <c r="F23" s="56" t="s">
        <v>30</v>
      </c>
      <c r="G23" s="56" t="s">
        <v>31</v>
      </c>
      <c r="H23" s="56"/>
      <c r="I23" s="56" t="s">
        <v>32</v>
      </c>
      <c r="J23" s="56">
        <v>2</v>
      </c>
      <c r="K23" s="56">
        <v>1</v>
      </c>
      <c r="L23" s="56">
        <v>3</v>
      </c>
      <c r="M23" s="56">
        <v>3</v>
      </c>
      <c r="N23" s="56">
        <v>1</v>
      </c>
      <c r="O23" s="56">
        <f t="shared" si="0"/>
        <v>10</v>
      </c>
      <c r="P23" s="56">
        <v>2</v>
      </c>
      <c r="Q23" s="56">
        <v>2</v>
      </c>
      <c r="R23" s="56">
        <v>1</v>
      </c>
      <c r="S23" s="56">
        <f t="shared" si="1"/>
        <v>40</v>
      </c>
      <c r="T23" s="66" t="str">
        <f t="shared" si="2"/>
        <v>IMPACTO BAJO</v>
      </c>
      <c r="U23" s="56" t="s">
        <v>180</v>
      </c>
      <c r="V23" s="56" t="s">
        <v>381</v>
      </c>
      <c r="W23" s="66" t="s">
        <v>31</v>
      </c>
      <c r="X23" s="66"/>
    </row>
    <row r="24" spans="1:24" ht="54" customHeight="1" x14ac:dyDescent="0.2">
      <c r="A24" s="406"/>
      <c r="B24" s="120" t="s">
        <v>67</v>
      </c>
      <c r="C24" s="120" t="s">
        <v>68</v>
      </c>
      <c r="D24" s="120" t="s">
        <v>69</v>
      </c>
      <c r="E24" s="409"/>
      <c r="F24" s="56" t="s">
        <v>30</v>
      </c>
      <c r="G24" s="56" t="s">
        <v>31</v>
      </c>
      <c r="H24" s="56"/>
      <c r="I24" s="56" t="s">
        <v>32</v>
      </c>
      <c r="J24" s="56">
        <v>2</v>
      </c>
      <c r="K24" s="56">
        <v>2</v>
      </c>
      <c r="L24" s="56">
        <v>3</v>
      </c>
      <c r="M24" s="56">
        <v>2</v>
      </c>
      <c r="N24" s="56">
        <v>1</v>
      </c>
      <c r="O24" s="56">
        <f t="shared" si="0"/>
        <v>10</v>
      </c>
      <c r="P24" s="56">
        <v>2</v>
      </c>
      <c r="Q24" s="56">
        <v>2</v>
      </c>
      <c r="R24" s="56">
        <v>1</v>
      </c>
      <c r="S24" s="56">
        <f t="shared" si="1"/>
        <v>40</v>
      </c>
      <c r="T24" s="66" t="str">
        <f t="shared" si="2"/>
        <v>IMPACTO BAJO</v>
      </c>
      <c r="U24" s="56" t="s">
        <v>70</v>
      </c>
      <c r="V24" s="56" t="s">
        <v>255</v>
      </c>
      <c r="W24" s="66"/>
      <c r="X24" s="66" t="s">
        <v>31</v>
      </c>
    </row>
    <row r="25" spans="1:24" ht="45" customHeight="1" x14ac:dyDescent="0.2">
      <c r="A25" s="242" t="s">
        <v>392</v>
      </c>
      <c r="B25" s="123" t="s">
        <v>393</v>
      </c>
      <c r="C25" s="123" t="s">
        <v>394</v>
      </c>
      <c r="D25" s="123" t="s">
        <v>395</v>
      </c>
      <c r="E25" s="123"/>
      <c r="F25" s="56" t="s">
        <v>60</v>
      </c>
      <c r="G25" s="56" t="s">
        <v>31</v>
      </c>
      <c r="H25" s="56"/>
      <c r="I25" s="56" t="s">
        <v>32</v>
      </c>
      <c r="J25" s="56">
        <v>3</v>
      </c>
      <c r="K25" s="56">
        <v>3</v>
      </c>
      <c r="L25" s="56">
        <v>3</v>
      </c>
      <c r="M25" s="56">
        <v>3</v>
      </c>
      <c r="N25" s="56">
        <v>1</v>
      </c>
      <c r="O25" s="56">
        <f t="shared" si="0"/>
        <v>13</v>
      </c>
      <c r="P25" s="56">
        <v>1</v>
      </c>
      <c r="Q25" s="56">
        <v>2</v>
      </c>
      <c r="R25" s="56">
        <v>1</v>
      </c>
      <c r="S25" s="56">
        <f t="shared" si="1"/>
        <v>26</v>
      </c>
      <c r="T25" s="66" t="str">
        <f t="shared" ref="T25" si="3">IF(S25&lt;=59,"IMPACTO BAJO",(IF(AND(S25&gt;=60,S25&lt;=188),"IMPACTO MEDIO",IF(AND(S25&gt;=189,S25&lt;405),"IMPACTO ALTO",0))))</f>
        <v>IMPACTO BAJO</v>
      </c>
      <c r="U25" s="56" t="s">
        <v>396</v>
      </c>
      <c r="V25" s="56" t="s">
        <v>397</v>
      </c>
      <c r="W25" s="66" t="s">
        <v>31</v>
      </c>
      <c r="X25" s="66"/>
    </row>
    <row r="26" spans="1:24" ht="45" customHeight="1" x14ac:dyDescent="0.2">
      <c r="A26" s="242"/>
      <c r="B26" s="123" t="s">
        <v>398</v>
      </c>
      <c r="C26" s="123" t="s">
        <v>399</v>
      </c>
      <c r="D26" s="123" t="s">
        <v>400</v>
      </c>
      <c r="E26" s="123"/>
      <c r="F26" s="56" t="s">
        <v>60</v>
      </c>
      <c r="G26" s="56" t="s">
        <v>31</v>
      </c>
      <c r="H26" s="56"/>
      <c r="I26" s="56" t="s">
        <v>32</v>
      </c>
      <c r="J26" s="56">
        <v>3</v>
      </c>
      <c r="K26" s="56">
        <v>3</v>
      </c>
      <c r="L26" s="56">
        <v>3</v>
      </c>
      <c r="M26" s="56">
        <v>3</v>
      </c>
      <c r="N26" s="56">
        <v>1</v>
      </c>
      <c r="O26" s="56">
        <f t="shared" si="0"/>
        <v>13</v>
      </c>
      <c r="P26" s="56">
        <v>1</v>
      </c>
      <c r="Q26" s="56">
        <v>2</v>
      </c>
      <c r="R26" s="56">
        <v>1</v>
      </c>
      <c r="S26" s="56">
        <f t="shared" si="1"/>
        <v>26</v>
      </c>
      <c r="T26" s="66" t="str">
        <f>IF(S26&lt;=59,"IMPACTO BAJO",(IF(AND(S26&gt;=60,S26&lt;=188),"IMPACTO MEDIO",IF(AND(S26&gt;=189,S26&lt;405),"IMPACTO ALTO",0))))</f>
        <v>IMPACTO BAJO</v>
      </c>
      <c r="U26" s="56" t="s">
        <v>396</v>
      </c>
      <c r="V26" s="56" t="s">
        <v>397</v>
      </c>
      <c r="W26" s="66" t="s">
        <v>31</v>
      </c>
      <c r="X26" s="66"/>
    </row>
    <row r="27" spans="1:24" ht="47.25" customHeight="1" x14ac:dyDescent="0.2">
      <c r="A27" s="242"/>
      <c r="B27" s="123" t="s">
        <v>401</v>
      </c>
      <c r="C27" s="123" t="s">
        <v>402</v>
      </c>
      <c r="D27" s="124" t="s">
        <v>403</v>
      </c>
      <c r="E27" s="141"/>
      <c r="F27" s="56" t="s">
        <v>60</v>
      </c>
      <c r="G27" s="69" t="s">
        <v>31</v>
      </c>
      <c r="H27" s="69"/>
      <c r="I27" s="56" t="s">
        <v>32</v>
      </c>
      <c r="J27" s="56">
        <v>3</v>
      </c>
      <c r="K27" s="69">
        <v>3</v>
      </c>
      <c r="L27" s="69">
        <v>3</v>
      </c>
      <c r="M27" s="69">
        <v>3</v>
      </c>
      <c r="N27" s="69">
        <v>1</v>
      </c>
      <c r="O27" s="69">
        <f t="shared" si="0"/>
        <v>13</v>
      </c>
      <c r="P27" s="69">
        <v>1</v>
      </c>
      <c r="Q27" s="69">
        <v>2</v>
      </c>
      <c r="R27" s="69">
        <v>1</v>
      </c>
      <c r="S27" s="69">
        <f t="shared" si="1"/>
        <v>26</v>
      </c>
      <c r="T27" s="66" t="str">
        <f>IF(S27&lt;=59,"IMPACTO BAJO",(IF(AND(S27&gt;=60,S27&lt;=188),"IMPACTO MEDIO",IF(AND(S27&gt;=189,S27&lt;405),"IMPACTO ALTO",0))))</f>
        <v>IMPACTO BAJO</v>
      </c>
      <c r="U27" s="56" t="s">
        <v>396</v>
      </c>
      <c r="V27" s="56" t="s">
        <v>397</v>
      </c>
      <c r="W27" s="70" t="s">
        <v>31</v>
      </c>
      <c r="X27" s="70"/>
    </row>
    <row r="28" spans="1:24" ht="45" customHeight="1" x14ac:dyDescent="0.2">
      <c r="A28" s="242"/>
      <c r="B28" s="123" t="s">
        <v>410</v>
      </c>
      <c r="C28" s="123" t="s">
        <v>411</v>
      </c>
      <c r="D28" s="123" t="s">
        <v>412</v>
      </c>
      <c r="E28" s="123"/>
      <c r="F28" s="56" t="s">
        <v>60</v>
      </c>
      <c r="G28" s="56" t="s">
        <v>31</v>
      </c>
      <c r="H28" s="56"/>
      <c r="I28" s="56" t="s">
        <v>32</v>
      </c>
      <c r="J28" s="56">
        <v>3</v>
      </c>
      <c r="K28" s="56">
        <v>3</v>
      </c>
      <c r="L28" s="56">
        <v>3</v>
      </c>
      <c r="M28" s="56">
        <v>3</v>
      </c>
      <c r="N28" s="56">
        <v>1</v>
      </c>
      <c r="O28" s="56">
        <f>J28+K28+L28+M28+N28</f>
        <v>13</v>
      </c>
      <c r="P28" s="56">
        <v>1</v>
      </c>
      <c r="Q28" s="56">
        <v>2</v>
      </c>
      <c r="R28" s="56">
        <v>1</v>
      </c>
      <c r="S28" s="56">
        <f>O28*P28*Q28*R28</f>
        <v>26</v>
      </c>
      <c r="T28" s="66" t="str">
        <f>IF(S28&lt;=59,"IMPACTO BAJO",(IF(AND(S28&gt;=60,S28&lt;=188),"IMPACTO MEDIO",IF(AND(S28&gt;=189,S28&lt;405),"IMPACTO ALTO",0))))</f>
        <v>IMPACTO BAJO</v>
      </c>
      <c r="U28" s="56" t="s">
        <v>396</v>
      </c>
      <c r="V28" s="56" t="s">
        <v>397</v>
      </c>
      <c r="W28" s="66" t="s">
        <v>31</v>
      </c>
      <c r="X28" s="66"/>
    </row>
    <row r="29" spans="1:24" ht="36.75" customHeight="1" x14ac:dyDescent="0.2">
      <c r="A29" s="113"/>
      <c r="B29" s="112"/>
      <c r="C29" s="112"/>
      <c r="D29" s="112"/>
      <c r="E29" s="112"/>
      <c r="F29" s="112"/>
      <c r="G29" s="112"/>
      <c r="H29" s="112"/>
      <c r="I29" s="112"/>
      <c r="J29" s="112"/>
      <c r="K29" s="112"/>
      <c r="L29" s="112"/>
      <c r="M29" s="112"/>
      <c r="N29" s="112"/>
      <c r="O29" s="112"/>
      <c r="P29" s="112"/>
      <c r="Q29" s="112"/>
      <c r="R29" s="112"/>
      <c r="S29" s="112"/>
      <c r="T29" s="113"/>
      <c r="U29" s="112"/>
      <c r="V29" s="112"/>
      <c r="W29" s="113"/>
      <c r="X29" s="113"/>
    </row>
    <row r="30" spans="1:24" ht="12.75" customHeight="1" x14ac:dyDescent="0.2">
      <c r="T30" s="72"/>
    </row>
    <row r="31" spans="1:24" ht="27" customHeight="1" x14ac:dyDescent="0.2">
      <c r="A31" s="72"/>
      <c r="B31" s="72"/>
      <c r="C31" s="116" t="s">
        <v>404</v>
      </c>
      <c r="D31" s="325" t="s">
        <v>228</v>
      </c>
      <c r="E31" s="326"/>
      <c r="F31" s="72"/>
      <c r="G31" s="72"/>
      <c r="H31" s="72"/>
      <c r="I31" s="74"/>
      <c r="J31" s="74"/>
      <c r="K31" s="75"/>
      <c r="L31" s="75"/>
      <c r="M31" s="75"/>
      <c r="N31" s="75"/>
      <c r="O31" s="72"/>
      <c r="P31" s="72"/>
      <c r="Q31" s="72"/>
      <c r="R31" s="72"/>
      <c r="S31" s="72"/>
      <c r="T31" s="72"/>
    </row>
    <row r="32" spans="1:24" ht="14.25" x14ac:dyDescent="0.2">
      <c r="A32" s="72"/>
      <c r="B32" s="72"/>
      <c r="C32" s="116" t="s">
        <v>178</v>
      </c>
      <c r="D32" s="327" t="s">
        <v>251</v>
      </c>
      <c r="E32" s="326"/>
      <c r="F32" s="72"/>
      <c r="G32" s="72"/>
      <c r="H32" s="72"/>
      <c r="I32" s="74"/>
      <c r="J32" s="74"/>
      <c r="K32" s="74"/>
      <c r="L32" s="74"/>
      <c r="M32" s="74"/>
      <c r="N32" s="75"/>
      <c r="O32" s="72"/>
      <c r="P32" s="72"/>
      <c r="Q32" s="72"/>
      <c r="R32" s="72"/>
      <c r="S32" s="72"/>
      <c r="T32" s="72"/>
    </row>
    <row r="33" spans="20:20" ht="12.75" customHeight="1" x14ac:dyDescent="0.2">
      <c r="T33" s="72"/>
    </row>
    <row r="34" spans="20:20" ht="12.75" customHeight="1" x14ac:dyDescent="0.2">
      <c r="T34" s="72"/>
    </row>
    <row r="35" spans="20:20" ht="12.75" customHeight="1" x14ac:dyDescent="0.2">
      <c r="T35" s="72"/>
    </row>
    <row r="36" spans="20:20" ht="12.75" customHeight="1" x14ac:dyDescent="0.2">
      <c r="T36" s="72"/>
    </row>
    <row r="37" spans="20:20" ht="12.75" customHeight="1" x14ac:dyDescent="0.2">
      <c r="T37" s="72"/>
    </row>
    <row r="38" spans="20:20" ht="12.75" customHeight="1" x14ac:dyDescent="0.2">
      <c r="T38" s="72"/>
    </row>
    <row r="39" spans="20:20" ht="12.75" customHeight="1" x14ac:dyDescent="0.2">
      <c r="T39" s="72"/>
    </row>
    <row r="40" spans="20:20" ht="12.75" customHeight="1" x14ac:dyDescent="0.2">
      <c r="T40" s="72"/>
    </row>
    <row r="41" spans="20:20" ht="12.75" customHeight="1" x14ac:dyDescent="0.2">
      <c r="T41" s="72"/>
    </row>
    <row r="42" spans="20:20" ht="12.75" customHeight="1" x14ac:dyDescent="0.2">
      <c r="T42" s="72"/>
    </row>
    <row r="43" spans="20:20" ht="12.75" customHeight="1" x14ac:dyDescent="0.2">
      <c r="T43" s="72"/>
    </row>
    <row r="44" spans="20:20" ht="12.75" customHeight="1" x14ac:dyDescent="0.2">
      <c r="T44" s="72"/>
    </row>
    <row r="45" spans="20:20" ht="12.75" customHeight="1" x14ac:dyDescent="0.2">
      <c r="T45" s="72"/>
    </row>
    <row r="46" spans="20:20" ht="12.75" customHeight="1" x14ac:dyDescent="0.2">
      <c r="T46" s="72"/>
    </row>
    <row r="47" spans="20:20" ht="12.75" customHeight="1" x14ac:dyDescent="0.2">
      <c r="T47" s="72"/>
    </row>
    <row r="48" spans="20:20"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row r="925" spans="20:20" ht="12.75" customHeight="1" x14ac:dyDescent="0.2">
      <c r="T925" s="72"/>
    </row>
    <row r="926" spans="20:20" ht="12.75" customHeight="1" x14ac:dyDescent="0.2">
      <c r="T926" s="72"/>
    </row>
    <row r="927" spans="20:20" ht="12.75" customHeight="1" x14ac:dyDescent="0.2">
      <c r="T927" s="72"/>
    </row>
    <row r="928" spans="20:20" ht="12.75" customHeight="1" x14ac:dyDescent="0.2">
      <c r="T928" s="72"/>
    </row>
    <row r="929" spans="20:20" ht="12.75" customHeight="1" x14ac:dyDescent="0.2">
      <c r="T929" s="72"/>
    </row>
    <row r="930" spans="20:20" ht="12.75" customHeight="1" x14ac:dyDescent="0.2">
      <c r="T930" s="72"/>
    </row>
    <row r="931" spans="20:20" ht="12.75" customHeight="1" x14ac:dyDescent="0.2">
      <c r="T931" s="72"/>
    </row>
  </sheetData>
  <sheetProtection algorithmName="SHA-512" hashValue="QYmk80sCbbZCyxgsrqubfuKbEHqR1xi2RCSKBBQ0IO/s0k3rhw3xFBZtNNg2G4XN+FAl6Zirsx6qL+HXOQK1DA==" saltValue="rcEeCFV8jnWJufvgGoxCyQ==" spinCount="100000" sheet="1" objects="1" scenarios="1"/>
  <mergeCells count="33">
    <mergeCell ref="A7:K7"/>
    <mergeCell ref="L7:X7"/>
    <mergeCell ref="A1:B5"/>
    <mergeCell ref="C1:T5"/>
    <mergeCell ref="U1:X5"/>
    <mergeCell ref="A6:K6"/>
    <mergeCell ref="L6:X6"/>
    <mergeCell ref="S9:S10"/>
    <mergeCell ref="T9:T10"/>
    <mergeCell ref="U9:V9"/>
    <mergeCell ref="W9:X9"/>
    <mergeCell ref="A11:A24"/>
    <mergeCell ref="E11:E24"/>
    <mergeCell ref="B12:B13"/>
    <mergeCell ref="B14:B15"/>
    <mergeCell ref="B16:B17"/>
    <mergeCell ref="H9:H10"/>
    <mergeCell ref="I9:I10"/>
    <mergeCell ref="J9:N9"/>
    <mergeCell ref="O9:O10"/>
    <mergeCell ref="P9:P10"/>
    <mergeCell ref="Q9:Q10"/>
    <mergeCell ref="B9:B10"/>
    <mergeCell ref="B18:B19"/>
    <mergeCell ref="A25:A28"/>
    <mergeCell ref="D31:E31"/>
    <mergeCell ref="D32:E32"/>
    <mergeCell ref="R9:R10"/>
    <mergeCell ref="C9:C10"/>
    <mergeCell ref="D9:D10"/>
    <mergeCell ref="E9:E10"/>
    <mergeCell ref="F9:F10"/>
    <mergeCell ref="G9:G10"/>
  </mergeCells>
  <conditionalFormatting sqref="T11:T16 T19:T21 T23:T24">
    <cfRule type="cellIs" dxfId="29" priority="28" operator="equal">
      <formula>"IMPACTO ALTO"</formula>
    </cfRule>
  </conditionalFormatting>
  <conditionalFormatting sqref="T11:T16 T19:T21 T23:T24">
    <cfRule type="cellIs" dxfId="28" priority="29" operator="equal">
      <formula>"IMPACTO MEDIO"</formula>
    </cfRule>
  </conditionalFormatting>
  <conditionalFormatting sqref="T11:T16 T19:T21 T23:T24">
    <cfRule type="cellIs" dxfId="27" priority="30" operator="equal">
      <formula>"IMPACTO BAJO"</formula>
    </cfRule>
  </conditionalFormatting>
  <conditionalFormatting sqref="T11:T16 T19:T21 T23:T24">
    <cfRule type="cellIs" dxfId="26" priority="31" stopIfTrue="1" operator="equal">
      <formula>"IMPACTO BAJO"</formula>
    </cfRule>
  </conditionalFormatting>
  <conditionalFormatting sqref="T11:T16 T19:T21 T23:T24">
    <cfRule type="cellIs" dxfId="25" priority="32" stopIfTrue="1" operator="equal">
      <formula>"IMPACTO MEDIO"</formula>
    </cfRule>
  </conditionalFormatting>
  <conditionalFormatting sqref="T11:T16 T19:T21 T23:T24">
    <cfRule type="cellIs" dxfId="24" priority="33" stopIfTrue="1" operator="equal">
      <formula>"IMPACTO ALTO"</formula>
    </cfRule>
  </conditionalFormatting>
  <conditionalFormatting sqref="T17:T18">
    <cfRule type="cellIs" dxfId="23" priority="21" operator="equal">
      <formula>"IMPACTO ALTO"</formula>
    </cfRule>
  </conditionalFormatting>
  <conditionalFormatting sqref="T17:T18">
    <cfRule type="cellIs" dxfId="22" priority="22" operator="equal">
      <formula>"IMPACTO MEDIO"</formula>
    </cfRule>
  </conditionalFormatting>
  <conditionalFormatting sqref="T17:T18">
    <cfRule type="cellIs" dxfId="21" priority="23" operator="equal">
      <formula>"IMPACTO BAJO"</formula>
    </cfRule>
  </conditionalFormatting>
  <conditionalFormatting sqref="T17:T18">
    <cfRule type="cellIs" dxfId="20" priority="24" stopIfTrue="1" operator="equal">
      <formula>"IMPACTO BAJO"</formula>
    </cfRule>
  </conditionalFormatting>
  <conditionalFormatting sqref="T17:T18">
    <cfRule type="cellIs" dxfId="19" priority="25" stopIfTrue="1" operator="equal">
      <formula>"IMPACTO MEDIO"</formula>
    </cfRule>
  </conditionalFormatting>
  <conditionalFormatting sqref="T17:T18">
    <cfRule type="cellIs" dxfId="18" priority="26" stopIfTrue="1" operator="equal">
      <formula>"IMPACTO ALTO"</formula>
    </cfRule>
  </conditionalFormatting>
  <conditionalFormatting sqref="T11">
    <cfRule type="colorScale" priority="27">
      <colorScale>
        <cfvo type="min"/>
        <cfvo type="percentile" val="50"/>
        <cfvo type="max"/>
        <color rgb="FF63BE7B"/>
        <color rgb="FFFFEB84"/>
        <color rgb="FFF8696B"/>
      </colorScale>
    </cfRule>
  </conditionalFormatting>
  <conditionalFormatting sqref="T22">
    <cfRule type="cellIs" dxfId="17" priority="15" operator="equal">
      <formula>"IMPACTO ALTO"</formula>
    </cfRule>
  </conditionalFormatting>
  <conditionalFormatting sqref="T22">
    <cfRule type="cellIs" dxfId="16" priority="16" operator="equal">
      <formula>"IMPACTO MEDIO"</formula>
    </cfRule>
  </conditionalFormatting>
  <conditionalFormatting sqref="T22">
    <cfRule type="cellIs" dxfId="15" priority="17" operator="equal">
      <formula>"IMPACTO BAJO"</formula>
    </cfRule>
  </conditionalFormatting>
  <conditionalFormatting sqref="T22">
    <cfRule type="cellIs" dxfId="14" priority="18" stopIfTrue="1" operator="equal">
      <formula>"IMPACTO BAJO"</formula>
    </cfRule>
  </conditionalFormatting>
  <conditionalFormatting sqref="T22">
    <cfRule type="cellIs" dxfId="13" priority="19" stopIfTrue="1" operator="equal">
      <formula>"IMPACTO MEDIO"</formula>
    </cfRule>
  </conditionalFormatting>
  <conditionalFormatting sqref="T22">
    <cfRule type="cellIs" dxfId="12" priority="20" stopIfTrue="1" operator="equal">
      <formula>"IMPACTO ALTO"</formula>
    </cfRule>
  </conditionalFormatting>
  <conditionalFormatting sqref="T25 T28:T29">
    <cfRule type="cellIs" dxfId="11" priority="8" operator="equal">
      <formula>"IMPACTO ALTO"</formula>
    </cfRule>
  </conditionalFormatting>
  <conditionalFormatting sqref="T25 T28:T29">
    <cfRule type="cellIs" dxfId="10" priority="9" operator="equal">
      <formula>"IMPACTO MEDIO"</formula>
    </cfRule>
  </conditionalFormatting>
  <conditionalFormatting sqref="T25 T28:T29">
    <cfRule type="cellIs" dxfId="9" priority="10" operator="equal">
      <formula>"IMPACTO BAJO"</formula>
    </cfRule>
  </conditionalFormatting>
  <conditionalFormatting sqref="T25 T28:T29">
    <cfRule type="cellIs" dxfId="8" priority="11" stopIfTrue="1" operator="equal">
      <formula>"IMPACTO BAJO"</formula>
    </cfRule>
  </conditionalFormatting>
  <conditionalFormatting sqref="T25 T28:T29">
    <cfRule type="cellIs" dxfId="7" priority="12" stopIfTrue="1" operator="equal">
      <formula>"IMPACTO MEDIO"</formula>
    </cfRule>
  </conditionalFormatting>
  <conditionalFormatting sqref="T25 T28:T29">
    <cfRule type="cellIs" dxfId="6" priority="13" stopIfTrue="1" operator="equal">
      <formula>"IMPACTO ALTO"</formula>
    </cfRule>
  </conditionalFormatting>
  <conditionalFormatting sqref="T26:T27">
    <cfRule type="cellIs" dxfId="5" priority="1" operator="equal">
      <formula>"IMPACTO ALTO"</formula>
    </cfRule>
  </conditionalFormatting>
  <conditionalFormatting sqref="T26:T27">
    <cfRule type="cellIs" dxfId="4" priority="2" operator="equal">
      <formula>"IMPACTO MEDIO"</formula>
    </cfRule>
  </conditionalFormatting>
  <conditionalFormatting sqref="T26:T27">
    <cfRule type="cellIs" dxfId="3" priority="3" operator="equal">
      <formula>"IMPACTO BAJO"</formula>
    </cfRule>
  </conditionalFormatting>
  <conditionalFormatting sqref="T26:T27">
    <cfRule type="cellIs" dxfId="2" priority="4" stopIfTrue="1" operator="equal">
      <formula>"IMPACTO BAJO"</formula>
    </cfRule>
  </conditionalFormatting>
  <conditionalFormatting sqref="T26:T27">
    <cfRule type="cellIs" dxfId="1" priority="5" stopIfTrue="1" operator="equal">
      <formula>"IMPACTO MEDIO"</formula>
    </cfRule>
  </conditionalFormatting>
  <conditionalFormatting sqref="T26:T27">
    <cfRule type="cellIs" dxfId="0" priority="6" stopIfTrue="1" operator="equal">
      <formula>"IMPACTO ALTO"</formula>
    </cfRule>
  </conditionalFormatting>
  <conditionalFormatting sqref="T26:T27">
    <cfRule type="colorScale" priority="7">
      <colorScale>
        <cfvo type="min"/>
        <cfvo type="percentile" val="50"/>
        <cfvo type="max"/>
        <color rgb="FF63BE7B"/>
        <color rgb="FFFFEB84"/>
        <color rgb="FFF8696B"/>
      </colorScale>
    </cfRule>
  </conditionalFormatting>
  <conditionalFormatting sqref="T28:T29 T25">
    <cfRule type="colorScale" priority="14">
      <colorScale>
        <cfvo type="min"/>
        <cfvo type="percentile" val="50"/>
        <cfvo type="max"/>
        <color rgb="FF63BE7B"/>
        <color rgb="FFFFEB84"/>
        <color rgb="FFF8696B"/>
      </colorScale>
    </cfRule>
  </conditionalFormatting>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Y928"/>
  <sheetViews>
    <sheetView showGridLines="0" topLeftCell="E11" zoomScale="70" zoomScaleNormal="70" workbookViewId="0">
      <selection activeCell="T11" sqref="T11"/>
    </sheetView>
  </sheetViews>
  <sheetFormatPr baseColWidth="10" defaultColWidth="14.42578125" defaultRowHeight="15" customHeight="1" x14ac:dyDescent="0.2"/>
  <cols>
    <col min="1" max="1" width="26.5703125" style="46" customWidth="1"/>
    <col min="2" max="2" width="17.42578125" style="46" customWidth="1"/>
    <col min="3" max="3" width="39.7109375" style="46" customWidth="1"/>
    <col min="4" max="4" width="36.85546875" style="46" customWidth="1"/>
    <col min="5" max="5" width="27.42578125" style="46" customWidth="1"/>
    <col min="6" max="6" width="15.5703125" style="46" customWidth="1"/>
    <col min="7" max="7" width="15" style="46" customWidth="1"/>
    <col min="8" max="8" width="11.140625" style="46" customWidth="1"/>
    <col min="9" max="9" width="13" style="46" customWidth="1"/>
    <col min="10" max="10" width="10.7109375" style="46" customWidth="1"/>
    <col min="11" max="11" width="11.85546875" style="46" customWidth="1"/>
    <col min="12" max="12" width="10.7109375" style="46" customWidth="1"/>
    <col min="13" max="13" width="13.5703125" style="46" customWidth="1"/>
    <col min="14" max="14" width="15.85546875" style="46" customWidth="1"/>
    <col min="15" max="15" width="11" style="46" customWidth="1"/>
    <col min="16" max="16" width="13.42578125" style="46" customWidth="1"/>
    <col min="17" max="17" width="15.140625" style="46" customWidth="1"/>
    <col min="18" max="18" width="22.85546875" style="46" customWidth="1"/>
    <col min="19" max="19" width="14.7109375" style="46" customWidth="1"/>
    <col min="20" max="20" width="20" style="46" customWidth="1"/>
    <col min="21" max="21" width="29.85546875" style="46" customWidth="1"/>
    <col min="22" max="22" width="25.140625" style="46" customWidth="1"/>
    <col min="23" max="24" width="7.7109375" style="46" customWidth="1"/>
    <col min="25" max="16384" width="14.42578125" style="46"/>
  </cols>
  <sheetData>
    <row r="1" spans="1:25" ht="17.25" customHeight="1" x14ac:dyDescent="0.2">
      <c r="A1" s="256"/>
      <c r="B1" s="257"/>
      <c r="C1" s="278" t="s">
        <v>0</v>
      </c>
      <c r="D1" s="279"/>
      <c r="E1" s="279"/>
      <c r="F1" s="279"/>
      <c r="G1" s="279"/>
      <c r="H1" s="279"/>
      <c r="I1" s="279"/>
      <c r="J1" s="279"/>
      <c r="K1" s="279"/>
      <c r="L1" s="279"/>
      <c r="M1" s="279"/>
      <c r="N1" s="279"/>
      <c r="O1" s="279"/>
      <c r="P1" s="279"/>
      <c r="Q1" s="279"/>
      <c r="R1" s="279"/>
      <c r="S1" s="279"/>
      <c r="T1" s="280"/>
      <c r="U1" s="268"/>
      <c r="V1" s="268"/>
      <c r="W1" s="268"/>
      <c r="X1" s="268"/>
    </row>
    <row r="2" spans="1:25" ht="24" customHeight="1" x14ac:dyDescent="0.2">
      <c r="A2" s="258"/>
      <c r="B2" s="259"/>
      <c r="C2" s="278"/>
      <c r="D2" s="279"/>
      <c r="E2" s="279"/>
      <c r="F2" s="279"/>
      <c r="G2" s="279"/>
      <c r="H2" s="279"/>
      <c r="I2" s="279"/>
      <c r="J2" s="279"/>
      <c r="K2" s="279"/>
      <c r="L2" s="279"/>
      <c r="M2" s="279"/>
      <c r="N2" s="279"/>
      <c r="O2" s="279"/>
      <c r="P2" s="279"/>
      <c r="Q2" s="279"/>
      <c r="R2" s="279"/>
      <c r="S2" s="279"/>
      <c r="T2" s="280"/>
      <c r="U2" s="268"/>
      <c r="V2" s="268"/>
      <c r="W2" s="268"/>
      <c r="X2" s="268"/>
    </row>
    <row r="3" spans="1:25" ht="21" customHeight="1" x14ac:dyDescent="0.2">
      <c r="A3" s="258"/>
      <c r="B3" s="259"/>
      <c r="C3" s="278"/>
      <c r="D3" s="279"/>
      <c r="E3" s="279"/>
      <c r="F3" s="279"/>
      <c r="G3" s="279"/>
      <c r="H3" s="279"/>
      <c r="I3" s="279"/>
      <c r="J3" s="279"/>
      <c r="K3" s="279"/>
      <c r="L3" s="279"/>
      <c r="M3" s="279"/>
      <c r="N3" s="279"/>
      <c r="O3" s="279"/>
      <c r="P3" s="279"/>
      <c r="Q3" s="279"/>
      <c r="R3" s="279"/>
      <c r="S3" s="279"/>
      <c r="T3" s="280"/>
      <c r="U3" s="268"/>
      <c r="V3" s="268"/>
      <c r="W3" s="268"/>
      <c r="X3" s="268"/>
    </row>
    <row r="4" spans="1:25" ht="24.75" customHeight="1" x14ac:dyDescent="0.2">
      <c r="A4" s="258"/>
      <c r="B4" s="259"/>
      <c r="C4" s="278"/>
      <c r="D4" s="279"/>
      <c r="E4" s="279"/>
      <c r="F4" s="279"/>
      <c r="G4" s="279"/>
      <c r="H4" s="279"/>
      <c r="I4" s="279"/>
      <c r="J4" s="279"/>
      <c r="K4" s="279"/>
      <c r="L4" s="279"/>
      <c r="M4" s="279"/>
      <c r="N4" s="279"/>
      <c r="O4" s="279"/>
      <c r="P4" s="279"/>
      <c r="Q4" s="279"/>
      <c r="R4" s="279"/>
      <c r="S4" s="279"/>
      <c r="T4" s="280"/>
      <c r="U4" s="268"/>
      <c r="V4" s="268"/>
      <c r="W4" s="268"/>
      <c r="X4" s="268"/>
    </row>
    <row r="5" spans="1:25" ht="24.75" hidden="1" customHeight="1" x14ac:dyDescent="0.2">
      <c r="A5" s="260"/>
      <c r="B5" s="261"/>
      <c r="C5" s="281"/>
      <c r="D5" s="282"/>
      <c r="E5" s="282"/>
      <c r="F5" s="282"/>
      <c r="G5" s="282"/>
      <c r="H5" s="282"/>
      <c r="I5" s="282"/>
      <c r="J5" s="282"/>
      <c r="K5" s="282"/>
      <c r="L5" s="282"/>
      <c r="M5" s="282"/>
      <c r="N5" s="282"/>
      <c r="O5" s="282"/>
      <c r="P5" s="282"/>
      <c r="Q5" s="282"/>
      <c r="R5" s="282"/>
      <c r="S5" s="282"/>
      <c r="T5" s="283"/>
      <c r="U5" s="268"/>
      <c r="V5" s="268"/>
      <c r="W5" s="268"/>
      <c r="X5" s="268"/>
    </row>
    <row r="6" spans="1:25" ht="21" customHeight="1" x14ac:dyDescent="0.2">
      <c r="A6" s="269" t="s">
        <v>243</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5" ht="25.5"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5" ht="12.75" customHeight="1" thickBot="1" x14ac:dyDescent="0.25">
      <c r="B8" s="47"/>
      <c r="C8" s="47"/>
      <c r="D8" s="47"/>
      <c r="E8" s="47"/>
      <c r="F8" s="47"/>
      <c r="G8" s="47"/>
      <c r="H8" s="47"/>
      <c r="I8" s="47"/>
      <c r="J8" s="47"/>
      <c r="K8" s="47"/>
      <c r="L8" s="47"/>
      <c r="M8" s="49"/>
      <c r="N8" s="50"/>
      <c r="O8" s="51"/>
      <c r="P8" s="51"/>
      <c r="Q8" s="51"/>
      <c r="R8" s="51"/>
      <c r="S8" s="51"/>
      <c r="T8" s="51"/>
      <c r="U8" s="51"/>
      <c r="V8" s="51"/>
      <c r="W8" s="51"/>
      <c r="X8" s="51"/>
    </row>
    <row r="9" spans="1:25"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5" ht="43.5" customHeight="1" x14ac:dyDescent="0.2">
      <c r="B10" s="247"/>
      <c r="C10" s="247"/>
      <c r="D10" s="247"/>
      <c r="E10" s="247"/>
      <c r="F10" s="247"/>
      <c r="G10" s="247"/>
      <c r="H10" s="247"/>
      <c r="I10" s="247"/>
      <c r="J10" s="52" t="s">
        <v>18</v>
      </c>
      <c r="K10" s="52" t="s">
        <v>19</v>
      </c>
      <c r="L10" s="53" t="s">
        <v>20</v>
      </c>
      <c r="M10" s="52" t="s">
        <v>21</v>
      </c>
      <c r="N10" s="53" t="s">
        <v>22</v>
      </c>
      <c r="O10" s="247"/>
      <c r="P10" s="247"/>
      <c r="Q10" s="247"/>
      <c r="R10" s="247"/>
      <c r="S10" s="247"/>
      <c r="T10" s="247"/>
      <c r="U10" s="53" t="s">
        <v>23</v>
      </c>
      <c r="V10" s="52" t="s">
        <v>24</v>
      </c>
      <c r="W10" s="52" t="s">
        <v>25</v>
      </c>
      <c r="X10" s="54" t="s">
        <v>26</v>
      </c>
    </row>
    <row r="11" spans="1:25" ht="72" customHeight="1" x14ac:dyDescent="0.2">
      <c r="A11" s="275" t="s">
        <v>268</v>
      </c>
      <c r="B11" s="55" t="s">
        <v>27</v>
      </c>
      <c r="C11" s="55" t="s">
        <v>209</v>
      </c>
      <c r="D11" s="55" t="s">
        <v>28</v>
      </c>
      <c r="E11" s="245" t="s">
        <v>269</v>
      </c>
      <c r="F11" s="56" t="s">
        <v>30</v>
      </c>
      <c r="G11" s="56" t="s">
        <v>31</v>
      </c>
      <c r="H11" s="56"/>
      <c r="I11" s="56" t="s">
        <v>32</v>
      </c>
      <c r="J11" s="56">
        <v>1</v>
      </c>
      <c r="K11" s="56">
        <v>2</v>
      </c>
      <c r="L11" s="56">
        <v>1</v>
      </c>
      <c r="M11" s="56">
        <v>1</v>
      </c>
      <c r="N11" s="56">
        <v>1</v>
      </c>
      <c r="O11" s="56">
        <f>J11+K11+L11+M11+N11</f>
        <v>6</v>
      </c>
      <c r="P11" s="56">
        <v>2</v>
      </c>
      <c r="Q11" s="56">
        <v>2</v>
      </c>
      <c r="R11" s="56">
        <v>1</v>
      </c>
      <c r="S11" s="56">
        <f>O11*P11*Q11*R11</f>
        <v>24</v>
      </c>
      <c r="T11" s="57" t="str">
        <f>IF(S11&lt;=59,"IMPACTO BAJO",(IF(AND(S11&gt;=60,S11&lt;=188),"IMPACTO MEDIO",IF(AND(S11&gt;=189,13&lt;405),"IMPACTO ALTO",0))))</f>
        <v>IMPACTO BAJO</v>
      </c>
      <c r="U11" s="56" t="s">
        <v>180</v>
      </c>
      <c r="V11" s="56" t="s">
        <v>33</v>
      </c>
      <c r="W11" s="58"/>
      <c r="X11" s="57" t="s">
        <v>31</v>
      </c>
      <c r="Y11" s="46" t="s">
        <v>256</v>
      </c>
    </row>
    <row r="12" spans="1:25" ht="63" x14ac:dyDescent="0.2">
      <c r="A12" s="275"/>
      <c r="B12" s="245" t="s">
        <v>34</v>
      </c>
      <c r="C12" s="55" t="s">
        <v>35</v>
      </c>
      <c r="D12" s="55" t="s">
        <v>36</v>
      </c>
      <c r="E12" s="245"/>
      <c r="F12" s="56" t="s">
        <v>30</v>
      </c>
      <c r="G12" s="56" t="s">
        <v>31</v>
      </c>
      <c r="H12" s="56"/>
      <c r="I12" s="56" t="s">
        <v>37</v>
      </c>
      <c r="J12" s="56">
        <v>2</v>
      </c>
      <c r="K12" s="56">
        <v>2</v>
      </c>
      <c r="L12" s="56">
        <v>3</v>
      </c>
      <c r="M12" s="56">
        <v>1</v>
      </c>
      <c r="N12" s="56">
        <v>1</v>
      </c>
      <c r="O12" s="56">
        <f t="shared" ref="O12:O26" si="0">J12+K12+L12+M12+N12</f>
        <v>9</v>
      </c>
      <c r="P12" s="56">
        <v>3</v>
      </c>
      <c r="Q12" s="56">
        <v>2</v>
      </c>
      <c r="R12" s="56">
        <v>3</v>
      </c>
      <c r="S12" s="56">
        <f t="shared" ref="S12:S26" si="1">O12*P12*Q12*R12</f>
        <v>162</v>
      </c>
      <c r="T12" s="57" t="str">
        <f t="shared" ref="T12:T23" si="2">IF(S12&lt;=59,"IMPACTO BAJO",(IF(AND(S12&gt;=60,S12&lt;=188),"IMPACTO MEDIO",IF(AND(S12&gt;=189,13&lt;405),"IMPACTO ALTO",0))))</f>
        <v>IMPACTO MEDIO</v>
      </c>
      <c r="U12" s="56" t="s">
        <v>180</v>
      </c>
      <c r="V12" s="56" t="s">
        <v>38</v>
      </c>
      <c r="W12" s="57" t="s">
        <v>31</v>
      </c>
      <c r="X12" s="57"/>
    </row>
    <row r="13" spans="1:25" ht="95.25" customHeight="1" x14ac:dyDescent="0.2">
      <c r="A13" s="275"/>
      <c r="B13" s="245"/>
      <c r="C13" s="55" t="s">
        <v>229</v>
      </c>
      <c r="D13" s="55" t="s">
        <v>39</v>
      </c>
      <c r="E13" s="245"/>
      <c r="F13" s="56" t="s">
        <v>30</v>
      </c>
      <c r="G13" s="56" t="s">
        <v>31</v>
      </c>
      <c r="H13" s="56"/>
      <c r="I13" s="56" t="s">
        <v>37</v>
      </c>
      <c r="J13" s="56">
        <v>2</v>
      </c>
      <c r="K13" s="56">
        <v>2</v>
      </c>
      <c r="L13" s="56">
        <v>3</v>
      </c>
      <c r="M13" s="56">
        <v>1</v>
      </c>
      <c r="N13" s="56">
        <v>1</v>
      </c>
      <c r="O13" s="56">
        <f t="shared" si="0"/>
        <v>9</v>
      </c>
      <c r="P13" s="56">
        <v>3</v>
      </c>
      <c r="Q13" s="56">
        <v>2</v>
      </c>
      <c r="R13" s="56">
        <v>3</v>
      </c>
      <c r="S13" s="56">
        <f t="shared" si="1"/>
        <v>162</v>
      </c>
      <c r="T13" s="57" t="str">
        <f t="shared" si="2"/>
        <v>IMPACTO MEDIO</v>
      </c>
      <c r="U13" s="56" t="s">
        <v>180</v>
      </c>
      <c r="V13" s="56" t="s">
        <v>38</v>
      </c>
      <c r="W13" s="57" t="s">
        <v>31</v>
      </c>
      <c r="X13" s="57"/>
    </row>
    <row r="14" spans="1:25" ht="67.5" customHeight="1" x14ac:dyDescent="0.2">
      <c r="A14" s="275"/>
      <c r="B14" s="245" t="s">
        <v>379</v>
      </c>
      <c r="C14" s="55" t="s">
        <v>187</v>
      </c>
      <c r="D14" s="55" t="s">
        <v>40</v>
      </c>
      <c r="E14" s="245"/>
      <c r="F14" s="56" t="s">
        <v>30</v>
      </c>
      <c r="G14" s="56" t="s">
        <v>31</v>
      </c>
      <c r="H14" s="56"/>
      <c r="I14" s="56" t="s">
        <v>32</v>
      </c>
      <c r="J14" s="56">
        <v>1</v>
      </c>
      <c r="K14" s="56">
        <v>2</v>
      </c>
      <c r="L14" s="56">
        <v>3</v>
      </c>
      <c r="M14" s="56">
        <v>1</v>
      </c>
      <c r="N14" s="56">
        <v>1</v>
      </c>
      <c r="O14" s="56">
        <f t="shared" si="0"/>
        <v>8</v>
      </c>
      <c r="P14" s="56">
        <v>3</v>
      </c>
      <c r="Q14" s="56">
        <v>1</v>
      </c>
      <c r="R14" s="56">
        <v>1</v>
      </c>
      <c r="S14" s="56">
        <f t="shared" si="1"/>
        <v>24</v>
      </c>
      <c r="T14" s="57" t="str">
        <f t="shared" si="2"/>
        <v>IMPACTO BAJO</v>
      </c>
      <c r="U14" s="56" t="s">
        <v>181</v>
      </c>
      <c r="V14" s="56" t="s">
        <v>41</v>
      </c>
      <c r="W14" s="57"/>
      <c r="X14" s="57" t="s">
        <v>31</v>
      </c>
    </row>
    <row r="15" spans="1:25" ht="67.5" customHeight="1" x14ac:dyDescent="0.2">
      <c r="A15" s="275"/>
      <c r="B15" s="245"/>
      <c r="C15" s="55" t="s">
        <v>188</v>
      </c>
      <c r="D15" s="55" t="s">
        <v>42</v>
      </c>
      <c r="E15" s="245"/>
      <c r="F15" s="56" t="s">
        <v>30</v>
      </c>
      <c r="G15" s="56" t="s">
        <v>31</v>
      </c>
      <c r="H15" s="56"/>
      <c r="I15" s="56" t="s">
        <v>32</v>
      </c>
      <c r="J15" s="56">
        <v>1</v>
      </c>
      <c r="K15" s="56">
        <v>2</v>
      </c>
      <c r="L15" s="56">
        <v>3</v>
      </c>
      <c r="M15" s="56">
        <v>1</v>
      </c>
      <c r="N15" s="56">
        <v>1</v>
      </c>
      <c r="O15" s="56">
        <f t="shared" si="0"/>
        <v>8</v>
      </c>
      <c r="P15" s="56">
        <v>2</v>
      </c>
      <c r="Q15" s="56">
        <v>2</v>
      </c>
      <c r="R15" s="56">
        <v>1</v>
      </c>
      <c r="S15" s="56">
        <f t="shared" si="1"/>
        <v>32</v>
      </c>
      <c r="T15" s="57" t="str">
        <f t="shared" si="2"/>
        <v>IMPACTO BAJO</v>
      </c>
      <c r="U15" s="56" t="s">
        <v>180</v>
      </c>
      <c r="V15" s="56" t="s">
        <v>43</v>
      </c>
      <c r="W15" s="57"/>
      <c r="X15" s="57" t="s">
        <v>31</v>
      </c>
    </row>
    <row r="16" spans="1:25" ht="65.25" customHeight="1" x14ac:dyDescent="0.2">
      <c r="A16" s="275"/>
      <c r="B16" s="245" t="s">
        <v>44</v>
      </c>
      <c r="C16" s="55" t="s">
        <v>210</v>
      </c>
      <c r="D16" s="55" t="s">
        <v>45</v>
      </c>
      <c r="E16" s="245"/>
      <c r="F16" s="56" t="s">
        <v>30</v>
      </c>
      <c r="G16" s="56" t="s">
        <v>31</v>
      </c>
      <c r="H16" s="56"/>
      <c r="I16" s="56" t="s">
        <v>32</v>
      </c>
      <c r="J16" s="56">
        <v>3</v>
      </c>
      <c r="K16" s="56">
        <v>1</v>
      </c>
      <c r="L16" s="56">
        <v>1</v>
      </c>
      <c r="M16" s="56">
        <v>1</v>
      </c>
      <c r="N16" s="56">
        <v>1</v>
      </c>
      <c r="O16" s="56">
        <f t="shared" si="0"/>
        <v>7</v>
      </c>
      <c r="P16" s="56">
        <v>2</v>
      </c>
      <c r="Q16" s="56">
        <v>2</v>
      </c>
      <c r="R16" s="56">
        <v>1</v>
      </c>
      <c r="S16" s="56">
        <f t="shared" si="1"/>
        <v>28</v>
      </c>
      <c r="T16" s="57" t="str">
        <f t="shared" si="2"/>
        <v>IMPACTO BAJO</v>
      </c>
      <c r="U16" s="56" t="s">
        <v>183</v>
      </c>
      <c r="V16" s="56" t="s">
        <v>41</v>
      </c>
      <c r="W16" s="57" t="s">
        <v>31</v>
      </c>
      <c r="X16" s="57"/>
    </row>
    <row r="17" spans="1:24" ht="95.25" customHeight="1" x14ac:dyDescent="0.2">
      <c r="A17" s="275"/>
      <c r="B17" s="245"/>
      <c r="C17" s="55" t="s">
        <v>46</v>
      </c>
      <c r="D17" s="55" t="s">
        <v>47</v>
      </c>
      <c r="E17" s="245"/>
      <c r="F17" s="56" t="s">
        <v>30</v>
      </c>
      <c r="G17" s="56" t="s">
        <v>31</v>
      </c>
      <c r="H17" s="56"/>
      <c r="I17" s="56" t="s">
        <v>32</v>
      </c>
      <c r="J17" s="56">
        <v>3</v>
      </c>
      <c r="K17" s="56">
        <v>1</v>
      </c>
      <c r="L17" s="56">
        <v>3</v>
      </c>
      <c r="M17" s="56">
        <v>1</v>
      </c>
      <c r="N17" s="56">
        <v>1</v>
      </c>
      <c r="O17" s="56">
        <f t="shared" si="0"/>
        <v>9</v>
      </c>
      <c r="P17" s="56">
        <v>2</v>
      </c>
      <c r="Q17" s="56">
        <v>2</v>
      </c>
      <c r="R17" s="56">
        <v>1</v>
      </c>
      <c r="S17" s="56">
        <f t="shared" si="1"/>
        <v>36</v>
      </c>
      <c r="T17" s="57" t="str">
        <f t="shared" si="2"/>
        <v>IMPACTO BAJO</v>
      </c>
      <c r="U17" s="56" t="s">
        <v>183</v>
      </c>
      <c r="V17" s="56" t="s">
        <v>41</v>
      </c>
      <c r="W17" s="57" t="s">
        <v>31</v>
      </c>
      <c r="X17" s="57"/>
    </row>
    <row r="18" spans="1:24" ht="86.25" customHeight="1" x14ac:dyDescent="0.2">
      <c r="A18" s="275"/>
      <c r="B18" s="245" t="s">
        <v>48</v>
      </c>
      <c r="C18" s="55" t="s">
        <v>211</v>
      </c>
      <c r="D18" s="55" t="s">
        <v>49</v>
      </c>
      <c r="E18" s="245"/>
      <c r="F18" s="56" t="s">
        <v>244</v>
      </c>
      <c r="G18" s="56" t="s">
        <v>31</v>
      </c>
      <c r="H18" s="56"/>
      <c r="I18" s="56" t="s">
        <v>32</v>
      </c>
      <c r="J18" s="56">
        <v>3</v>
      </c>
      <c r="K18" s="56">
        <v>2</v>
      </c>
      <c r="L18" s="56">
        <v>3</v>
      </c>
      <c r="M18" s="56">
        <v>1</v>
      </c>
      <c r="N18" s="56">
        <v>1</v>
      </c>
      <c r="O18" s="56">
        <f t="shared" si="0"/>
        <v>10</v>
      </c>
      <c r="P18" s="56">
        <v>1</v>
      </c>
      <c r="Q18" s="56">
        <v>3</v>
      </c>
      <c r="R18" s="56">
        <v>1</v>
      </c>
      <c r="S18" s="56">
        <f t="shared" si="1"/>
        <v>30</v>
      </c>
      <c r="T18" s="57" t="str">
        <f t="shared" si="2"/>
        <v>IMPACTO BAJO</v>
      </c>
      <c r="U18" s="56" t="s">
        <v>254</v>
      </c>
      <c r="V18" s="56" t="s">
        <v>253</v>
      </c>
      <c r="W18" s="57"/>
      <c r="X18" s="57" t="s">
        <v>31</v>
      </c>
    </row>
    <row r="19" spans="1:24" ht="63.75" customHeight="1" x14ac:dyDescent="0.2">
      <c r="A19" s="275"/>
      <c r="B19" s="245"/>
      <c r="C19" s="55" t="s">
        <v>212</v>
      </c>
      <c r="D19" s="55" t="s">
        <v>49</v>
      </c>
      <c r="E19" s="245"/>
      <c r="F19" s="56" t="s">
        <v>244</v>
      </c>
      <c r="G19" s="56" t="s">
        <v>31</v>
      </c>
      <c r="H19" s="56"/>
      <c r="I19" s="56" t="s">
        <v>32</v>
      </c>
      <c r="J19" s="56">
        <v>3</v>
      </c>
      <c r="K19" s="56">
        <v>2</v>
      </c>
      <c r="L19" s="56">
        <v>3</v>
      </c>
      <c r="M19" s="56">
        <v>1</v>
      </c>
      <c r="N19" s="56">
        <v>1</v>
      </c>
      <c r="O19" s="56">
        <f t="shared" si="0"/>
        <v>10</v>
      </c>
      <c r="P19" s="56">
        <v>2</v>
      </c>
      <c r="Q19" s="56">
        <v>2</v>
      </c>
      <c r="R19" s="56">
        <v>1</v>
      </c>
      <c r="S19" s="56">
        <f t="shared" si="1"/>
        <v>40</v>
      </c>
      <c r="T19" s="57" t="str">
        <f t="shared" si="2"/>
        <v>IMPACTO BAJO</v>
      </c>
      <c r="U19" s="56" t="s">
        <v>180</v>
      </c>
      <c r="V19" s="56" t="s">
        <v>50</v>
      </c>
      <c r="W19" s="57" t="s">
        <v>31</v>
      </c>
      <c r="X19" s="57"/>
    </row>
    <row r="20" spans="1:24" ht="38.25" x14ac:dyDescent="0.2">
      <c r="A20" s="275"/>
      <c r="B20" s="55" t="s">
        <v>54</v>
      </c>
      <c r="C20" s="55" t="s">
        <v>213</v>
      </c>
      <c r="D20" s="55" t="s">
        <v>55</v>
      </c>
      <c r="E20" s="245"/>
      <c r="F20" s="56" t="s">
        <v>30</v>
      </c>
      <c r="G20" s="56" t="s">
        <v>31</v>
      </c>
      <c r="H20" s="56"/>
      <c r="I20" s="56" t="s">
        <v>32</v>
      </c>
      <c r="J20" s="56">
        <v>3</v>
      </c>
      <c r="K20" s="56">
        <v>1</v>
      </c>
      <c r="L20" s="56">
        <v>3</v>
      </c>
      <c r="M20" s="56">
        <v>1</v>
      </c>
      <c r="N20" s="56">
        <v>1</v>
      </c>
      <c r="O20" s="56">
        <f t="shared" si="0"/>
        <v>9</v>
      </c>
      <c r="P20" s="56">
        <v>3</v>
      </c>
      <c r="Q20" s="56">
        <v>2</v>
      </c>
      <c r="R20" s="56">
        <v>1</v>
      </c>
      <c r="S20" s="56">
        <f t="shared" si="1"/>
        <v>54</v>
      </c>
      <c r="T20" s="57" t="str">
        <f t="shared" si="2"/>
        <v>IMPACTO BAJO</v>
      </c>
      <c r="U20" s="56" t="s">
        <v>182</v>
      </c>
      <c r="V20" s="56" t="s">
        <v>41</v>
      </c>
      <c r="W20" s="57" t="s">
        <v>31</v>
      </c>
      <c r="X20" s="57"/>
    </row>
    <row r="21" spans="1:24" ht="92.25" customHeight="1" x14ac:dyDescent="0.2">
      <c r="A21" s="275"/>
      <c r="B21" s="55" t="s">
        <v>261</v>
      </c>
      <c r="C21" s="55" t="s">
        <v>57</v>
      </c>
      <c r="D21" s="55" t="s">
        <v>58</v>
      </c>
      <c r="E21" s="245"/>
      <c r="F21" s="56" t="s">
        <v>30</v>
      </c>
      <c r="G21" s="56" t="s">
        <v>31</v>
      </c>
      <c r="H21" s="56"/>
      <c r="I21" s="56" t="s">
        <v>32</v>
      </c>
      <c r="J21" s="56">
        <v>2</v>
      </c>
      <c r="K21" s="56">
        <v>2</v>
      </c>
      <c r="L21" s="56">
        <v>3</v>
      </c>
      <c r="M21" s="56">
        <v>1</v>
      </c>
      <c r="N21" s="56">
        <v>1</v>
      </c>
      <c r="O21" s="56">
        <f t="shared" si="0"/>
        <v>9</v>
      </c>
      <c r="P21" s="56">
        <v>2</v>
      </c>
      <c r="Q21" s="56">
        <v>2</v>
      </c>
      <c r="R21" s="56">
        <v>1</v>
      </c>
      <c r="S21" s="56">
        <f t="shared" si="1"/>
        <v>36</v>
      </c>
      <c r="T21" s="57" t="str">
        <f t="shared" si="2"/>
        <v>IMPACTO BAJO</v>
      </c>
      <c r="U21" s="56" t="s">
        <v>184</v>
      </c>
      <c r="V21" s="56" t="s">
        <v>38</v>
      </c>
      <c r="W21" s="57" t="s">
        <v>31</v>
      </c>
      <c r="X21" s="57"/>
    </row>
    <row r="22" spans="1:24" ht="75.75" customHeight="1" x14ac:dyDescent="0.2">
      <c r="A22" s="275"/>
      <c r="B22" s="55" t="s">
        <v>380</v>
      </c>
      <c r="C22" s="55" t="s">
        <v>405</v>
      </c>
      <c r="D22" s="55" t="s">
        <v>61</v>
      </c>
      <c r="E22" s="245"/>
      <c r="F22" s="56" t="s">
        <v>30</v>
      </c>
      <c r="G22" s="56" t="s">
        <v>31</v>
      </c>
      <c r="H22" s="56"/>
      <c r="I22" s="56" t="s">
        <v>32</v>
      </c>
      <c r="J22" s="56">
        <v>2</v>
      </c>
      <c r="K22" s="56">
        <v>1</v>
      </c>
      <c r="L22" s="56">
        <v>3</v>
      </c>
      <c r="M22" s="56">
        <v>1</v>
      </c>
      <c r="N22" s="56">
        <v>1</v>
      </c>
      <c r="O22" s="56">
        <f t="shared" si="0"/>
        <v>8</v>
      </c>
      <c r="P22" s="56">
        <v>3</v>
      </c>
      <c r="Q22" s="56">
        <v>2</v>
      </c>
      <c r="R22" s="56">
        <v>1</v>
      </c>
      <c r="S22" s="56">
        <f t="shared" si="1"/>
        <v>48</v>
      </c>
      <c r="T22" s="57" t="str">
        <f t="shared" si="2"/>
        <v>IMPACTO BAJO</v>
      </c>
      <c r="U22" s="56" t="s">
        <v>180</v>
      </c>
      <c r="V22" s="56" t="s">
        <v>381</v>
      </c>
      <c r="W22" s="57" t="s">
        <v>31</v>
      </c>
      <c r="X22" s="57"/>
    </row>
    <row r="23" spans="1:24" ht="53.25" customHeight="1" x14ac:dyDescent="0.2">
      <c r="A23" s="275"/>
      <c r="B23" s="55" t="s">
        <v>67</v>
      </c>
      <c r="C23" s="55" t="s">
        <v>68</v>
      </c>
      <c r="D23" s="55" t="s">
        <v>69</v>
      </c>
      <c r="E23" s="245"/>
      <c r="F23" s="56" t="s">
        <v>30</v>
      </c>
      <c r="G23" s="56" t="s">
        <v>31</v>
      </c>
      <c r="H23" s="56"/>
      <c r="I23" s="56" t="s">
        <v>32</v>
      </c>
      <c r="J23" s="56">
        <v>3</v>
      </c>
      <c r="K23" s="56">
        <v>2</v>
      </c>
      <c r="L23" s="56">
        <v>3</v>
      </c>
      <c r="M23" s="56">
        <v>3</v>
      </c>
      <c r="N23" s="56">
        <v>1</v>
      </c>
      <c r="O23" s="56">
        <f t="shared" si="0"/>
        <v>12</v>
      </c>
      <c r="P23" s="56">
        <v>2</v>
      </c>
      <c r="Q23" s="56">
        <v>2</v>
      </c>
      <c r="R23" s="56">
        <v>1</v>
      </c>
      <c r="S23" s="56">
        <f t="shared" si="1"/>
        <v>48</v>
      </c>
      <c r="T23" s="57" t="str">
        <f t="shared" si="2"/>
        <v>IMPACTO BAJO</v>
      </c>
      <c r="U23" s="56" t="s">
        <v>70</v>
      </c>
      <c r="V23" s="56" t="s">
        <v>255</v>
      </c>
      <c r="W23" s="57"/>
      <c r="X23" s="57" t="s">
        <v>31</v>
      </c>
    </row>
    <row r="24" spans="1:24" ht="42" customHeight="1" x14ac:dyDescent="0.2">
      <c r="A24" s="242" t="s">
        <v>392</v>
      </c>
      <c r="B24" s="56" t="s">
        <v>393</v>
      </c>
      <c r="C24" s="56" t="s">
        <v>394</v>
      </c>
      <c r="D24" s="56" t="s">
        <v>395</v>
      </c>
      <c r="E24" s="56"/>
      <c r="F24" s="56" t="s">
        <v>60</v>
      </c>
      <c r="G24" s="56" t="s">
        <v>31</v>
      </c>
      <c r="H24" s="56"/>
      <c r="I24" s="56" t="s">
        <v>32</v>
      </c>
      <c r="J24" s="56">
        <v>3</v>
      </c>
      <c r="K24" s="56">
        <v>3</v>
      </c>
      <c r="L24" s="56">
        <v>3</v>
      </c>
      <c r="M24" s="56">
        <v>3</v>
      </c>
      <c r="N24" s="56">
        <v>1</v>
      </c>
      <c r="O24" s="56">
        <f t="shared" si="0"/>
        <v>13</v>
      </c>
      <c r="P24" s="56">
        <v>1</v>
      </c>
      <c r="Q24" s="56">
        <v>2</v>
      </c>
      <c r="R24" s="56">
        <v>1</v>
      </c>
      <c r="S24" s="56">
        <f t="shared" si="1"/>
        <v>26</v>
      </c>
      <c r="T24" s="57" t="str">
        <f t="shared" ref="T24" si="3">IF(S24&lt;=59,"IMPACTO BAJO",(IF(AND(S24&gt;=60,S24&lt;=188),"IMPACTO MEDIO",IF(AND(S24&gt;=189,S24&lt;405),"IMPACTO ALTO",0))))</f>
        <v>IMPACTO BAJO</v>
      </c>
      <c r="U24" s="56" t="s">
        <v>396</v>
      </c>
      <c r="V24" s="56" t="s">
        <v>397</v>
      </c>
      <c r="W24" s="57"/>
      <c r="X24" s="57" t="s">
        <v>31</v>
      </c>
    </row>
    <row r="25" spans="1:24" ht="46.5" customHeight="1" x14ac:dyDescent="0.2">
      <c r="A25" s="242"/>
      <c r="B25" s="56" t="s">
        <v>398</v>
      </c>
      <c r="C25" s="56" t="s">
        <v>399</v>
      </c>
      <c r="D25" s="56" t="s">
        <v>400</v>
      </c>
      <c r="E25" s="56"/>
      <c r="F25" s="56" t="s">
        <v>60</v>
      </c>
      <c r="G25" s="56" t="s">
        <v>31</v>
      </c>
      <c r="H25" s="56"/>
      <c r="I25" s="56" t="s">
        <v>32</v>
      </c>
      <c r="J25" s="56">
        <v>3</v>
      </c>
      <c r="K25" s="56">
        <v>3</v>
      </c>
      <c r="L25" s="56">
        <v>3</v>
      </c>
      <c r="M25" s="56">
        <v>3</v>
      </c>
      <c r="N25" s="56">
        <v>1</v>
      </c>
      <c r="O25" s="56">
        <f t="shared" si="0"/>
        <v>13</v>
      </c>
      <c r="P25" s="56">
        <v>1</v>
      </c>
      <c r="Q25" s="56">
        <v>2</v>
      </c>
      <c r="R25" s="56">
        <v>1</v>
      </c>
      <c r="S25" s="56">
        <f t="shared" si="1"/>
        <v>26</v>
      </c>
      <c r="T25" s="57" t="str">
        <f>IF(S25&lt;=59,"IMPACTO BAJO",(IF(AND(S25&gt;=60,S25&lt;=188),"IMPACTO MEDIO",IF(AND(S25&gt;=189,S25&lt;405),"IMPACTO ALTO",0))))</f>
        <v>IMPACTO BAJO</v>
      </c>
      <c r="U25" s="56" t="s">
        <v>396</v>
      </c>
      <c r="V25" s="56" t="s">
        <v>397</v>
      </c>
      <c r="W25" s="57"/>
      <c r="X25" s="57" t="s">
        <v>31</v>
      </c>
    </row>
    <row r="26" spans="1:24" ht="45" customHeight="1" x14ac:dyDescent="0.2">
      <c r="A26" s="242"/>
      <c r="B26" s="56" t="s">
        <v>401</v>
      </c>
      <c r="C26" s="56" t="s">
        <v>402</v>
      </c>
      <c r="D26" s="76" t="s">
        <v>403</v>
      </c>
      <c r="E26" s="65"/>
      <c r="F26" s="56" t="s">
        <v>60</v>
      </c>
      <c r="G26" s="69" t="s">
        <v>31</v>
      </c>
      <c r="H26" s="69"/>
      <c r="I26" s="56" t="s">
        <v>32</v>
      </c>
      <c r="J26" s="56">
        <v>3</v>
      </c>
      <c r="K26" s="69">
        <v>3</v>
      </c>
      <c r="L26" s="69">
        <v>3</v>
      </c>
      <c r="M26" s="69">
        <v>3</v>
      </c>
      <c r="N26" s="69">
        <v>1</v>
      </c>
      <c r="O26" s="69">
        <f t="shared" si="0"/>
        <v>13</v>
      </c>
      <c r="P26" s="69">
        <v>1</v>
      </c>
      <c r="Q26" s="69">
        <v>2</v>
      </c>
      <c r="R26" s="69">
        <v>1</v>
      </c>
      <c r="S26" s="69">
        <f t="shared" si="1"/>
        <v>26</v>
      </c>
      <c r="T26" s="57" t="str">
        <f>IF(S26&lt;=59,"IMPACTO BAJO",(IF(AND(S26&gt;=60,S26&lt;=188),"IMPACTO MEDIO",IF(AND(S26&gt;=189,S26&lt;405),"IMPACTO ALTO",0))))</f>
        <v>IMPACTO BAJO</v>
      </c>
      <c r="U26" s="56" t="s">
        <v>396</v>
      </c>
      <c r="V26" s="56" t="s">
        <v>397</v>
      </c>
      <c r="W26" s="65"/>
      <c r="X26" s="70" t="s">
        <v>31</v>
      </c>
    </row>
    <row r="27" spans="1:24" ht="12.75" customHeight="1" x14ac:dyDescent="0.2">
      <c r="T27" s="72"/>
    </row>
    <row r="28" spans="1:24" ht="27" customHeight="1" x14ac:dyDescent="0.2">
      <c r="A28" s="72"/>
      <c r="B28" s="72"/>
      <c r="C28" s="77" t="s">
        <v>404</v>
      </c>
      <c r="D28" s="276" t="s">
        <v>228</v>
      </c>
      <c r="E28" s="252"/>
      <c r="F28" s="72"/>
      <c r="G28" s="72"/>
      <c r="H28" s="72"/>
      <c r="I28" s="74"/>
      <c r="J28" s="74"/>
      <c r="K28" s="75"/>
      <c r="L28" s="75"/>
      <c r="M28" s="75"/>
      <c r="N28" s="75"/>
      <c r="O28" s="72"/>
      <c r="P28" s="72"/>
      <c r="Q28" s="72"/>
      <c r="R28" s="72"/>
      <c r="S28" s="72"/>
      <c r="T28" s="72"/>
    </row>
    <row r="29" spans="1:24" ht="12.75" x14ac:dyDescent="0.2">
      <c r="A29" s="72"/>
      <c r="B29" s="72"/>
      <c r="C29" s="77" t="s">
        <v>178</v>
      </c>
      <c r="D29" s="277" t="s">
        <v>251</v>
      </c>
      <c r="E29" s="252"/>
      <c r="F29" s="72"/>
      <c r="G29" s="72"/>
      <c r="H29" s="72"/>
      <c r="I29" s="74"/>
      <c r="J29" s="74"/>
      <c r="K29" s="74"/>
      <c r="L29" s="74"/>
      <c r="M29" s="74"/>
      <c r="N29" s="75"/>
      <c r="O29" s="72"/>
      <c r="P29" s="72"/>
      <c r="Q29" s="72"/>
      <c r="R29" s="72"/>
      <c r="S29" s="72"/>
      <c r="T29" s="72"/>
    </row>
    <row r="30" spans="1:24" ht="12.75" customHeight="1" x14ac:dyDescent="0.2">
      <c r="T30" s="72"/>
    </row>
    <row r="31" spans="1:24" ht="12.75" customHeight="1" x14ac:dyDescent="0.2">
      <c r="T31" s="72"/>
    </row>
    <row r="32" spans="1:24" ht="12.75" customHeight="1" x14ac:dyDescent="0.2">
      <c r="T32" s="72"/>
    </row>
    <row r="33" spans="20:20" ht="12.75" customHeight="1" x14ac:dyDescent="0.2">
      <c r="T33" s="72"/>
    </row>
    <row r="34" spans="20:20" ht="12.75" customHeight="1" x14ac:dyDescent="0.2">
      <c r="T34" s="72"/>
    </row>
    <row r="35" spans="20:20" ht="12.75" customHeight="1" x14ac:dyDescent="0.2">
      <c r="T35" s="72"/>
    </row>
    <row r="36" spans="20:20" ht="12.75" customHeight="1" x14ac:dyDescent="0.2">
      <c r="T36" s="72"/>
    </row>
    <row r="37" spans="20:20" ht="12.75" customHeight="1" x14ac:dyDescent="0.2">
      <c r="T37" s="72"/>
    </row>
    <row r="38" spans="20:20" ht="12.75" customHeight="1" x14ac:dyDescent="0.2">
      <c r="T38" s="72"/>
    </row>
    <row r="39" spans="20:20" ht="12.75" customHeight="1" x14ac:dyDescent="0.2">
      <c r="T39" s="72"/>
    </row>
    <row r="40" spans="20:20" ht="12.75" customHeight="1" x14ac:dyDescent="0.2">
      <c r="T40" s="72"/>
    </row>
    <row r="41" spans="20:20" ht="12.75" customHeight="1" x14ac:dyDescent="0.2">
      <c r="T41" s="72"/>
    </row>
    <row r="42" spans="20:20" ht="12.75" customHeight="1" x14ac:dyDescent="0.2">
      <c r="T42" s="72"/>
    </row>
    <row r="43" spans="20:20" ht="12.75" customHeight="1" x14ac:dyDescent="0.2">
      <c r="T43" s="72"/>
    </row>
    <row r="44" spans="20:20" ht="12.75" customHeight="1" x14ac:dyDescent="0.2">
      <c r="T44" s="72"/>
    </row>
    <row r="45" spans="20:20" ht="12.75" customHeight="1" x14ac:dyDescent="0.2">
      <c r="T45" s="72"/>
    </row>
    <row r="46" spans="20:20" ht="12.75" customHeight="1" x14ac:dyDescent="0.2">
      <c r="T46" s="72"/>
    </row>
    <row r="47" spans="20:20" ht="12.75" customHeight="1" x14ac:dyDescent="0.2">
      <c r="T47" s="72"/>
    </row>
    <row r="48" spans="20:20"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row r="925" spans="20:20" ht="12.75" customHeight="1" x14ac:dyDescent="0.2">
      <c r="T925" s="72"/>
    </row>
    <row r="926" spans="20:20" ht="12.75" customHeight="1" x14ac:dyDescent="0.2">
      <c r="T926" s="72"/>
    </row>
    <row r="927" spans="20:20" ht="12.75" customHeight="1" x14ac:dyDescent="0.2">
      <c r="T927" s="72"/>
    </row>
    <row r="928" spans="20:20" ht="12.75" customHeight="1" x14ac:dyDescent="0.2">
      <c r="T928" s="72"/>
    </row>
  </sheetData>
  <sheetProtection algorithmName="SHA-512" hashValue="JDGPw+Om9+Y2g3u5bBiVWjcrKsydeBEwWbtosFCfT29ZxF2Tl+rA6SB9z04d2rcjOSNArJG/q4xYmlhAxMbr5A==" saltValue="B55Ai7N+qG5Eh7Qs26G2uA==" spinCount="100000" sheet="1" objects="1" scenarios="1"/>
  <autoFilter ref="S1:S930" xr:uid="{00000000-0009-0000-0000-000011000000}"/>
  <mergeCells count="33">
    <mergeCell ref="A1:B5"/>
    <mergeCell ref="C1:T5"/>
    <mergeCell ref="U1:X5"/>
    <mergeCell ref="A6:K6"/>
    <mergeCell ref="L6:X6"/>
    <mergeCell ref="D28:E28"/>
    <mergeCell ref="D29:E29"/>
    <mergeCell ref="A7:K7"/>
    <mergeCell ref="L7:X7"/>
    <mergeCell ref="Q9:Q10"/>
    <mergeCell ref="B9:B10"/>
    <mergeCell ref="C9:C10"/>
    <mergeCell ref="D9:D10"/>
    <mergeCell ref="E9:E10"/>
    <mergeCell ref="F9:F10"/>
    <mergeCell ref="G9:G10"/>
    <mergeCell ref="W9:X9"/>
    <mergeCell ref="A24:A26"/>
    <mergeCell ref="R9:R10"/>
    <mergeCell ref="S9:S10"/>
    <mergeCell ref="T9:T10"/>
    <mergeCell ref="U9:V9"/>
    <mergeCell ref="A11:A23"/>
    <mergeCell ref="E11:E23"/>
    <mergeCell ref="B12:B13"/>
    <mergeCell ref="B14:B15"/>
    <mergeCell ref="B16:B17"/>
    <mergeCell ref="B18:B19"/>
    <mergeCell ref="H9:H10"/>
    <mergeCell ref="I9:I10"/>
    <mergeCell ref="J9:N9"/>
    <mergeCell ref="O9:O10"/>
    <mergeCell ref="P9:P10"/>
  </mergeCells>
  <conditionalFormatting sqref="T11:T16 T20:T23">
    <cfRule type="cellIs" dxfId="1103" priority="27" operator="equal">
      <formula>"IMPACTO ALTO"</formula>
    </cfRule>
  </conditionalFormatting>
  <conditionalFormatting sqref="T11:T16 T20:T23">
    <cfRule type="cellIs" dxfId="1102" priority="28" operator="equal">
      <formula>"IMPACTO MEDIO"</formula>
    </cfRule>
  </conditionalFormatting>
  <conditionalFormatting sqref="T11:T16 T20:T23">
    <cfRule type="cellIs" dxfId="1101" priority="29" operator="equal">
      <formula>"IMPACTO BAJO"</formula>
    </cfRule>
  </conditionalFormatting>
  <conditionalFormatting sqref="T11:T16 T20:T23">
    <cfRule type="cellIs" dxfId="1100" priority="30" stopIfTrue="1" operator="equal">
      <formula>"IMPACTO BAJO"</formula>
    </cfRule>
  </conditionalFormatting>
  <conditionalFormatting sqref="T11:T16 T20:T23">
    <cfRule type="cellIs" dxfId="1099" priority="31" stopIfTrue="1" operator="equal">
      <formula>"IMPACTO MEDIO"</formula>
    </cfRule>
  </conditionalFormatting>
  <conditionalFormatting sqref="T11:T16 T20:T23">
    <cfRule type="cellIs" dxfId="1098" priority="32" stopIfTrue="1" operator="equal">
      <formula>"IMPACTO ALTO"</formula>
    </cfRule>
  </conditionalFormatting>
  <conditionalFormatting sqref="T19">
    <cfRule type="cellIs" dxfId="1097" priority="21" operator="equal">
      <formula>"IMPACTO ALTO"</formula>
    </cfRule>
  </conditionalFormatting>
  <conditionalFormatting sqref="T19">
    <cfRule type="cellIs" dxfId="1096" priority="22" operator="equal">
      <formula>"IMPACTO MEDIO"</formula>
    </cfRule>
  </conditionalFormatting>
  <conditionalFormatting sqref="T19">
    <cfRule type="cellIs" dxfId="1095" priority="23" operator="equal">
      <formula>"IMPACTO BAJO"</formula>
    </cfRule>
  </conditionalFormatting>
  <conditionalFormatting sqref="T19">
    <cfRule type="cellIs" dxfId="1094" priority="24" stopIfTrue="1" operator="equal">
      <formula>"IMPACTO BAJO"</formula>
    </cfRule>
  </conditionalFormatting>
  <conditionalFormatting sqref="T19">
    <cfRule type="cellIs" dxfId="1093" priority="25" stopIfTrue="1" operator="equal">
      <formula>"IMPACTO MEDIO"</formula>
    </cfRule>
  </conditionalFormatting>
  <conditionalFormatting sqref="T19">
    <cfRule type="cellIs" dxfId="1092" priority="26" stopIfTrue="1" operator="equal">
      <formula>"IMPACTO ALTO"</formula>
    </cfRule>
  </conditionalFormatting>
  <conditionalFormatting sqref="T17:T18">
    <cfRule type="cellIs" dxfId="1091" priority="14" operator="equal">
      <formula>"IMPACTO ALTO"</formula>
    </cfRule>
  </conditionalFormatting>
  <conditionalFormatting sqref="T17:T18">
    <cfRule type="cellIs" dxfId="1090" priority="15" operator="equal">
      <formula>"IMPACTO MEDIO"</formula>
    </cfRule>
  </conditionalFormatting>
  <conditionalFormatting sqref="T17:T18">
    <cfRule type="cellIs" dxfId="1089" priority="16" operator="equal">
      <formula>"IMPACTO BAJO"</formula>
    </cfRule>
  </conditionalFormatting>
  <conditionalFormatting sqref="T17:T18">
    <cfRule type="cellIs" dxfId="1088" priority="17" stopIfTrue="1" operator="equal">
      <formula>"IMPACTO BAJO"</formula>
    </cfRule>
  </conditionalFormatting>
  <conditionalFormatting sqref="T17:T18">
    <cfRule type="cellIs" dxfId="1087" priority="18" stopIfTrue="1" operator="equal">
      <formula>"IMPACTO MEDIO"</formula>
    </cfRule>
  </conditionalFormatting>
  <conditionalFormatting sqref="T17:T18">
    <cfRule type="cellIs" dxfId="1086" priority="19" stopIfTrue="1" operator="equal">
      <formula>"IMPACTO ALTO"</formula>
    </cfRule>
  </conditionalFormatting>
  <conditionalFormatting sqref="T11">
    <cfRule type="colorScale" priority="20">
      <colorScale>
        <cfvo type="min"/>
        <cfvo type="percentile" val="50"/>
        <cfvo type="max"/>
        <color rgb="FF63BE7B"/>
        <color rgb="FFFFEB84"/>
        <color rgb="FFF8696B"/>
      </colorScale>
    </cfRule>
  </conditionalFormatting>
  <conditionalFormatting sqref="T24">
    <cfRule type="cellIs" dxfId="1085" priority="8" operator="equal">
      <formula>"IMPACTO ALTO"</formula>
    </cfRule>
  </conditionalFormatting>
  <conditionalFormatting sqref="T24">
    <cfRule type="cellIs" dxfId="1084" priority="9" operator="equal">
      <formula>"IMPACTO MEDIO"</formula>
    </cfRule>
  </conditionalFormatting>
  <conditionalFormatting sqref="T24">
    <cfRule type="cellIs" dxfId="1083" priority="10" operator="equal">
      <formula>"IMPACTO BAJO"</formula>
    </cfRule>
  </conditionalFormatting>
  <conditionalFormatting sqref="T24">
    <cfRule type="cellIs" dxfId="1082" priority="11" stopIfTrue="1" operator="equal">
      <formula>"IMPACTO BAJO"</formula>
    </cfRule>
  </conditionalFormatting>
  <conditionalFormatting sqref="T24">
    <cfRule type="cellIs" dxfId="1081" priority="12" stopIfTrue="1" operator="equal">
      <formula>"IMPACTO MEDIO"</formula>
    </cfRule>
  </conditionalFormatting>
  <conditionalFormatting sqref="T24">
    <cfRule type="cellIs" dxfId="1080" priority="13" stopIfTrue="1" operator="equal">
      <formula>"IMPACTO ALTO"</formula>
    </cfRule>
  </conditionalFormatting>
  <conditionalFormatting sqref="T25:T26">
    <cfRule type="cellIs" dxfId="1079" priority="1" operator="equal">
      <formula>"IMPACTO ALTO"</formula>
    </cfRule>
  </conditionalFormatting>
  <conditionalFormatting sqref="T25:T26">
    <cfRule type="cellIs" dxfId="1078" priority="2" operator="equal">
      <formula>"IMPACTO MEDIO"</formula>
    </cfRule>
  </conditionalFormatting>
  <conditionalFormatting sqref="T25:T26">
    <cfRule type="cellIs" dxfId="1077" priority="3" operator="equal">
      <formula>"IMPACTO BAJO"</formula>
    </cfRule>
  </conditionalFormatting>
  <conditionalFormatting sqref="T25:T26">
    <cfRule type="cellIs" dxfId="1076" priority="4" stopIfTrue="1" operator="equal">
      <formula>"IMPACTO BAJO"</formula>
    </cfRule>
  </conditionalFormatting>
  <conditionalFormatting sqref="T25:T26">
    <cfRule type="cellIs" dxfId="1075" priority="5" stopIfTrue="1" operator="equal">
      <formula>"IMPACTO MEDIO"</formula>
    </cfRule>
  </conditionalFormatting>
  <conditionalFormatting sqref="T25:T26">
    <cfRule type="cellIs" dxfId="1074" priority="6" stopIfTrue="1" operator="equal">
      <formula>"IMPACTO ALTO"</formula>
    </cfRule>
  </conditionalFormatting>
  <conditionalFormatting sqref="T25:T26">
    <cfRule type="colorScale" priority="7">
      <colorScale>
        <cfvo type="min"/>
        <cfvo type="percentile" val="50"/>
        <cfvo type="max"/>
        <color rgb="FF63BE7B"/>
        <color rgb="FFFFEB84"/>
        <color rgb="FFF8696B"/>
      </colorScale>
    </cfRule>
  </conditionalFormatting>
  <conditionalFormatting sqref="T24">
    <cfRule type="colorScale" priority="33">
      <colorScale>
        <cfvo type="min"/>
        <cfvo type="percentile" val="50"/>
        <cfvo type="max"/>
        <color rgb="FF63BE7B"/>
        <color rgb="FFFFEB84"/>
        <color rgb="FFF8696B"/>
      </colorScale>
    </cfRule>
  </conditionalFormatting>
  <pageMargins left="0.70866141732283472" right="0.70866141732283472" top="0.86614173228346458" bottom="0.74803149606299213" header="0" footer="0"/>
  <pageSetup orientation="portrait" r:id="rId1"/>
  <colBreaks count="1" manualBreakCount="1">
    <brk id="17"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936"/>
  <sheetViews>
    <sheetView showGridLines="0" topLeftCell="E1" zoomScale="70" zoomScaleNormal="70" workbookViewId="0">
      <selection activeCell="T11" sqref="T11"/>
    </sheetView>
  </sheetViews>
  <sheetFormatPr baseColWidth="10" defaultColWidth="14.42578125" defaultRowHeight="15" customHeight="1" x14ac:dyDescent="0.2"/>
  <cols>
    <col min="1" max="1" width="21.85546875" style="46" customWidth="1"/>
    <col min="2" max="2" width="18.7109375" style="71" customWidth="1"/>
    <col min="3" max="3" width="42.7109375" style="46" customWidth="1"/>
    <col min="4" max="4" width="35.42578125" style="46" customWidth="1"/>
    <col min="5" max="5" width="27.42578125" style="46" customWidth="1"/>
    <col min="6" max="6" width="15.5703125" style="46" customWidth="1"/>
    <col min="7" max="7" width="12.42578125" style="46" customWidth="1"/>
    <col min="8" max="8" width="11.140625" style="46" customWidth="1"/>
    <col min="9" max="9" width="12" style="46" customWidth="1"/>
    <col min="10" max="10" width="10.7109375" style="46" customWidth="1"/>
    <col min="11" max="11" width="11.85546875" style="46" customWidth="1"/>
    <col min="12" max="12" width="10.7109375" style="46" customWidth="1"/>
    <col min="13" max="13" width="13.5703125" style="46" customWidth="1"/>
    <col min="14" max="14" width="15.85546875" style="46" customWidth="1"/>
    <col min="15" max="15" width="12.140625" style="46" customWidth="1"/>
    <col min="16" max="16" width="13.42578125" style="46" customWidth="1"/>
    <col min="17" max="17" width="15.140625" style="46" customWidth="1"/>
    <col min="18" max="18" width="22.85546875" style="46" customWidth="1"/>
    <col min="19" max="19" width="14.7109375" style="46" customWidth="1"/>
    <col min="20" max="20" width="20" style="46" customWidth="1"/>
    <col min="21" max="21" width="29.85546875" style="46" customWidth="1"/>
    <col min="22" max="22" width="25.140625" style="46" customWidth="1"/>
    <col min="23" max="24" width="7.7109375" style="46" customWidth="1"/>
    <col min="25" max="16384" width="14.42578125" style="46"/>
  </cols>
  <sheetData>
    <row r="1" spans="1:25" ht="17.25" customHeight="1" x14ac:dyDescent="0.2">
      <c r="A1" s="256"/>
      <c r="B1" s="257"/>
      <c r="C1" s="278" t="s">
        <v>0</v>
      </c>
      <c r="D1" s="279"/>
      <c r="E1" s="279"/>
      <c r="F1" s="279"/>
      <c r="G1" s="279"/>
      <c r="H1" s="279"/>
      <c r="I1" s="279"/>
      <c r="J1" s="279"/>
      <c r="K1" s="279"/>
      <c r="L1" s="279"/>
      <c r="M1" s="279"/>
      <c r="N1" s="279"/>
      <c r="O1" s="279"/>
      <c r="P1" s="279"/>
      <c r="Q1" s="279"/>
      <c r="R1" s="279"/>
      <c r="S1" s="279"/>
      <c r="T1" s="280"/>
      <c r="U1" s="268"/>
      <c r="V1" s="268"/>
      <c r="W1" s="268"/>
      <c r="X1" s="268"/>
    </row>
    <row r="2" spans="1:25" ht="24" customHeight="1" x14ac:dyDescent="0.2">
      <c r="A2" s="258"/>
      <c r="B2" s="259"/>
      <c r="C2" s="278"/>
      <c r="D2" s="279"/>
      <c r="E2" s="279"/>
      <c r="F2" s="279"/>
      <c r="G2" s="279"/>
      <c r="H2" s="279"/>
      <c r="I2" s="279"/>
      <c r="J2" s="279"/>
      <c r="K2" s="279"/>
      <c r="L2" s="279"/>
      <c r="M2" s="279"/>
      <c r="N2" s="279"/>
      <c r="O2" s="279"/>
      <c r="P2" s="279"/>
      <c r="Q2" s="279"/>
      <c r="R2" s="279"/>
      <c r="S2" s="279"/>
      <c r="T2" s="280"/>
      <c r="U2" s="268"/>
      <c r="V2" s="268"/>
      <c r="W2" s="268"/>
      <c r="X2" s="268"/>
    </row>
    <row r="3" spans="1:25" ht="21" customHeight="1" x14ac:dyDescent="0.2">
      <c r="A3" s="258"/>
      <c r="B3" s="259"/>
      <c r="C3" s="278"/>
      <c r="D3" s="279"/>
      <c r="E3" s="279"/>
      <c r="F3" s="279"/>
      <c r="G3" s="279"/>
      <c r="H3" s="279"/>
      <c r="I3" s="279"/>
      <c r="J3" s="279"/>
      <c r="K3" s="279"/>
      <c r="L3" s="279"/>
      <c r="M3" s="279"/>
      <c r="N3" s="279"/>
      <c r="O3" s="279"/>
      <c r="P3" s="279"/>
      <c r="Q3" s="279"/>
      <c r="R3" s="279"/>
      <c r="S3" s="279"/>
      <c r="T3" s="280"/>
      <c r="U3" s="268"/>
      <c r="V3" s="268"/>
      <c r="W3" s="268"/>
      <c r="X3" s="268"/>
    </row>
    <row r="4" spans="1:25" ht="17.25" customHeight="1" x14ac:dyDescent="0.2">
      <c r="A4" s="258"/>
      <c r="B4" s="259"/>
      <c r="C4" s="278"/>
      <c r="D4" s="279"/>
      <c r="E4" s="279"/>
      <c r="F4" s="279"/>
      <c r="G4" s="279"/>
      <c r="H4" s="279"/>
      <c r="I4" s="279"/>
      <c r="J4" s="279"/>
      <c r="K4" s="279"/>
      <c r="L4" s="279"/>
      <c r="M4" s="279"/>
      <c r="N4" s="279"/>
      <c r="O4" s="279"/>
      <c r="P4" s="279"/>
      <c r="Q4" s="279"/>
      <c r="R4" s="279"/>
      <c r="S4" s="279"/>
      <c r="T4" s="280"/>
      <c r="U4" s="268"/>
      <c r="V4" s="268"/>
      <c r="W4" s="268"/>
      <c r="X4" s="268"/>
    </row>
    <row r="5" spans="1:25" ht="1.5" customHeight="1" x14ac:dyDescent="0.2">
      <c r="A5" s="260"/>
      <c r="B5" s="261"/>
      <c r="C5" s="281"/>
      <c r="D5" s="282"/>
      <c r="E5" s="282"/>
      <c r="F5" s="282"/>
      <c r="G5" s="282"/>
      <c r="H5" s="282"/>
      <c r="I5" s="282"/>
      <c r="J5" s="282"/>
      <c r="K5" s="282"/>
      <c r="L5" s="282"/>
      <c r="M5" s="282"/>
      <c r="N5" s="282"/>
      <c r="O5" s="282"/>
      <c r="P5" s="282"/>
      <c r="Q5" s="282"/>
      <c r="R5" s="282"/>
      <c r="S5" s="282"/>
      <c r="T5" s="283"/>
      <c r="U5" s="268"/>
      <c r="V5" s="268"/>
      <c r="W5" s="268"/>
      <c r="X5" s="268"/>
    </row>
    <row r="6" spans="1:25" ht="21" customHeight="1" x14ac:dyDescent="0.2">
      <c r="A6" s="269" t="s">
        <v>243</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5" ht="25.5"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5" ht="12.75" customHeight="1" thickBot="1" x14ac:dyDescent="0.25">
      <c r="B8" s="48"/>
      <c r="C8" s="47"/>
      <c r="D8" s="47"/>
      <c r="E8" s="47"/>
      <c r="F8" s="47"/>
      <c r="G8" s="47"/>
      <c r="H8" s="47"/>
      <c r="I8" s="47"/>
      <c r="J8" s="47"/>
      <c r="K8" s="47"/>
      <c r="L8" s="47"/>
      <c r="M8" s="49"/>
      <c r="N8" s="50"/>
      <c r="O8" s="51"/>
      <c r="P8" s="51"/>
      <c r="Q8" s="51"/>
      <c r="R8" s="51"/>
      <c r="S8" s="51"/>
      <c r="T8" s="51"/>
      <c r="U8" s="51"/>
      <c r="V8" s="51"/>
      <c r="W8" s="51"/>
      <c r="X8" s="51"/>
    </row>
    <row r="9" spans="1:25"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5" ht="43.5" customHeight="1" x14ac:dyDescent="0.2">
      <c r="B10" s="247"/>
      <c r="C10" s="247"/>
      <c r="D10" s="247"/>
      <c r="E10" s="247"/>
      <c r="F10" s="247"/>
      <c r="G10" s="247"/>
      <c r="H10" s="247"/>
      <c r="I10" s="247"/>
      <c r="J10" s="52" t="s">
        <v>18</v>
      </c>
      <c r="K10" s="52" t="s">
        <v>19</v>
      </c>
      <c r="L10" s="53" t="s">
        <v>20</v>
      </c>
      <c r="M10" s="52" t="s">
        <v>21</v>
      </c>
      <c r="N10" s="53" t="s">
        <v>22</v>
      </c>
      <c r="O10" s="247"/>
      <c r="P10" s="247"/>
      <c r="Q10" s="247"/>
      <c r="R10" s="247"/>
      <c r="S10" s="247"/>
      <c r="T10" s="247"/>
      <c r="U10" s="53" t="s">
        <v>23</v>
      </c>
      <c r="V10" s="52" t="s">
        <v>24</v>
      </c>
      <c r="W10" s="52" t="s">
        <v>25</v>
      </c>
      <c r="X10" s="54" t="s">
        <v>26</v>
      </c>
    </row>
    <row r="11" spans="1:25" ht="72" customHeight="1" x14ac:dyDescent="0.2">
      <c r="A11" s="275" t="s">
        <v>279</v>
      </c>
      <c r="B11" s="55" t="s">
        <v>27</v>
      </c>
      <c r="C11" s="55" t="s">
        <v>209</v>
      </c>
      <c r="D11" s="55" t="s">
        <v>28</v>
      </c>
      <c r="E11" s="245" t="s">
        <v>280</v>
      </c>
      <c r="F11" s="56" t="s">
        <v>30</v>
      </c>
      <c r="G11" s="56" t="s">
        <v>31</v>
      </c>
      <c r="H11" s="56"/>
      <c r="I11" s="56" t="s">
        <v>32</v>
      </c>
      <c r="J11" s="56">
        <v>1</v>
      </c>
      <c r="K11" s="56">
        <v>2</v>
      </c>
      <c r="L11" s="56">
        <v>1</v>
      </c>
      <c r="M11" s="56">
        <v>1</v>
      </c>
      <c r="N11" s="56">
        <v>1</v>
      </c>
      <c r="O11" s="56">
        <v>6</v>
      </c>
      <c r="P11" s="56">
        <v>2</v>
      </c>
      <c r="Q11" s="56">
        <v>2</v>
      </c>
      <c r="R11" s="56">
        <v>1</v>
      </c>
      <c r="S11" s="56">
        <v>24</v>
      </c>
      <c r="T11" s="57" t="s">
        <v>406</v>
      </c>
      <c r="U11" s="56" t="s">
        <v>180</v>
      </c>
      <c r="V11" s="56" t="s">
        <v>33</v>
      </c>
      <c r="W11" s="58"/>
      <c r="X11" s="57" t="s">
        <v>31</v>
      </c>
      <c r="Y11" s="46" t="s">
        <v>256</v>
      </c>
    </row>
    <row r="12" spans="1:25" ht="75" customHeight="1" x14ac:dyDescent="0.2">
      <c r="A12" s="275"/>
      <c r="B12" s="245" t="s">
        <v>34</v>
      </c>
      <c r="C12" s="55" t="s">
        <v>35</v>
      </c>
      <c r="D12" s="55" t="s">
        <v>36</v>
      </c>
      <c r="E12" s="245"/>
      <c r="F12" s="56" t="s">
        <v>30</v>
      </c>
      <c r="G12" s="56" t="s">
        <v>31</v>
      </c>
      <c r="H12" s="56"/>
      <c r="I12" s="56" t="s">
        <v>37</v>
      </c>
      <c r="J12" s="56">
        <v>1</v>
      </c>
      <c r="K12" s="56">
        <v>1</v>
      </c>
      <c r="L12" s="56">
        <v>3</v>
      </c>
      <c r="M12" s="56">
        <v>1</v>
      </c>
      <c r="N12" s="56">
        <v>1</v>
      </c>
      <c r="O12" s="56">
        <v>7</v>
      </c>
      <c r="P12" s="56">
        <v>2</v>
      </c>
      <c r="Q12" s="56">
        <v>2</v>
      </c>
      <c r="R12" s="56">
        <v>3</v>
      </c>
      <c r="S12" s="56">
        <v>84</v>
      </c>
      <c r="T12" s="57" t="s">
        <v>407</v>
      </c>
      <c r="U12" s="56" t="s">
        <v>180</v>
      </c>
      <c r="V12" s="56" t="s">
        <v>38</v>
      </c>
      <c r="W12" s="57" t="s">
        <v>31</v>
      </c>
      <c r="X12" s="57"/>
    </row>
    <row r="13" spans="1:25" ht="99.75" customHeight="1" x14ac:dyDescent="0.2">
      <c r="A13" s="275"/>
      <c r="B13" s="245"/>
      <c r="C13" s="55" t="s">
        <v>229</v>
      </c>
      <c r="D13" s="55" t="s">
        <v>39</v>
      </c>
      <c r="E13" s="245"/>
      <c r="F13" s="56" t="s">
        <v>30</v>
      </c>
      <c r="G13" s="56" t="s">
        <v>31</v>
      </c>
      <c r="H13" s="56"/>
      <c r="I13" s="56" t="s">
        <v>37</v>
      </c>
      <c r="J13" s="56">
        <v>2</v>
      </c>
      <c r="K13" s="56">
        <v>2</v>
      </c>
      <c r="L13" s="56">
        <v>3</v>
      </c>
      <c r="M13" s="56">
        <v>1</v>
      </c>
      <c r="N13" s="56">
        <v>1</v>
      </c>
      <c r="O13" s="56">
        <v>9</v>
      </c>
      <c r="P13" s="56">
        <v>3</v>
      </c>
      <c r="Q13" s="56">
        <v>2</v>
      </c>
      <c r="R13" s="56">
        <v>3</v>
      </c>
      <c r="S13" s="56">
        <v>162</v>
      </c>
      <c r="T13" s="57" t="s">
        <v>407</v>
      </c>
      <c r="U13" s="56" t="s">
        <v>180</v>
      </c>
      <c r="V13" s="56" t="s">
        <v>38</v>
      </c>
      <c r="W13" s="57" t="s">
        <v>31</v>
      </c>
      <c r="X13" s="57"/>
    </row>
    <row r="14" spans="1:25" ht="67.5" customHeight="1" x14ac:dyDescent="0.2">
      <c r="A14" s="275"/>
      <c r="B14" s="245" t="s">
        <v>379</v>
      </c>
      <c r="C14" s="55" t="s">
        <v>187</v>
      </c>
      <c r="D14" s="55" t="s">
        <v>40</v>
      </c>
      <c r="E14" s="245"/>
      <c r="F14" s="56" t="s">
        <v>30</v>
      </c>
      <c r="G14" s="56" t="s">
        <v>31</v>
      </c>
      <c r="H14" s="56"/>
      <c r="I14" s="56" t="s">
        <v>32</v>
      </c>
      <c r="J14" s="56">
        <v>1</v>
      </c>
      <c r="K14" s="56">
        <v>2</v>
      </c>
      <c r="L14" s="56">
        <v>3</v>
      </c>
      <c r="M14" s="56">
        <v>3</v>
      </c>
      <c r="N14" s="56">
        <v>1</v>
      </c>
      <c r="O14" s="56">
        <v>10</v>
      </c>
      <c r="P14" s="56">
        <v>3</v>
      </c>
      <c r="Q14" s="56">
        <v>1</v>
      </c>
      <c r="R14" s="56">
        <v>1</v>
      </c>
      <c r="S14" s="56">
        <v>30</v>
      </c>
      <c r="T14" s="57" t="s">
        <v>406</v>
      </c>
      <c r="U14" s="56" t="s">
        <v>181</v>
      </c>
      <c r="V14" s="56" t="s">
        <v>41</v>
      </c>
      <c r="W14" s="57"/>
      <c r="X14" s="57" t="s">
        <v>31</v>
      </c>
    </row>
    <row r="15" spans="1:25" ht="67.5" customHeight="1" x14ac:dyDescent="0.2">
      <c r="A15" s="275"/>
      <c r="B15" s="245"/>
      <c r="C15" s="55" t="s">
        <v>188</v>
      </c>
      <c r="D15" s="55" t="s">
        <v>42</v>
      </c>
      <c r="E15" s="245"/>
      <c r="F15" s="56" t="s">
        <v>30</v>
      </c>
      <c r="G15" s="56" t="s">
        <v>31</v>
      </c>
      <c r="H15" s="56"/>
      <c r="I15" s="56" t="s">
        <v>32</v>
      </c>
      <c r="J15" s="56">
        <v>2</v>
      </c>
      <c r="K15" s="56">
        <v>2</v>
      </c>
      <c r="L15" s="56">
        <v>3</v>
      </c>
      <c r="M15" s="56">
        <v>3</v>
      </c>
      <c r="N15" s="56">
        <v>1</v>
      </c>
      <c r="O15" s="56">
        <v>11</v>
      </c>
      <c r="P15" s="56">
        <v>2</v>
      </c>
      <c r="Q15" s="56">
        <v>2</v>
      </c>
      <c r="R15" s="56">
        <v>1</v>
      </c>
      <c r="S15" s="56">
        <v>44</v>
      </c>
      <c r="T15" s="57" t="s">
        <v>406</v>
      </c>
      <c r="U15" s="56" t="s">
        <v>180</v>
      </c>
      <c r="V15" s="56" t="s">
        <v>43</v>
      </c>
      <c r="W15" s="57"/>
      <c r="X15" s="57" t="s">
        <v>31</v>
      </c>
    </row>
    <row r="16" spans="1:25" ht="65.25" customHeight="1" x14ac:dyDescent="0.2">
      <c r="A16" s="275"/>
      <c r="B16" s="245" t="s">
        <v>44</v>
      </c>
      <c r="C16" s="55" t="s">
        <v>319</v>
      </c>
      <c r="D16" s="55" t="s">
        <v>45</v>
      </c>
      <c r="E16" s="245"/>
      <c r="F16" s="56" t="s">
        <v>30</v>
      </c>
      <c r="G16" s="56" t="s">
        <v>31</v>
      </c>
      <c r="H16" s="56"/>
      <c r="I16" s="56" t="s">
        <v>32</v>
      </c>
      <c r="J16" s="56">
        <v>3</v>
      </c>
      <c r="K16" s="56">
        <v>3</v>
      </c>
      <c r="L16" s="56">
        <v>3</v>
      </c>
      <c r="M16" s="56">
        <v>3</v>
      </c>
      <c r="N16" s="56">
        <v>1</v>
      </c>
      <c r="O16" s="56">
        <v>13</v>
      </c>
      <c r="P16" s="56">
        <v>3</v>
      </c>
      <c r="Q16" s="56">
        <v>2</v>
      </c>
      <c r="R16" s="56">
        <v>1</v>
      </c>
      <c r="S16" s="56">
        <v>78</v>
      </c>
      <c r="T16" s="57" t="s">
        <v>407</v>
      </c>
      <c r="U16" s="56" t="s">
        <v>183</v>
      </c>
      <c r="V16" s="56" t="s">
        <v>41</v>
      </c>
      <c r="W16" s="57" t="s">
        <v>31</v>
      </c>
      <c r="X16" s="57"/>
    </row>
    <row r="17" spans="1:24" ht="95.25" customHeight="1" x14ac:dyDescent="0.2">
      <c r="A17" s="275"/>
      <c r="B17" s="245"/>
      <c r="C17" s="55" t="s">
        <v>46</v>
      </c>
      <c r="D17" s="55" t="s">
        <v>47</v>
      </c>
      <c r="E17" s="245"/>
      <c r="F17" s="56" t="s">
        <v>30</v>
      </c>
      <c r="G17" s="56" t="s">
        <v>31</v>
      </c>
      <c r="H17" s="56"/>
      <c r="I17" s="56" t="s">
        <v>32</v>
      </c>
      <c r="J17" s="56">
        <v>3</v>
      </c>
      <c r="K17" s="56">
        <v>3</v>
      </c>
      <c r="L17" s="56">
        <v>3</v>
      </c>
      <c r="M17" s="56">
        <v>3</v>
      </c>
      <c r="N17" s="56">
        <v>1</v>
      </c>
      <c r="O17" s="56">
        <v>13</v>
      </c>
      <c r="P17" s="56">
        <v>3</v>
      </c>
      <c r="Q17" s="56">
        <v>2</v>
      </c>
      <c r="R17" s="56">
        <v>1</v>
      </c>
      <c r="S17" s="56">
        <v>78</v>
      </c>
      <c r="T17" s="57" t="s">
        <v>407</v>
      </c>
      <c r="U17" s="56" t="s">
        <v>183</v>
      </c>
      <c r="V17" s="56" t="s">
        <v>41</v>
      </c>
      <c r="W17" s="57" t="s">
        <v>31</v>
      </c>
      <c r="X17" s="57"/>
    </row>
    <row r="18" spans="1:24" ht="86.25" customHeight="1" x14ac:dyDescent="0.2">
      <c r="A18" s="275"/>
      <c r="B18" s="245" t="s">
        <v>48</v>
      </c>
      <c r="C18" s="55" t="s">
        <v>211</v>
      </c>
      <c r="D18" s="55" t="s">
        <v>49</v>
      </c>
      <c r="E18" s="245"/>
      <c r="F18" s="56" t="s">
        <v>244</v>
      </c>
      <c r="G18" s="56" t="s">
        <v>31</v>
      </c>
      <c r="H18" s="56"/>
      <c r="I18" s="56" t="s">
        <v>32</v>
      </c>
      <c r="J18" s="56">
        <v>3</v>
      </c>
      <c r="K18" s="56">
        <v>2</v>
      </c>
      <c r="L18" s="56">
        <v>1</v>
      </c>
      <c r="M18" s="56">
        <v>3</v>
      </c>
      <c r="N18" s="56">
        <v>1</v>
      </c>
      <c r="O18" s="56">
        <v>10</v>
      </c>
      <c r="P18" s="56">
        <v>1</v>
      </c>
      <c r="Q18" s="56">
        <v>2</v>
      </c>
      <c r="R18" s="56">
        <v>1</v>
      </c>
      <c r="S18" s="56">
        <v>20</v>
      </c>
      <c r="T18" s="57" t="s">
        <v>406</v>
      </c>
      <c r="U18" s="56" t="s">
        <v>254</v>
      </c>
      <c r="V18" s="56" t="s">
        <v>253</v>
      </c>
      <c r="W18" s="57"/>
      <c r="X18" s="57" t="s">
        <v>31</v>
      </c>
    </row>
    <row r="19" spans="1:24" ht="70.5" customHeight="1" x14ac:dyDescent="0.2">
      <c r="A19" s="275"/>
      <c r="B19" s="245"/>
      <c r="C19" s="55" t="s">
        <v>212</v>
      </c>
      <c r="D19" s="55" t="s">
        <v>49</v>
      </c>
      <c r="E19" s="245"/>
      <c r="F19" s="56" t="s">
        <v>244</v>
      </c>
      <c r="G19" s="56" t="s">
        <v>31</v>
      </c>
      <c r="H19" s="56"/>
      <c r="I19" s="56" t="s">
        <v>32</v>
      </c>
      <c r="J19" s="56">
        <v>3</v>
      </c>
      <c r="K19" s="56">
        <v>2</v>
      </c>
      <c r="L19" s="56">
        <v>1</v>
      </c>
      <c r="M19" s="56">
        <v>3</v>
      </c>
      <c r="N19" s="56">
        <v>1</v>
      </c>
      <c r="O19" s="56">
        <v>10</v>
      </c>
      <c r="P19" s="56">
        <v>1</v>
      </c>
      <c r="Q19" s="56">
        <v>3</v>
      </c>
      <c r="R19" s="56">
        <v>1</v>
      </c>
      <c r="S19" s="56">
        <v>30</v>
      </c>
      <c r="T19" s="57" t="s">
        <v>406</v>
      </c>
      <c r="U19" s="56" t="s">
        <v>180</v>
      </c>
      <c r="V19" s="56" t="s">
        <v>50</v>
      </c>
      <c r="W19" s="57" t="s">
        <v>31</v>
      </c>
      <c r="X19" s="57"/>
    </row>
    <row r="20" spans="1:24" ht="57.75" customHeight="1" x14ac:dyDescent="0.2">
      <c r="A20" s="275"/>
      <c r="B20" s="55" t="s">
        <v>54</v>
      </c>
      <c r="C20" s="55" t="s">
        <v>213</v>
      </c>
      <c r="D20" s="55" t="s">
        <v>55</v>
      </c>
      <c r="E20" s="245"/>
      <c r="F20" s="56" t="s">
        <v>30</v>
      </c>
      <c r="G20" s="56" t="s">
        <v>31</v>
      </c>
      <c r="H20" s="56"/>
      <c r="I20" s="56" t="s">
        <v>32</v>
      </c>
      <c r="J20" s="56">
        <v>3</v>
      </c>
      <c r="K20" s="56">
        <v>3</v>
      </c>
      <c r="L20" s="56">
        <v>3</v>
      </c>
      <c r="M20" s="56">
        <v>3</v>
      </c>
      <c r="N20" s="56">
        <v>1</v>
      </c>
      <c r="O20" s="56">
        <v>13</v>
      </c>
      <c r="P20" s="56">
        <v>3</v>
      </c>
      <c r="Q20" s="56">
        <v>2</v>
      </c>
      <c r="R20" s="56">
        <v>1</v>
      </c>
      <c r="S20" s="56">
        <v>78</v>
      </c>
      <c r="T20" s="57" t="s">
        <v>407</v>
      </c>
      <c r="U20" s="56" t="s">
        <v>182</v>
      </c>
      <c r="V20" s="56" t="s">
        <v>41</v>
      </c>
      <c r="W20" s="57" t="s">
        <v>31</v>
      </c>
      <c r="X20" s="57"/>
    </row>
    <row r="21" spans="1:24" ht="42.75" customHeight="1" x14ac:dyDescent="0.2">
      <c r="A21" s="275"/>
      <c r="B21" s="245" t="s">
        <v>51</v>
      </c>
      <c r="C21" s="245" t="s">
        <v>56</v>
      </c>
      <c r="D21" s="55" t="s">
        <v>52</v>
      </c>
      <c r="E21" s="245"/>
      <c r="F21" s="56" t="s">
        <v>30</v>
      </c>
      <c r="G21" s="56"/>
      <c r="H21" s="56" t="s">
        <v>31</v>
      </c>
      <c r="I21" s="56" t="s">
        <v>32</v>
      </c>
      <c r="J21" s="56">
        <v>3</v>
      </c>
      <c r="K21" s="56">
        <v>3</v>
      </c>
      <c r="L21" s="56">
        <v>3</v>
      </c>
      <c r="M21" s="56">
        <v>3</v>
      </c>
      <c r="N21" s="56">
        <v>1</v>
      </c>
      <c r="O21" s="56">
        <v>13</v>
      </c>
      <c r="P21" s="56">
        <v>3</v>
      </c>
      <c r="Q21" s="56">
        <v>2</v>
      </c>
      <c r="R21" s="56">
        <v>1</v>
      </c>
      <c r="S21" s="56">
        <v>78</v>
      </c>
      <c r="T21" s="57" t="s">
        <v>407</v>
      </c>
      <c r="U21" s="56" t="s">
        <v>183</v>
      </c>
      <c r="V21" s="56" t="s">
        <v>38</v>
      </c>
      <c r="W21" s="57" t="s">
        <v>31</v>
      </c>
      <c r="X21" s="57"/>
    </row>
    <row r="22" spans="1:24" ht="58.5" customHeight="1" x14ac:dyDescent="0.2">
      <c r="A22" s="275"/>
      <c r="B22" s="245"/>
      <c r="C22" s="245"/>
      <c r="D22" s="55" t="s">
        <v>241</v>
      </c>
      <c r="E22" s="245"/>
      <c r="F22" s="56" t="s">
        <v>30</v>
      </c>
      <c r="G22" s="56"/>
      <c r="H22" s="56" t="s">
        <v>31</v>
      </c>
      <c r="I22" s="56" t="s">
        <v>32</v>
      </c>
      <c r="J22" s="56">
        <v>3</v>
      </c>
      <c r="K22" s="56">
        <v>3</v>
      </c>
      <c r="L22" s="56">
        <v>3</v>
      </c>
      <c r="M22" s="56">
        <v>3</v>
      </c>
      <c r="N22" s="56">
        <v>1</v>
      </c>
      <c r="O22" s="56">
        <v>13</v>
      </c>
      <c r="P22" s="56">
        <v>3</v>
      </c>
      <c r="Q22" s="56">
        <v>2</v>
      </c>
      <c r="R22" s="56">
        <v>1</v>
      </c>
      <c r="S22" s="56">
        <v>78</v>
      </c>
      <c r="T22" s="57" t="s">
        <v>407</v>
      </c>
      <c r="U22" s="56" t="s">
        <v>183</v>
      </c>
      <c r="V22" s="56" t="s">
        <v>41</v>
      </c>
      <c r="W22" s="57" t="s">
        <v>31</v>
      </c>
      <c r="X22" s="57"/>
    </row>
    <row r="23" spans="1:24" ht="92.25" customHeight="1" x14ac:dyDescent="0.2">
      <c r="A23" s="275"/>
      <c r="B23" s="245" t="s">
        <v>261</v>
      </c>
      <c r="C23" s="55" t="s">
        <v>57</v>
      </c>
      <c r="D23" s="55" t="s">
        <v>58</v>
      </c>
      <c r="E23" s="245"/>
      <c r="F23" s="56" t="s">
        <v>30</v>
      </c>
      <c r="G23" s="56" t="s">
        <v>31</v>
      </c>
      <c r="H23" s="56"/>
      <c r="I23" s="56" t="s">
        <v>32</v>
      </c>
      <c r="J23" s="56">
        <v>2</v>
      </c>
      <c r="K23" s="56">
        <v>2</v>
      </c>
      <c r="L23" s="56">
        <v>3</v>
      </c>
      <c r="M23" s="56">
        <v>1</v>
      </c>
      <c r="N23" s="56">
        <v>1</v>
      </c>
      <c r="O23" s="56">
        <v>9</v>
      </c>
      <c r="P23" s="56">
        <v>3</v>
      </c>
      <c r="Q23" s="56">
        <v>2</v>
      </c>
      <c r="R23" s="56">
        <v>1</v>
      </c>
      <c r="S23" s="56">
        <v>54</v>
      </c>
      <c r="T23" s="57" t="s">
        <v>406</v>
      </c>
      <c r="U23" s="56" t="s">
        <v>184</v>
      </c>
      <c r="V23" s="56" t="s">
        <v>38</v>
      </c>
      <c r="W23" s="57" t="s">
        <v>31</v>
      </c>
      <c r="X23" s="57"/>
    </row>
    <row r="24" spans="1:24" ht="56.25" customHeight="1" x14ac:dyDescent="0.2">
      <c r="A24" s="275"/>
      <c r="B24" s="245"/>
      <c r="C24" s="55" t="s">
        <v>57</v>
      </c>
      <c r="D24" s="55" t="s">
        <v>59</v>
      </c>
      <c r="E24" s="245"/>
      <c r="F24" s="56" t="s">
        <v>30</v>
      </c>
      <c r="G24" s="56" t="s">
        <v>31</v>
      </c>
      <c r="H24" s="56"/>
      <c r="I24" s="56" t="s">
        <v>32</v>
      </c>
      <c r="J24" s="56">
        <v>2</v>
      </c>
      <c r="K24" s="56">
        <v>2</v>
      </c>
      <c r="L24" s="56">
        <v>3</v>
      </c>
      <c r="M24" s="56">
        <v>1</v>
      </c>
      <c r="N24" s="56">
        <v>1</v>
      </c>
      <c r="O24" s="56">
        <v>9</v>
      </c>
      <c r="P24" s="56">
        <v>3</v>
      </c>
      <c r="Q24" s="56">
        <v>2</v>
      </c>
      <c r="R24" s="56">
        <v>1</v>
      </c>
      <c r="S24" s="56">
        <v>54</v>
      </c>
      <c r="T24" s="57" t="s">
        <v>406</v>
      </c>
      <c r="U24" s="56" t="s">
        <v>180</v>
      </c>
      <c r="V24" s="56" t="s">
        <v>255</v>
      </c>
      <c r="W24" s="57"/>
      <c r="X24" s="57" t="s">
        <v>31</v>
      </c>
    </row>
    <row r="25" spans="1:24" ht="240" customHeight="1" x14ac:dyDescent="0.2">
      <c r="A25" s="275"/>
      <c r="B25" s="55" t="s">
        <v>281</v>
      </c>
      <c r="C25" s="55" t="s">
        <v>288</v>
      </c>
      <c r="D25" s="55" t="s">
        <v>49</v>
      </c>
      <c r="E25" s="245"/>
      <c r="F25" s="56" t="s">
        <v>30</v>
      </c>
      <c r="G25" s="56" t="s">
        <v>31</v>
      </c>
      <c r="H25" s="56"/>
      <c r="I25" s="56" t="s">
        <v>32</v>
      </c>
      <c r="J25" s="56">
        <v>3</v>
      </c>
      <c r="K25" s="56">
        <v>3</v>
      </c>
      <c r="L25" s="56">
        <v>3</v>
      </c>
      <c r="M25" s="56">
        <v>3</v>
      </c>
      <c r="N25" s="56">
        <v>1</v>
      </c>
      <c r="O25" s="56">
        <v>13</v>
      </c>
      <c r="P25" s="56">
        <v>3</v>
      </c>
      <c r="Q25" s="56">
        <v>2</v>
      </c>
      <c r="R25" s="56">
        <v>1</v>
      </c>
      <c r="S25" s="56">
        <v>78</v>
      </c>
      <c r="T25" s="57" t="s">
        <v>407</v>
      </c>
      <c r="U25" s="56" t="s">
        <v>180</v>
      </c>
      <c r="V25" s="56" t="s">
        <v>62</v>
      </c>
      <c r="W25" s="57" t="s">
        <v>31</v>
      </c>
      <c r="X25" s="57"/>
    </row>
    <row r="26" spans="1:24" ht="133.5" customHeight="1" x14ac:dyDescent="0.2">
      <c r="A26" s="275"/>
      <c r="B26" s="55" t="s">
        <v>282</v>
      </c>
      <c r="C26" s="55" t="s">
        <v>289</v>
      </c>
      <c r="D26" s="55" t="s">
        <v>49</v>
      </c>
      <c r="E26" s="245"/>
      <c r="F26" s="56" t="s">
        <v>30</v>
      </c>
      <c r="G26" s="56" t="s">
        <v>31</v>
      </c>
      <c r="H26" s="56"/>
      <c r="I26" s="56" t="s">
        <v>32</v>
      </c>
      <c r="J26" s="56">
        <v>3</v>
      </c>
      <c r="K26" s="56">
        <v>3</v>
      </c>
      <c r="L26" s="56">
        <v>3</v>
      </c>
      <c r="M26" s="56">
        <v>3</v>
      </c>
      <c r="N26" s="56">
        <v>1</v>
      </c>
      <c r="O26" s="56">
        <v>13</v>
      </c>
      <c r="P26" s="56">
        <v>3</v>
      </c>
      <c r="Q26" s="56">
        <v>2</v>
      </c>
      <c r="R26" s="56">
        <v>1</v>
      </c>
      <c r="S26" s="56">
        <v>78</v>
      </c>
      <c r="T26" s="57" t="s">
        <v>407</v>
      </c>
      <c r="U26" s="56" t="s">
        <v>180</v>
      </c>
      <c r="V26" s="56" t="s">
        <v>62</v>
      </c>
      <c r="W26" s="57" t="s">
        <v>31</v>
      </c>
      <c r="X26" s="57"/>
    </row>
    <row r="27" spans="1:24" ht="133.5" customHeight="1" x14ac:dyDescent="0.2">
      <c r="A27" s="275"/>
      <c r="B27" s="55" t="s">
        <v>408</v>
      </c>
      <c r="C27" s="55" t="s">
        <v>409</v>
      </c>
      <c r="D27" s="55" t="s">
        <v>49</v>
      </c>
      <c r="E27" s="245"/>
      <c r="F27" s="56" t="s">
        <v>30</v>
      </c>
      <c r="G27" s="56" t="s">
        <v>31</v>
      </c>
      <c r="H27" s="56"/>
      <c r="I27" s="56" t="s">
        <v>32</v>
      </c>
      <c r="J27" s="56">
        <v>3</v>
      </c>
      <c r="K27" s="56">
        <v>3</v>
      </c>
      <c r="L27" s="56">
        <v>3</v>
      </c>
      <c r="M27" s="56">
        <v>3</v>
      </c>
      <c r="N27" s="56">
        <v>1</v>
      </c>
      <c r="O27" s="56">
        <v>13</v>
      </c>
      <c r="P27" s="56">
        <v>3</v>
      </c>
      <c r="Q27" s="56">
        <v>2</v>
      </c>
      <c r="R27" s="56">
        <v>1</v>
      </c>
      <c r="S27" s="56">
        <v>78</v>
      </c>
      <c r="T27" s="57" t="s">
        <v>407</v>
      </c>
      <c r="U27" s="56" t="s">
        <v>180</v>
      </c>
      <c r="V27" s="56" t="s">
        <v>62</v>
      </c>
      <c r="W27" s="57" t="s">
        <v>31</v>
      </c>
      <c r="X27" s="57"/>
    </row>
    <row r="28" spans="1:24" ht="75.75" customHeight="1" x14ac:dyDescent="0.2">
      <c r="A28" s="275"/>
      <c r="B28" s="55" t="s">
        <v>380</v>
      </c>
      <c r="C28" s="55" t="s">
        <v>233</v>
      </c>
      <c r="D28" s="55" t="s">
        <v>61</v>
      </c>
      <c r="E28" s="245"/>
      <c r="F28" s="56" t="s">
        <v>30</v>
      </c>
      <c r="G28" s="56" t="s">
        <v>31</v>
      </c>
      <c r="H28" s="56"/>
      <c r="I28" s="56" t="s">
        <v>32</v>
      </c>
      <c r="J28" s="56">
        <v>2</v>
      </c>
      <c r="K28" s="56">
        <v>1</v>
      </c>
      <c r="L28" s="56">
        <v>3</v>
      </c>
      <c r="M28" s="56">
        <v>3</v>
      </c>
      <c r="N28" s="56">
        <v>1</v>
      </c>
      <c r="O28" s="56">
        <v>10</v>
      </c>
      <c r="P28" s="56">
        <v>2</v>
      </c>
      <c r="Q28" s="56">
        <v>2</v>
      </c>
      <c r="R28" s="56">
        <v>1</v>
      </c>
      <c r="S28" s="56">
        <v>40</v>
      </c>
      <c r="T28" s="57" t="s">
        <v>406</v>
      </c>
      <c r="U28" s="56" t="s">
        <v>180</v>
      </c>
      <c r="V28" s="56" t="s">
        <v>381</v>
      </c>
      <c r="W28" s="57" t="s">
        <v>31</v>
      </c>
      <c r="X28" s="57"/>
    </row>
    <row r="29" spans="1:24" ht="86.25" customHeight="1" x14ac:dyDescent="0.2">
      <c r="A29" s="275"/>
      <c r="B29" s="55" t="s">
        <v>63</v>
      </c>
      <c r="C29" s="55" t="s">
        <v>64</v>
      </c>
      <c r="D29" s="55" t="s">
        <v>234</v>
      </c>
      <c r="E29" s="245"/>
      <c r="F29" s="56" t="s">
        <v>65</v>
      </c>
      <c r="G29" s="56" t="s">
        <v>31</v>
      </c>
      <c r="H29" s="56"/>
      <c r="I29" s="56" t="s">
        <v>32</v>
      </c>
      <c r="J29" s="56">
        <v>1</v>
      </c>
      <c r="K29" s="56">
        <v>1</v>
      </c>
      <c r="L29" s="56">
        <v>1</v>
      </c>
      <c r="M29" s="56">
        <v>1</v>
      </c>
      <c r="N29" s="56">
        <v>1</v>
      </c>
      <c r="O29" s="56">
        <v>5</v>
      </c>
      <c r="P29" s="56">
        <v>1</v>
      </c>
      <c r="Q29" s="56">
        <v>2</v>
      </c>
      <c r="R29" s="56">
        <v>1</v>
      </c>
      <c r="S29" s="56">
        <v>10</v>
      </c>
      <c r="T29" s="57" t="s">
        <v>406</v>
      </c>
      <c r="U29" s="56" t="s">
        <v>180</v>
      </c>
      <c r="V29" s="56" t="s">
        <v>66</v>
      </c>
      <c r="W29" s="57"/>
      <c r="X29" s="57" t="s">
        <v>31</v>
      </c>
    </row>
    <row r="30" spans="1:24" ht="57.75" customHeight="1" x14ac:dyDescent="0.2">
      <c r="A30" s="275"/>
      <c r="B30" s="55" t="s">
        <v>67</v>
      </c>
      <c r="C30" s="55" t="s">
        <v>68</v>
      </c>
      <c r="D30" s="55" t="s">
        <v>69</v>
      </c>
      <c r="E30" s="245"/>
      <c r="F30" s="56" t="s">
        <v>30</v>
      </c>
      <c r="G30" s="56" t="s">
        <v>31</v>
      </c>
      <c r="H30" s="56"/>
      <c r="I30" s="56" t="s">
        <v>32</v>
      </c>
      <c r="J30" s="56">
        <v>3</v>
      </c>
      <c r="K30" s="56">
        <v>3</v>
      </c>
      <c r="L30" s="56">
        <v>3</v>
      </c>
      <c r="M30" s="56">
        <v>3</v>
      </c>
      <c r="N30" s="56">
        <v>1</v>
      </c>
      <c r="O30" s="56">
        <v>13</v>
      </c>
      <c r="P30" s="56">
        <v>3</v>
      </c>
      <c r="Q30" s="56">
        <v>2</v>
      </c>
      <c r="R30" s="56">
        <v>1</v>
      </c>
      <c r="S30" s="56">
        <v>78</v>
      </c>
      <c r="T30" s="57" t="s">
        <v>407</v>
      </c>
      <c r="U30" s="56" t="s">
        <v>70</v>
      </c>
      <c r="V30" s="56" t="s">
        <v>255</v>
      </c>
      <c r="W30" s="57"/>
      <c r="X30" s="57" t="s">
        <v>31</v>
      </c>
    </row>
    <row r="31" spans="1:24" ht="38.25" x14ac:dyDescent="0.2">
      <c r="A31" s="284" t="s">
        <v>392</v>
      </c>
      <c r="B31" s="55" t="s">
        <v>393</v>
      </c>
      <c r="C31" s="55" t="s">
        <v>394</v>
      </c>
      <c r="D31" s="55" t="s">
        <v>395</v>
      </c>
      <c r="E31" s="55"/>
      <c r="F31" s="56" t="s">
        <v>60</v>
      </c>
      <c r="G31" s="56" t="s">
        <v>31</v>
      </c>
      <c r="H31" s="56"/>
      <c r="I31" s="56" t="s">
        <v>32</v>
      </c>
      <c r="J31" s="56">
        <v>3</v>
      </c>
      <c r="K31" s="56">
        <v>3</v>
      </c>
      <c r="L31" s="56">
        <v>3</v>
      </c>
      <c r="M31" s="56">
        <v>3</v>
      </c>
      <c r="N31" s="56">
        <v>1</v>
      </c>
      <c r="O31" s="56">
        <v>13</v>
      </c>
      <c r="P31" s="56">
        <v>1</v>
      </c>
      <c r="Q31" s="56">
        <v>2</v>
      </c>
      <c r="R31" s="56">
        <v>1</v>
      </c>
      <c r="S31" s="56">
        <v>26</v>
      </c>
      <c r="T31" s="57" t="s">
        <v>406</v>
      </c>
      <c r="U31" s="56" t="s">
        <v>396</v>
      </c>
      <c r="V31" s="56" t="s">
        <v>397</v>
      </c>
      <c r="W31" s="57" t="s">
        <v>31</v>
      </c>
      <c r="X31" s="57"/>
    </row>
    <row r="32" spans="1:24" ht="38.25" x14ac:dyDescent="0.2">
      <c r="A32" s="284"/>
      <c r="B32" s="55" t="s">
        <v>398</v>
      </c>
      <c r="C32" s="55" t="s">
        <v>399</v>
      </c>
      <c r="D32" s="55" t="s">
        <v>400</v>
      </c>
      <c r="E32" s="55"/>
      <c r="F32" s="56" t="s">
        <v>60</v>
      </c>
      <c r="G32" s="56" t="s">
        <v>31</v>
      </c>
      <c r="H32" s="56"/>
      <c r="I32" s="56" t="s">
        <v>32</v>
      </c>
      <c r="J32" s="56">
        <v>3</v>
      </c>
      <c r="K32" s="56">
        <v>3</v>
      </c>
      <c r="L32" s="56">
        <v>3</v>
      </c>
      <c r="M32" s="56">
        <v>3</v>
      </c>
      <c r="N32" s="56">
        <v>1</v>
      </c>
      <c r="O32" s="56">
        <v>13</v>
      </c>
      <c r="P32" s="56">
        <v>1</v>
      </c>
      <c r="Q32" s="56">
        <v>2</v>
      </c>
      <c r="R32" s="56">
        <v>1</v>
      </c>
      <c r="S32" s="56">
        <v>26</v>
      </c>
      <c r="T32" s="57" t="s">
        <v>406</v>
      </c>
      <c r="U32" s="56" t="s">
        <v>396</v>
      </c>
      <c r="V32" s="56" t="s">
        <v>397</v>
      </c>
      <c r="W32" s="57" t="s">
        <v>31</v>
      </c>
      <c r="X32" s="57"/>
    </row>
    <row r="33" spans="1:24" ht="45" x14ac:dyDescent="0.2">
      <c r="A33" s="284"/>
      <c r="B33" s="55" t="s">
        <v>401</v>
      </c>
      <c r="C33" s="55" t="s">
        <v>402</v>
      </c>
      <c r="D33" s="78" t="s">
        <v>403</v>
      </c>
      <c r="E33" s="79"/>
      <c r="F33" s="56" t="s">
        <v>60</v>
      </c>
      <c r="G33" s="69" t="s">
        <v>31</v>
      </c>
      <c r="H33" s="69"/>
      <c r="I33" s="56" t="s">
        <v>32</v>
      </c>
      <c r="J33" s="56">
        <v>3</v>
      </c>
      <c r="K33" s="69">
        <v>3</v>
      </c>
      <c r="L33" s="69">
        <v>3</v>
      </c>
      <c r="M33" s="69">
        <v>3</v>
      </c>
      <c r="N33" s="69">
        <v>1</v>
      </c>
      <c r="O33" s="69">
        <v>13</v>
      </c>
      <c r="P33" s="69">
        <v>1</v>
      </c>
      <c r="Q33" s="69">
        <v>2</v>
      </c>
      <c r="R33" s="69">
        <v>1</v>
      </c>
      <c r="S33" s="69">
        <v>26</v>
      </c>
      <c r="T33" s="57" t="s">
        <v>406</v>
      </c>
      <c r="U33" s="56" t="s">
        <v>396</v>
      </c>
      <c r="V33" s="56" t="s">
        <v>397</v>
      </c>
      <c r="W33" s="70" t="s">
        <v>31</v>
      </c>
      <c r="X33" s="70"/>
    </row>
    <row r="34" spans="1:24" ht="38.25" x14ac:dyDescent="0.2">
      <c r="A34" s="284"/>
      <c r="B34" s="55" t="s">
        <v>410</v>
      </c>
      <c r="C34" s="55" t="s">
        <v>411</v>
      </c>
      <c r="D34" s="55" t="s">
        <v>412</v>
      </c>
      <c r="E34" s="55"/>
      <c r="F34" s="56" t="s">
        <v>60</v>
      </c>
      <c r="G34" s="56" t="s">
        <v>31</v>
      </c>
      <c r="H34" s="56"/>
      <c r="I34" s="56" t="s">
        <v>32</v>
      </c>
      <c r="J34" s="56">
        <v>3</v>
      </c>
      <c r="K34" s="56">
        <v>3</v>
      </c>
      <c r="L34" s="56">
        <v>3</v>
      </c>
      <c r="M34" s="56">
        <v>3</v>
      </c>
      <c r="N34" s="56">
        <v>1</v>
      </c>
      <c r="O34" s="56">
        <v>13</v>
      </c>
      <c r="P34" s="56">
        <v>1</v>
      </c>
      <c r="Q34" s="56">
        <v>2</v>
      </c>
      <c r="R34" s="56">
        <v>1</v>
      </c>
      <c r="S34" s="56">
        <v>26</v>
      </c>
      <c r="T34" s="57" t="s">
        <v>406</v>
      </c>
      <c r="U34" s="56" t="s">
        <v>396</v>
      </c>
      <c r="V34" s="56" t="s">
        <v>397</v>
      </c>
      <c r="W34" s="57" t="s">
        <v>31</v>
      </c>
      <c r="X34" s="57"/>
    </row>
    <row r="35" spans="1:24" ht="12.75" customHeight="1" x14ac:dyDescent="0.2">
      <c r="T35" s="72"/>
    </row>
    <row r="36" spans="1:24" ht="27" customHeight="1" x14ac:dyDescent="0.2">
      <c r="A36" s="72"/>
      <c r="B36" s="80"/>
      <c r="C36" s="77" t="s">
        <v>404</v>
      </c>
      <c r="D36" s="276" t="s">
        <v>228</v>
      </c>
      <c r="E36" s="252"/>
      <c r="F36" s="72"/>
      <c r="G36" s="72"/>
      <c r="H36" s="72"/>
      <c r="I36" s="74"/>
      <c r="J36" s="74"/>
      <c r="K36" s="75"/>
      <c r="L36" s="75"/>
      <c r="M36" s="75"/>
      <c r="N36" s="75"/>
      <c r="O36" s="72"/>
      <c r="P36" s="72"/>
      <c r="Q36" s="72"/>
      <c r="R36" s="72"/>
      <c r="S36" s="72"/>
      <c r="T36" s="72"/>
    </row>
    <row r="37" spans="1:24" ht="12.75" x14ac:dyDescent="0.2">
      <c r="A37" s="72"/>
      <c r="B37" s="80"/>
      <c r="C37" s="77" t="s">
        <v>178</v>
      </c>
      <c r="D37" s="277" t="s">
        <v>251</v>
      </c>
      <c r="E37" s="252"/>
      <c r="F37" s="72"/>
      <c r="G37" s="72"/>
      <c r="H37" s="72"/>
      <c r="I37" s="74"/>
      <c r="J37" s="74"/>
      <c r="K37" s="74"/>
      <c r="L37" s="74"/>
      <c r="M37" s="74"/>
      <c r="N37" s="75"/>
      <c r="O37" s="72"/>
      <c r="P37" s="72"/>
      <c r="Q37" s="72"/>
      <c r="R37" s="72"/>
      <c r="S37" s="72"/>
      <c r="T37" s="72"/>
    </row>
    <row r="38" spans="1:24" ht="12.75" customHeight="1" x14ac:dyDescent="0.2">
      <c r="T38" s="72"/>
    </row>
    <row r="39" spans="1:24" ht="12.75" customHeight="1" x14ac:dyDescent="0.2">
      <c r="T39" s="72"/>
    </row>
    <row r="40" spans="1:24" ht="12.75" customHeight="1" x14ac:dyDescent="0.2">
      <c r="T40" s="72"/>
    </row>
    <row r="41" spans="1:24" ht="12.75" customHeight="1" x14ac:dyDescent="0.2">
      <c r="T41" s="72"/>
    </row>
    <row r="42" spans="1:24" ht="12.75" customHeight="1" x14ac:dyDescent="0.2">
      <c r="T42" s="72"/>
    </row>
    <row r="43" spans="1:24" ht="12.75" customHeight="1" x14ac:dyDescent="0.2">
      <c r="T43" s="72"/>
    </row>
    <row r="44" spans="1:24" ht="12.75" customHeight="1" x14ac:dyDescent="0.2">
      <c r="T44" s="72"/>
    </row>
    <row r="45" spans="1:24" ht="12.75" customHeight="1" x14ac:dyDescent="0.2">
      <c r="T45" s="72"/>
    </row>
    <row r="46" spans="1:24" ht="12.75" customHeight="1" x14ac:dyDescent="0.2">
      <c r="T46" s="72"/>
    </row>
    <row r="47" spans="1:24" ht="12.75" customHeight="1" x14ac:dyDescent="0.2">
      <c r="T47" s="72"/>
    </row>
    <row r="48" spans="1:24"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row r="925" spans="20:20" ht="12.75" customHeight="1" x14ac:dyDescent="0.2">
      <c r="T925" s="72"/>
    </row>
    <row r="926" spans="20:20" ht="12.75" customHeight="1" x14ac:dyDescent="0.2">
      <c r="T926" s="72"/>
    </row>
    <row r="927" spans="20:20" ht="12.75" customHeight="1" x14ac:dyDescent="0.2">
      <c r="T927" s="72"/>
    </row>
    <row r="928" spans="20:20" ht="12.75" customHeight="1" x14ac:dyDescent="0.2">
      <c r="T928" s="72"/>
    </row>
    <row r="929" spans="20:20" ht="12.75" customHeight="1" x14ac:dyDescent="0.2">
      <c r="T929" s="72"/>
    </row>
    <row r="930" spans="20:20" ht="12.75" customHeight="1" x14ac:dyDescent="0.2">
      <c r="T930" s="72"/>
    </row>
    <row r="931" spans="20:20" ht="12.75" customHeight="1" x14ac:dyDescent="0.2">
      <c r="T931" s="72"/>
    </row>
    <row r="932" spans="20:20" ht="12.75" customHeight="1" x14ac:dyDescent="0.2">
      <c r="T932" s="72"/>
    </row>
    <row r="933" spans="20:20" ht="12.75" customHeight="1" x14ac:dyDescent="0.2">
      <c r="T933" s="72"/>
    </row>
    <row r="934" spans="20:20" ht="12.75" customHeight="1" x14ac:dyDescent="0.2">
      <c r="T934" s="72"/>
    </row>
    <row r="935" spans="20:20" ht="12.75" customHeight="1" x14ac:dyDescent="0.2">
      <c r="T935" s="72"/>
    </row>
    <row r="936" spans="20:20" ht="12.75" customHeight="1" x14ac:dyDescent="0.2">
      <c r="T936" s="72"/>
    </row>
  </sheetData>
  <sheetProtection algorithmName="SHA-512" hashValue="ax21oxqTXB/MP5ILW5oSMRLmo7WwxkIPZ1f9ys8+M//yWudkF8uaAxAIvd9ubBQW69m4It/sUYCE3NRYJWg2dg==" saltValue="yXQtHJ1rlM4hbQhUfSh1Zg==" spinCount="100000" sheet="1" objects="1" scenarios="1"/>
  <autoFilter ref="S1:S948" xr:uid="{00000000-0009-0000-0000-00000C000000}"/>
  <mergeCells count="36">
    <mergeCell ref="D37:E37"/>
    <mergeCell ref="B18:B19"/>
    <mergeCell ref="B21:B22"/>
    <mergeCell ref="C21:C22"/>
    <mergeCell ref="A31:A34"/>
    <mergeCell ref="D36:E36"/>
    <mergeCell ref="A11:A30"/>
    <mergeCell ref="E11:E30"/>
    <mergeCell ref="B23:B24"/>
    <mergeCell ref="B12:B13"/>
    <mergeCell ref="B14:B15"/>
    <mergeCell ref="B16:B17"/>
    <mergeCell ref="A7:K7"/>
    <mergeCell ref="L7:X7"/>
    <mergeCell ref="A1:B5"/>
    <mergeCell ref="C1:T5"/>
    <mergeCell ref="U1:X5"/>
    <mergeCell ref="A6:K6"/>
    <mergeCell ref="L6:X6"/>
    <mergeCell ref="Q9:Q10"/>
    <mergeCell ref="B9:B10"/>
    <mergeCell ref="C9:C10"/>
    <mergeCell ref="D9:D10"/>
    <mergeCell ref="E9:E10"/>
    <mergeCell ref="F9:F10"/>
    <mergeCell ref="G9:G10"/>
    <mergeCell ref="H9:H10"/>
    <mergeCell ref="I9:I10"/>
    <mergeCell ref="J9:N9"/>
    <mergeCell ref="O9:O10"/>
    <mergeCell ref="P9:P10"/>
    <mergeCell ref="R9:R10"/>
    <mergeCell ref="S9:S10"/>
    <mergeCell ref="T9:T10"/>
    <mergeCell ref="U9:V9"/>
    <mergeCell ref="W9:X9"/>
  </mergeCells>
  <conditionalFormatting sqref="T20:T25 T28:T30 T11:T16">
    <cfRule type="cellIs" dxfId="1073" priority="40" operator="equal">
      <formula>"IMPACTO ALTO"</formula>
    </cfRule>
  </conditionalFormatting>
  <conditionalFormatting sqref="T20:T25 T28:T30 T11:T16">
    <cfRule type="cellIs" dxfId="1072" priority="41" operator="equal">
      <formula>"IMPACTO MEDIO"</formula>
    </cfRule>
  </conditionalFormatting>
  <conditionalFormatting sqref="T20:T25 T28:T30 T11:T16">
    <cfRule type="cellIs" dxfId="1071" priority="42" operator="equal">
      <formula>"IMPACTO BAJO"</formula>
    </cfRule>
  </conditionalFormatting>
  <conditionalFormatting sqref="T20:T25 T28:T30 T11:T16">
    <cfRule type="cellIs" dxfId="1070" priority="43" stopIfTrue="1" operator="equal">
      <formula>"IMPACTO BAJO"</formula>
    </cfRule>
  </conditionalFormatting>
  <conditionalFormatting sqref="T20:T25 T28:T30 T11:T16">
    <cfRule type="cellIs" dxfId="1069" priority="44" stopIfTrue="1" operator="equal">
      <formula>"IMPACTO MEDIO"</formula>
    </cfRule>
  </conditionalFormatting>
  <conditionalFormatting sqref="T20:T25 T28:T30 T11:T16">
    <cfRule type="cellIs" dxfId="1068" priority="45" stopIfTrue="1" operator="equal">
      <formula>"IMPACTO ALTO"</formula>
    </cfRule>
  </conditionalFormatting>
  <conditionalFormatting sqref="T19">
    <cfRule type="cellIs" dxfId="1067" priority="34" operator="equal">
      <formula>"IMPACTO ALTO"</formula>
    </cfRule>
  </conditionalFormatting>
  <conditionalFormatting sqref="T19">
    <cfRule type="cellIs" dxfId="1066" priority="35" operator="equal">
      <formula>"IMPACTO MEDIO"</formula>
    </cfRule>
  </conditionalFormatting>
  <conditionalFormatting sqref="T19">
    <cfRule type="cellIs" dxfId="1065" priority="36" operator="equal">
      <formula>"IMPACTO BAJO"</formula>
    </cfRule>
  </conditionalFormatting>
  <conditionalFormatting sqref="T19">
    <cfRule type="cellIs" dxfId="1064" priority="37" stopIfTrue="1" operator="equal">
      <formula>"IMPACTO BAJO"</formula>
    </cfRule>
  </conditionalFormatting>
  <conditionalFormatting sqref="T19">
    <cfRule type="cellIs" dxfId="1063" priority="38" stopIfTrue="1" operator="equal">
      <formula>"IMPACTO MEDIO"</formula>
    </cfRule>
  </conditionalFormatting>
  <conditionalFormatting sqref="T19">
    <cfRule type="cellIs" dxfId="1062" priority="39" stopIfTrue="1" operator="equal">
      <formula>"IMPACTO ALTO"</formula>
    </cfRule>
  </conditionalFormatting>
  <conditionalFormatting sqref="T17:T18">
    <cfRule type="cellIs" dxfId="1061" priority="27" operator="equal">
      <formula>"IMPACTO ALTO"</formula>
    </cfRule>
  </conditionalFormatting>
  <conditionalFormatting sqref="T17:T18">
    <cfRule type="cellIs" dxfId="1060" priority="28" operator="equal">
      <formula>"IMPACTO MEDIO"</formula>
    </cfRule>
  </conditionalFormatting>
  <conditionalFormatting sqref="T17:T18">
    <cfRule type="cellIs" dxfId="1059" priority="29" operator="equal">
      <formula>"IMPACTO BAJO"</formula>
    </cfRule>
  </conditionalFormatting>
  <conditionalFormatting sqref="T17:T18">
    <cfRule type="cellIs" dxfId="1058" priority="30" stopIfTrue="1" operator="equal">
      <formula>"IMPACTO BAJO"</formula>
    </cfRule>
  </conditionalFormatting>
  <conditionalFormatting sqref="T17:T18">
    <cfRule type="cellIs" dxfId="1057" priority="31" stopIfTrue="1" operator="equal">
      <formula>"IMPACTO MEDIO"</formula>
    </cfRule>
  </conditionalFormatting>
  <conditionalFormatting sqref="T17:T18">
    <cfRule type="cellIs" dxfId="1056" priority="32" stopIfTrue="1" operator="equal">
      <formula>"IMPACTO ALTO"</formula>
    </cfRule>
  </conditionalFormatting>
  <conditionalFormatting sqref="T11">
    <cfRule type="colorScale" priority="33">
      <colorScale>
        <cfvo type="min"/>
        <cfvo type="percentile" val="50"/>
        <cfvo type="max"/>
        <color rgb="FF63BE7B"/>
        <color rgb="FFFFEB84"/>
        <color rgb="FFF8696B"/>
      </colorScale>
    </cfRule>
  </conditionalFormatting>
  <conditionalFormatting sqref="T26">
    <cfRule type="cellIs" dxfId="1055" priority="21" operator="equal">
      <formula>"IMPACTO ALTO"</formula>
    </cfRule>
  </conditionalFormatting>
  <conditionalFormatting sqref="T26">
    <cfRule type="cellIs" dxfId="1054" priority="22" operator="equal">
      <formula>"IMPACTO MEDIO"</formula>
    </cfRule>
  </conditionalFormatting>
  <conditionalFormatting sqref="T26">
    <cfRule type="cellIs" dxfId="1053" priority="23" operator="equal">
      <formula>"IMPACTO BAJO"</formula>
    </cfRule>
  </conditionalFormatting>
  <conditionalFormatting sqref="T26">
    <cfRule type="cellIs" dxfId="1052" priority="24" stopIfTrue="1" operator="equal">
      <formula>"IMPACTO BAJO"</formula>
    </cfRule>
  </conditionalFormatting>
  <conditionalFormatting sqref="T26">
    <cfRule type="cellIs" dxfId="1051" priority="25" stopIfTrue="1" operator="equal">
      <formula>"IMPACTO MEDIO"</formula>
    </cfRule>
  </conditionalFormatting>
  <conditionalFormatting sqref="T26">
    <cfRule type="cellIs" dxfId="1050" priority="26" stopIfTrue="1" operator="equal">
      <formula>"IMPACTO ALTO"</formula>
    </cfRule>
  </conditionalFormatting>
  <conditionalFormatting sqref="T27">
    <cfRule type="cellIs" dxfId="1049" priority="15" operator="equal">
      <formula>"IMPACTO ALTO"</formula>
    </cfRule>
  </conditionalFormatting>
  <conditionalFormatting sqref="T27">
    <cfRule type="cellIs" dxfId="1048" priority="16" operator="equal">
      <formula>"IMPACTO MEDIO"</formula>
    </cfRule>
  </conditionalFormatting>
  <conditionalFormatting sqref="T27">
    <cfRule type="cellIs" dxfId="1047" priority="17" operator="equal">
      <formula>"IMPACTO BAJO"</formula>
    </cfRule>
  </conditionalFormatting>
  <conditionalFormatting sqref="T27">
    <cfRule type="cellIs" dxfId="1046" priority="18" stopIfTrue="1" operator="equal">
      <formula>"IMPACTO BAJO"</formula>
    </cfRule>
  </conditionalFormatting>
  <conditionalFormatting sqref="T27">
    <cfRule type="cellIs" dxfId="1045" priority="19" stopIfTrue="1" operator="equal">
      <formula>"IMPACTO MEDIO"</formula>
    </cfRule>
  </conditionalFormatting>
  <conditionalFormatting sqref="T27">
    <cfRule type="cellIs" dxfId="1044" priority="20" stopIfTrue="1" operator="equal">
      <formula>"IMPACTO ALTO"</formula>
    </cfRule>
  </conditionalFormatting>
  <conditionalFormatting sqref="T31 T34">
    <cfRule type="cellIs" dxfId="1043" priority="8" operator="equal">
      <formula>"IMPACTO ALTO"</formula>
    </cfRule>
  </conditionalFormatting>
  <conditionalFormatting sqref="T31 T34">
    <cfRule type="cellIs" dxfId="1042" priority="9" operator="equal">
      <formula>"IMPACTO MEDIO"</formula>
    </cfRule>
  </conditionalFormatting>
  <conditionalFormatting sqref="T31 T34">
    <cfRule type="cellIs" dxfId="1041" priority="10" operator="equal">
      <formula>"IMPACTO BAJO"</formula>
    </cfRule>
  </conditionalFormatting>
  <conditionalFormatting sqref="T31 T34">
    <cfRule type="cellIs" dxfId="1040" priority="11" stopIfTrue="1" operator="equal">
      <formula>"IMPACTO BAJO"</formula>
    </cfRule>
  </conditionalFormatting>
  <conditionalFormatting sqref="T31 T34">
    <cfRule type="cellIs" dxfId="1039" priority="12" stopIfTrue="1" operator="equal">
      <formula>"IMPACTO MEDIO"</formula>
    </cfRule>
  </conditionalFormatting>
  <conditionalFormatting sqref="T31 T34">
    <cfRule type="cellIs" dxfId="1038" priority="13" stopIfTrue="1" operator="equal">
      <formula>"IMPACTO ALTO"</formula>
    </cfRule>
  </conditionalFormatting>
  <conditionalFormatting sqref="T32:T33">
    <cfRule type="cellIs" dxfId="1037" priority="1" operator="equal">
      <formula>"IMPACTO ALTO"</formula>
    </cfRule>
  </conditionalFormatting>
  <conditionalFormatting sqref="T32:T33">
    <cfRule type="cellIs" dxfId="1036" priority="2" operator="equal">
      <formula>"IMPACTO MEDIO"</formula>
    </cfRule>
  </conditionalFormatting>
  <conditionalFormatting sqref="T32:T33">
    <cfRule type="cellIs" dxfId="1035" priority="3" operator="equal">
      <formula>"IMPACTO BAJO"</formula>
    </cfRule>
  </conditionalFormatting>
  <conditionalFormatting sqref="T32:T33">
    <cfRule type="cellIs" dxfId="1034" priority="4" stopIfTrue="1" operator="equal">
      <formula>"IMPACTO BAJO"</formula>
    </cfRule>
  </conditionalFormatting>
  <conditionalFormatting sqref="T32:T33">
    <cfRule type="cellIs" dxfId="1033" priority="5" stopIfTrue="1" operator="equal">
      <formula>"IMPACTO MEDIO"</formula>
    </cfRule>
  </conditionalFormatting>
  <conditionalFormatting sqref="T32:T33">
    <cfRule type="cellIs" dxfId="1032" priority="6" stopIfTrue="1" operator="equal">
      <formula>"IMPACTO ALTO"</formula>
    </cfRule>
  </conditionalFormatting>
  <conditionalFormatting sqref="T32:T33">
    <cfRule type="colorScale" priority="7">
      <colorScale>
        <cfvo type="min"/>
        <cfvo type="percentile" val="50"/>
        <cfvo type="max"/>
        <color rgb="FF63BE7B"/>
        <color rgb="FFFFEB84"/>
        <color rgb="FFF8696B"/>
      </colorScale>
    </cfRule>
  </conditionalFormatting>
  <conditionalFormatting sqref="T31 T34">
    <cfRule type="colorScale" priority="14">
      <colorScale>
        <cfvo type="min"/>
        <cfvo type="percentile" val="50"/>
        <cfvo type="max"/>
        <color rgb="FF63BE7B"/>
        <color rgb="FFFFEB84"/>
        <color rgb="FFF8696B"/>
      </colorScale>
    </cfRule>
  </conditionalFormatting>
  <pageMargins left="0.70866141732283472" right="0.70866141732283472" top="0.86614173228346458" bottom="0.74803149606299213" header="0" footer="0"/>
  <pageSetup orientation="portrait" r:id="rId1"/>
  <colBreaks count="1" manualBreakCount="1">
    <brk id="17" man="1"/>
  </col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X924"/>
  <sheetViews>
    <sheetView showGridLines="0" topLeftCell="G11" zoomScale="70" zoomScaleNormal="70" workbookViewId="0">
      <selection activeCell="V11" sqref="V11"/>
    </sheetView>
  </sheetViews>
  <sheetFormatPr baseColWidth="10" defaultColWidth="14.42578125" defaultRowHeight="15" customHeight="1" x14ac:dyDescent="0.2"/>
  <cols>
    <col min="1" max="1" width="19.28515625" style="46" customWidth="1"/>
    <col min="2" max="2" width="18.85546875" style="46" customWidth="1"/>
    <col min="3" max="3" width="39.7109375" style="46" customWidth="1"/>
    <col min="4" max="4" width="38.7109375" style="46" customWidth="1"/>
    <col min="5" max="5" width="23.85546875" style="46" customWidth="1"/>
    <col min="6" max="6" width="15.5703125" style="46" customWidth="1"/>
    <col min="7" max="7" width="13.85546875" style="46" customWidth="1"/>
    <col min="8" max="8" width="11.140625" style="46" customWidth="1"/>
    <col min="9" max="9" width="12.5703125" style="46" customWidth="1"/>
    <col min="10" max="10" width="10.7109375" style="46" customWidth="1"/>
    <col min="11" max="11" width="11.85546875" style="46" customWidth="1"/>
    <col min="12" max="12" width="10.7109375" style="46" customWidth="1"/>
    <col min="13" max="13" width="13.5703125" style="46" customWidth="1"/>
    <col min="14" max="14" width="15.85546875" style="46" customWidth="1"/>
    <col min="15" max="15" width="11" style="46" customWidth="1"/>
    <col min="16" max="16" width="13.85546875" style="46" customWidth="1"/>
    <col min="17" max="17" width="15.140625" style="46" customWidth="1"/>
    <col min="18" max="18" width="22.85546875" style="46" customWidth="1"/>
    <col min="19" max="19" width="14.7109375" style="46" customWidth="1"/>
    <col min="20" max="20" width="20" style="46" customWidth="1"/>
    <col min="21" max="21" width="29.85546875" style="46" customWidth="1"/>
    <col min="22" max="22" width="25.140625" style="46" customWidth="1"/>
    <col min="23" max="24" width="7.7109375" style="46" customWidth="1"/>
    <col min="25" max="16384" width="14.42578125" style="46"/>
  </cols>
  <sheetData>
    <row r="1" spans="1:24" ht="17.25" customHeight="1" x14ac:dyDescent="0.2">
      <c r="A1" s="256"/>
      <c r="B1" s="257"/>
      <c r="C1" s="278" t="s">
        <v>0</v>
      </c>
      <c r="D1" s="279"/>
      <c r="E1" s="279"/>
      <c r="F1" s="279"/>
      <c r="G1" s="279"/>
      <c r="H1" s="279"/>
      <c r="I1" s="279"/>
      <c r="J1" s="279"/>
      <c r="K1" s="279"/>
      <c r="L1" s="279"/>
      <c r="M1" s="279"/>
      <c r="N1" s="279"/>
      <c r="O1" s="279"/>
      <c r="P1" s="279"/>
      <c r="Q1" s="279"/>
      <c r="R1" s="279"/>
      <c r="S1" s="279"/>
      <c r="T1" s="280"/>
      <c r="U1" s="268"/>
      <c r="V1" s="268"/>
      <c r="W1" s="268"/>
      <c r="X1" s="268"/>
    </row>
    <row r="2" spans="1:24" ht="24" customHeight="1" x14ac:dyDescent="0.2">
      <c r="A2" s="258"/>
      <c r="B2" s="259"/>
      <c r="C2" s="278"/>
      <c r="D2" s="279"/>
      <c r="E2" s="279"/>
      <c r="F2" s="279"/>
      <c r="G2" s="279"/>
      <c r="H2" s="279"/>
      <c r="I2" s="279"/>
      <c r="J2" s="279"/>
      <c r="K2" s="279"/>
      <c r="L2" s="279"/>
      <c r="M2" s="279"/>
      <c r="N2" s="279"/>
      <c r="O2" s="279"/>
      <c r="P2" s="279"/>
      <c r="Q2" s="279"/>
      <c r="R2" s="279"/>
      <c r="S2" s="279"/>
      <c r="T2" s="280"/>
      <c r="U2" s="268"/>
      <c r="V2" s="268"/>
      <c r="W2" s="268"/>
      <c r="X2" s="268"/>
    </row>
    <row r="3" spans="1:24" ht="21" customHeight="1" x14ac:dyDescent="0.2">
      <c r="A3" s="258"/>
      <c r="B3" s="259"/>
      <c r="C3" s="278"/>
      <c r="D3" s="279"/>
      <c r="E3" s="279"/>
      <c r="F3" s="279"/>
      <c r="G3" s="279"/>
      <c r="H3" s="279"/>
      <c r="I3" s="279"/>
      <c r="J3" s="279"/>
      <c r="K3" s="279"/>
      <c r="L3" s="279"/>
      <c r="M3" s="279"/>
      <c r="N3" s="279"/>
      <c r="O3" s="279"/>
      <c r="P3" s="279"/>
      <c r="Q3" s="279"/>
      <c r="R3" s="279"/>
      <c r="S3" s="279"/>
      <c r="T3" s="280"/>
      <c r="U3" s="268"/>
      <c r="V3" s="268"/>
      <c r="W3" s="268"/>
      <c r="X3" s="268"/>
    </row>
    <row r="4" spans="1:24" ht="15.75" customHeight="1" x14ac:dyDescent="0.2">
      <c r="A4" s="258"/>
      <c r="B4" s="259"/>
      <c r="C4" s="278"/>
      <c r="D4" s="279"/>
      <c r="E4" s="279"/>
      <c r="F4" s="279"/>
      <c r="G4" s="279"/>
      <c r="H4" s="279"/>
      <c r="I4" s="279"/>
      <c r="J4" s="279"/>
      <c r="K4" s="279"/>
      <c r="L4" s="279"/>
      <c r="M4" s="279"/>
      <c r="N4" s="279"/>
      <c r="O4" s="279"/>
      <c r="P4" s="279"/>
      <c r="Q4" s="279"/>
      <c r="R4" s="279"/>
      <c r="S4" s="279"/>
      <c r="T4" s="280"/>
      <c r="U4" s="268"/>
      <c r="V4" s="268"/>
      <c r="W4" s="268"/>
      <c r="X4" s="268"/>
    </row>
    <row r="5" spans="1:24" ht="24.75" hidden="1" customHeight="1" x14ac:dyDescent="0.2">
      <c r="A5" s="260"/>
      <c r="B5" s="261"/>
      <c r="C5" s="281"/>
      <c r="D5" s="282"/>
      <c r="E5" s="282"/>
      <c r="F5" s="282"/>
      <c r="G5" s="282"/>
      <c r="H5" s="282"/>
      <c r="I5" s="282"/>
      <c r="J5" s="282"/>
      <c r="K5" s="282"/>
      <c r="L5" s="282"/>
      <c r="M5" s="282"/>
      <c r="N5" s="282"/>
      <c r="O5" s="282"/>
      <c r="P5" s="282"/>
      <c r="Q5" s="282"/>
      <c r="R5" s="282"/>
      <c r="S5" s="282"/>
      <c r="T5" s="283"/>
      <c r="U5" s="268"/>
      <c r="V5" s="268"/>
      <c r="W5" s="268"/>
      <c r="X5" s="268"/>
    </row>
    <row r="6" spans="1:24" ht="21" customHeight="1" x14ac:dyDescent="0.2">
      <c r="A6" s="269" t="s">
        <v>243</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4" ht="25.5"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4" ht="12.75" customHeight="1" thickBot="1" x14ac:dyDescent="0.25">
      <c r="B8" s="47"/>
      <c r="C8" s="47"/>
      <c r="D8" s="47"/>
      <c r="E8" s="47"/>
      <c r="F8" s="47"/>
      <c r="G8" s="47"/>
      <c r="H8" s="47"/>
      <c r="I8" s="47"/>
      <c r="J8" s="47"/>
      <c r="K8" s="47"/>
      <c r="L8" s="47"/>
      <c r="M8" s="49"/>
      <c r="N8" s="50"/>
      <c r="O8" s="51"/>
      <c r="P8" s="51"/>
      <c r="Q8" s="51"/>
      <c r="R8" s="51"/>
      <c r="S8" s="51"/>
      <c r="T8" s="51"/>
      <c r="U8" s="51"/>
      <c r="V8" s="51"/>
      <c r="W8" s="51"/>
      <c r="X8" s="51"/>
    </row>
    <row r="9" spans="1:24"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4" ht="43.5" customHeight="1" x14ac:dyDescent="0.2">
      <c r="B10" s="247"/>
      <c r="C10" s="247"/>
      <c r="D10" s="247"/>
      <c r="E10" s="247"/>
      <c r="F10" s="247"/>
      <c r="G10" s="247"/>
      <c r="H10" s="247"/>
      <c r="I10" s="247"/>
      <c r="J10" s="52" t="s">
        <v>18</v>
      </c>
      <c r="K10" s="52" t="s">
        <v>19</v>
      </c>
      <c r="L10" s="53" t="s">
        <v>20</v>
      </c>
      <c r="M10" s="52" t="s">
        <v>21</v>
      </c>
      <c r="N10" s="53" t="s">
        <v>22</v>
      </c>
      <c r="O10" s="247"/>
      <c r="P10" s="247"/>
      <c r="Q10" s="247"/>
      <c r="R10" s="247"/>
      <c r="S10" s="247"/>
      <c r="T10" s="247"/>
      <c r="U10" s="53" t="s">
        <v>23</v>
      </c>
      <c r="V10" s="52" t="s">
        <v>24</v>
      </c>
      <c r="W10" s="52" t="s">
        <v>25</v>
      </c>
      <c r="X10" s="54" t="s">
        <v>26</v>
      </c>
    </row>
    <row r="11" spans="1:24" ht="47.25" x14ac:dyDescent="0.2">
      <c r="A11" s="275" t="s">
        <v>315</v>
      </c>
      <c r="B11" s="287" t="s">
        <v>44</v>
      </c>
      <c r="C11" s="55" t="s">
        <v>210</v>
      </c>
      <c r="D11" s="55" t="s">
        <v>45</v>
      </c>
      <c r="E11" s="285" t="s">
        <v>316</v>
      </c>
      <c r="F11" s="56" t="s">
        <v>30</v>
      </c>
      <c r="G11" s="56" t="s">
        <v>31</v>
      </c>
      <c r="H11" s="56"/>
      <c r="I11" s="56" t="s">
        <v>32</v>
      </c>
      <c r="J11" s="56">
        <v>1</v>
      </c>
      <c r="K11" s="56">
        <v>2</v>
      </c>
      <c r="L11" s="56">
        <v>3</v>
      </c>
      <c r="M11" s="56">
        <v>3</v>
      </c>
      <c r="N11" s="56">
        <v>1</v>
      </c>
      <c r="O11" s="56">
        <f t="shared" ref="O11:O17" si="0">J11+K11+L11+M11+N11</f>
        <v>10</v>
      </c>
      <c r="P11" s="56">
        <v>2</v>
      </c>
      <c r="Q11" s="56">
        <v>2</v>
      </c>
      <c r="R11" s="56">
        <v>1</v>
      </c>
      <c r="S11" s="56">
        <f t="shared" ref="S11:S17" si="1">O11*P11*Q11*R11</f>
        <v>40</v>
      </c>
      <c r="T11" s="57" t="str">
        <f t="shared" ref="T11:T17" si="2">IF(S11&lt;=59,"IMPACTO BAJO",(IF(AND(S11&gt;=60,S11&lt;=188),"IMPACTO MEDIO",IF(AND(S11&gt;=189,13&lt;405),"IMPACTO ALTO",0))))</f>
        <v>IMPACTO BAJO</v>
      </c>
      <c r="U11" s="56" t="s">
        <v>183</v>
      </c>
      <c r="V11" s="56" t="s">
        <v>41</v>
      </c>
      <c r="W11" s="57" t="s">
        <v>31</v>
      </c>
      <c r="X11" s="81"/>
    </row>
    <row r="12" spans="1:24" ht="93" customHeight="1" thickBot="1" x14ac:dyDescent="0.25">
      <c r="A12" s="275"/>
      <c r="B12" s="288"/>
      <c r="C12" s="55" t="s">
        <v>46</v>
      </c>
      <c r="D12" s="55" t="s">
        <v>47</v>
      </c>
      <c r="E12" s="285"/>
      <c r="F12" s="56" t="s">
        <v>30</v>
      </c>
      <c r="G12" s="56" t="s">
        <v>31</v>
      </c>
      <c r="H12" s="56"/>
      <c r="I12" s="56" t="s">
        <v>32</v>
      </c>
      <c r="J12" s="56">
        <v>2</v>
      </c>
      <c r="K12" s="56">
        <v>2</v>
      </c>
      <c r="L12" s="56">
        <v>3</v>
      </c>
      <c r="M12" s="56">
        <v>3</v>
      </c>
      <c r="N12" s="56">
        <v>1</v>
      </c>
      <c r="O12" s="56">
        <f t="shared" si="0"/>
        <v>11</v>
      </c>
      <c r="P12" s="56">
        <v>2</v>
      </c>
      <c r="Q12" s="56">
        <v>2</v>
      </c>
      <c r="R12" s="56">
        <v>1</v>
      </c>
      <c r="S12" s="56">
        <f t="shared" si="1"/>
        <v>44</v>
      </c>
      <c r="T12" s="57" t="str">
        <f t="shared" si="2"/>
        <v>IMPACTO BAJO</v>
      </c>
      <c r="U12" s="56" t="s">
        <v>183</v>
      </c>
      <c r="V12" s="56" t="s">
        <v>41</v>
      </c>
      <c r="W12" s="57" t="s">
        <v>31</v>
      </c>
      <c r="X12" s="81"/>
    </row>
    <row r="13" spans="1:24" ht="63" customHeight="1" x14ac:dyDescent="0.2">
      <c r="A13" s="275"/>
      <c r="B13" s="289"/>
      <c r="C13" s="82" t="s">
        <v>236</v>
      </c>
      <c r="D13" s="82" t="s">
        <v>45</v>
      </c>
      <c r="E13" s="285"/>
      <c r="F13" s="83" t="s">
        <v>30</v>
      </c>
      <c r="G13" s="83" t="s">
        <v>31</v>
      </c>
      <c r="H13" s="83"/>
      <c r="I13" s="83" t="s">
        <v>32</v>
      </c>
      <c r="J13" s="83">
        <v>1</v>
      </c>
      <c r="K13" s="83">
        <v>2</v>
      </c>
      <c r="L13" s="83">
        <v>3</v>
      </c>
      <c r="M13" s="83">
        <v>3</v>
      </c>
      <c r="N13" s="83">
        <v>1</v>
      </c>
      <c r="O13" s="83">
        <f t="shared" si="0"/>
        <v>10</v>
      </c>
      <c r="P13" s="83">
        <v>3</v>
      </c>
      <c r="Q13" s="83">
        <v>2</v>
      </c>
      <c r="R13" s="83">
        <v>1</v>
      </c>
      <c r="S13" s="83">
        <f t="shared" si="1"/>
        <v>60</v>
      </c>
      <c r="T13" s="84" t="str">
        <f t="shared" si="2"/>
        <v>IMPACTO MEDIO</v>
      </c>
      <c r="U13" s="83" t="s">
        <v>183</v>
      </c>
      <c r="V13" s="83" t="s">
        <v>41</v>
      </c>
      <c r="W13" s="84" t="s">
        <v>31</v>
      </c>
      <c r="X13" s="85"/>
    </row>
    <row r="14" spans="1:24" ht="50.25" customHeight="1" x14ac:dyDescent="0.2">
      <c r="A14" s="275"/>
      <c r="B14" s="86" t="s">
        <v>106</v>
      </c>
      <c r="C14" s="55" t="s">
        <v>413</v>
      </c>
      <c r="D14" s="55" t="s">
        <v>198</v>
      </c>
      <c r="E14" s="285"/>
      <c r="F14" s="56" t="s">
        <v>30</v>
      </c>
      <c r="G14" s="56" t="s">
        <v>31</v>
      </c>
      <c r="H14" s="56"/>
      <c r="I14" s="56" t="s">
        <v>32</v>
      </c>
      <c r="J14" s="56">
        <v>1</v>
      </c>
      <c r="K14" s="56">
        <v>2</v>
      </c>
      <c r="L14" s="56">
        <v>3</v>
      </c>
      <c r="M14" s="56">
        <v>3</v>
      </c>
      <c r="N14" s="56">
        <v>1</v>
      </c>
      <c r="O14" s="56">
        <f t="shared" si="0"/>
        <v>10</v>
      </c>
      <c r="P14" s="56">
        <v>3</v>
      </c>
      <c r="Q14" s="56">
        <v>2</v>
      </c>
      <c r="R14" s="56">
        <v>1</v>
      </c>
      <c r="S14" s="56">
        <f t="shared" si="1"/>
        <v>60</v>
      </c>
      <c r="T14" s="57" t="str">
        <f t="shared" si="2"/>
        <v>IMPACTO MEDIO</v>
      </c>
      <c r="U14" s="56" t="s">
        <v>182</v>
      </c>
      <c r="V14" s="56" t="s">
        <v>102</v>
      </c>
      <c r="W14" s="57" t="s">
        <v>31</v>
      </c>
      <c r="X14" s="81"/>
    </row>
    <row r="15" spans="1:24" ht="55.5" customHeight="1" x14ac:dyDescent="0.2">
      <c r="A15" s="275"/>
      <c r="B15" s="86" t="s">
        <v>414</v>
      </c>
      <c r="C15" s="55" t="s">
        <v>107</v>
      </c>
      <c r="D15" s="55" t="s">
        <v>84</v>
      </c>
      <c r="E15" s="285"/>
      <c r="F15" s="56" t="s">
        <v>30</v>
      </c>
      <c r="G15" s="56" t="s">
        <v>31</v>
      </c>
      <c r="H15" s="56"/>
      <c r="I15" s="56" t="s">
        <v>32</v>
      </c>
      <c r="J15" s="56">
        <v>2</v>
      </c>
      <c r="K15" s="56">
        <v>1</v>
      </c>
      <c r="L15" s="56">
        <v>3</v>
      </c>
      <c r="M15" s="56">
        <v>3</v>
      </c>
      <c r="N15" s="56">
        <v>1</v>
      </c>
      <c r="O15" s="56">
        <f t="shared" si="0"/>
        <v>10</v>
      </c>
      <c r="P15" s="56">
        <v>3</v>
      </c>
      <c r="Q15" s="56">
        <v>2</v>
      </c>
      <c r="R15" s="56">
        <v>1</v>
      </c>
      <c r="S15" s="56">
        <f t="shared" si="1"/>
        <v>60</v>
      </c>
      <c r="T15" s="57" t="str">
        <f t="shared" si="2"/>
        <v>IMPACTO MEDIO</v>
      </c>
      <c r="U15" s="56" t="s">
        <v>180</v>
      </c>
      <c r="V15" s="56" t="s">
        <v>74</v>
      </c>
      <c r="W15" s="57" t="s">
        <v>31</v>
      </c>
      <c r="X15" s="81"/>
    </row>
    <row r="16" spans="1:24" ht="58.5" customHeight="1" x14ac:dyDescent="0.2">
      <c r="A16" s="275"/>
      <c r="B16" s="86" t="s">
        <v>108</v>
      </c>
      <c r="C16" s="55" t="s">
        <v>199</v>
      </c>
      <c r="D16" s="55" t="s">
        <v>104</v>
      </c>
      <c r="E16" s="285"/>
      <c r="F16" s="56" t="s">
        <v>30</v>
      </c>
      <c r="G16" s="56" t="s">
        <v>31</v>
      </c>
      <c r="H16" s="56"/>
      <c r="I16" s="56" t="s">
        <v>32</v>
      </c>
      <c r="J16" s="56">
        <v>3</v>
      </c>
      <c r="K16" s="56">
        <v>2</v>
      </c>
      <c r="L16" s="56">
        <v>1</v>
      </c>
      <c r="M16" s="56">
        <v>3</v>
      </c>
      <c r="N16" s="56">
        <v>1</v>
      </c>
      <c r="O16" s="56">
        <f t="shared" si="0"/>
        <v>10</v>
      </c>
      <c r="P16" s="56">
        <v>3</v>
      </c>
      <c r="Q16" s="56">
        <v>2</v>
      </c>
      <c r="R16" s="56">
        <v>1</v>
      </c>
      <c r="S16" s="56">
        <f t="shared" si="1"/>
        <v>60</v>
      </c>
      <c r="T16" s="57" t="str">
        <f t="shared" si="2"/>
        <v>IMPACTO MEDIO</v>
      </c>
      <c r="U16" s="56" t="s">
        <v>182</v>
      </c>
      <c r="V16" s="56" t="s">
        <v>41</v>
      </c>
      <c r="W16" s="57"/>
      <c r="X16" s="81" t="s">
        <v>31</v>
      </c>
    </row>
    <row r="17" spans="1:24" ht="63" customHeight="1" thickBot="1" x14ac:dyDescent="0.25">
      <c r="A17" s="275"/>
      <c r="B17" s="87" t="s">
        <v>48</v>
      </c>
      <c r="C17" s="88" t="s">
        <v>237</v>
      </c>
      <c r="D17" s="88" t="s">
        <v>49</v>
      </c>
      <c r="E17" s="285"/>
      <c r="F17" s="89" t="s">
        <v>30</v>
      </c>
      <c r="G17" s="89" t="s">
        <v>31</v>
      </c>
      <c r="H17" s="89"/>
      <c r="I17" s="89" t="s">
        <v>32</v>
      </c>
      <c r="J17" s="89">
        <v>3</v>
      </c>
      <c r="K17" s="89">
        <v>2</v>
      </c>
      <c r="L17" s="89">
        <v>3</v>
      </c>
      <c r="M17" s="89">
        <v>3</v>
      </c>
      <c r="N17" s="89">
        <v>1</v>
      </c>
      <c r="O17" s="89">
        <f t="shared" si="0"/>
        <v>12</v>
      </c>
      <c r="P17" s="89">
        <v>2</v>
      </c>
      <c r="Q17" s="89">
        <v>3</v>
      </c>
      <c r="R17" s="89">
        <v>1</v>
      </c>
      <c r="S17" s="89">
        <f t="shared" si="1"/>
        <v>72</v>
      </c>
      <c r="T17" s="90" t="str">
        <f t="shared" si="2"/>
        <v>IMPACTO MEDIO</v>
      </c>
      <c r="U17" s="89" t="s">
        <v>180</v>
      </c>
      <c r="V17" s="89" t="s">
        <v>109</v>
      </c>
      <c r="W17" s="90" t="s">
        <v>31</v>
      </c>
      <c r="X17" s="91"/>
    </row>
    <row r="18" spans="1:24" ht="75" customHeight="1" thickBot="1" x14ac:dyDescent="0.25">
      <c r="A18" s="275"/>
      <c r="B18" s="87" t="s">
        <v>67</v>
      </c>
      <c r="C18" s="88" t="s">
        <v>68</v>
      </c>
      <c r="D18" s="88" t="s">
        <v>69</v>
      </c>
      <c r="E18" s="285"/>
      <c r="F18" s="89" t="s">
        <v>30</v>
      </c>
      <c r="G18" s="89" t="s">
        <v>31</v>
      </c>
      <c r="H18" s="89"/>
      <c r="I18" s="89" t="s">
        <v>32</v>
      </c>
      <c r="J18" s="89">
        <v>3</v>
      </c>
      <c r="K18" s="89">
        <v>2</v>
      </c>
      <c r="L18" s="89">
        <v>2</v>
      </c>
      <c r="M18" s="89">
        <v>2</v>
      </c>
      <c r="N18" s="89">
        <v>1</v>
      </c>
      <c r="O18" s="89">
        <f>J18+K18+L18+M18+N18</f>
        <v>10</v>
      </c>
      <c r="P18" s="89">
        <v>2</v>
      </c>
      <c r="Q18" s="89">
        <v>2</v>
      </c>
      <c r="R18" s="89">
        <v>1</v>
      </c>
      <c r="S18" s="89">
        <f>O18*P18*Q18*R18</f>
        <v>40</v>
      </c>
      <c r="T18" s="90" t="str">
        <f>IF(S18&lt;=59,"IMPACTO BAJO",(IF(AND(S18&gt;=60,S18&lt;=188),"IMPACTO MEDIO",IF(AND(S18&gt;=189,13&lt;405),"IMPACTO ALTO",0))))</f>
        <v>IMPACTO BAJO</v>
      </c>
      <c r="U18" s="92" t="s">
        <v>70</v>
      </c>
      <c r="V18" s="93" t="s">
        <v>255</v>
      </c>
      <c r="W18" s="94" t="s">
        <v>31</v>
      </c>
      <c r="X18" s="94"/>
    </row>
    <row r="19" spans="1:24" ht="47.25" customHeight="1" x14ac:dyDescent="0.2">
      <c r="A19" s="286" t="s">
        <v>392</v>
      </c>
      <c r="B19" s="67" t="s">
        <v>393</v>
      </c>
      <c r="C19" s="67" t="s">
        <v>394</v>
      </c>
      <c r="D19" s="67" t="s">
        <v>395</v>
      </c>
      <c r="E19" s="56"/>
      <c r="F19" s="56" t="s">
        <v>60</v>
      </c>
      <c r="G19" s="56" t="s">
        <v>31</v>
      </c>
      <c r="H19" s="56"/>
      <c r="I19" s="56" t="s">
        <v>32</v>
      </c>
      <c r="J19" s="56">
        <v>3</v>
      </c>
      <c r="K19" s="56">
        <v>3</v>
      </c>
      <c r="L19" s="56">
        <v>3</v>
      </c>
      <c r="M19" s="56">
        <v>3</v>
      </c>
      <c r="N19" s="56">
        <v>1</v>
      </c>
      <c r="O19" s="56">
        <f t="shared" ref="O19:O21" si="3">J19+K19+L19+M19+N19</f>
        <v>13</v>
      </c>
      <c r="P19" s="56">
        <v>1</v>
      </c>
      <c r="Q19" s="56">
        <v>2</v>
      </c>
      <c r="R19" s="56">
        <v>1</v>
      </c>
      <c r="S19" s="56">
        <f t="shared" ref="S19:S21" si="4">O19*P19*Q19*R19</f>
        <v>26</v>
      </c>
      <c r="T19" s="57" t="str">
        <f t="shared" ref="T19" si="5">IF(S19&lt;=59,"IMPACTO BAJO",(IF(AND(S19&gt;=60,S19&lt;=188),"IMPACTO MEDIO",IF(AND(S19&gt;=189,S19&lt;405),"IMPACTO ALTO",0))))</f>
        <v>IMPACTO BAJO</v>
      </c>
      <c r="U19" s="56" t="s">
        <v>396</v>
      </c>
      <c r="V19" s="56" t="s">
        <v>397</v>
      </c>
      <c r="W19" s="57" t="s">
        <v>31</v>
      </c>
      <c r="X19" s="57"/>
    </row>
    <row r="20" spans="1:24" ht="44.25" customHeight="1" x14ac:dyDescent="0.2">
      <c r="A20" s="286"/>
      <c r="B20" s="67" t="s">
        <v>398</v>
      </c>
      <c r="C20" s="67" t="s">
        <v>399</v>
      </c>
      <c r="D20" s="67" t="s">
        <v>400</v>
      </c>
      <c r="E20" s="56"/>
      <c r="F20" s="56" t="s">
        <v>60</v>
      </c>
      <c r="G20" s="56" t="s">
        <v>31</v>
      </c>
      <c r="H20" s="56"/>
      <c r="I20" s="56" t="s">
        <v>32</v>
      </c>
      <c r="J20" s="56">
        <v>3</v>
      </c>
      <c r="K20" s="56">
        <v>3</v>
      </c>
      <c r="L20" s="56">
        <v>3</v>
      </c>
      <c r="M20" s="56">
        <v>3</v>
      </c>
      <c r="N20" s="56">
        <v>1</v>
      </c>
      <c r="O20" s="56">
        <f t="shared" si="3"/>
        <v>13</v>
      </c>
      <c r="P20" s="56">
        <v>1</v>
      </c>
      <c r="Q20" s="56">
        <v>2</v>
      </c>
      <c r="R20" s="56">
        <v>1</v>
      </c>
      <c r="S20" s="56">
        <f t="shared" si="4"/>
        <v>26</v>
      </c>
      <c r="T20" s="57" t="str">
        <f>IF(S20&lt;=59,"IMPACTO BAJO",(IF(AND(S20&gt;=60,S20&lt;=188),"IMPACTO MEDIO",IF(AND(S20&gt;=189,S20&lt;405),"IMPACTO ALTO",0))))</f>
        <v>IMPACTO BAJO</v>
      </c>
      <c r="U20" s="56" t="s">
        <v>396</v>
      </c>
      <c r="V20" s="56" t="s">
        <v>397</v>
      </c>
      <c r="W20" s="57"/>
      <c r="X20" s="57" t="s">
        <v>31</v>
      </c>
    </row>
    <row r="21" spans="1:24" ht="41.25" customHeight="1" x14ac:dyDescent="0.2">
      <c r="A21" s="286"/>
      <c r="B21" s="67" t="s">
        <v>401</v>
      </c>
      <c r="C21" s="67" t="s">
        <v>402</v>
      </c>
      <c r="D21" s="68" t="s">
        <v>403</v>
      </c>
      <c r="E21" s="65"/>
      <c r="F21" s="56" t="s">
        <v>60</v>
      </c>
      <c r="G21" s="69" t="s">
        <v>31</v>
      </c>
      <c r="H21" s="69"/>
      <c r="I21" s="56" t="s">
        <v>32</v>
      </c>
      <c r="J21" s="56">
        <v>3</v>
      </c>
      <c r="K21" s="69">
        <v>3</v>
      </c>
      <c r="L21" s="69">
        <v>3</v>
      </c>
      <c r="M21" s="69">
        <v>3</v>
      </c>
      <c r="N21" s="69">
        <v>1</v>
      </c>
      <c r="O21" s="69">
        <f t="shared" si="3"/>
        <v>13</v>
      </c>
      <c r="P21" s="69">
        <v>1</v>
      </c>
      <c r="Q21" s="69">
        <v>2</v>
      </c>
      <c r="R21" s="69">
        <v>1</v>
      </c>
      <c r="S21" s="69">
        <f t="shared" si="4"/>
        <v>26</v>
      </c>
      <c r="T21" s="57" t="str">
        <f>IF(S21&lt;=59,"IMPACTO BAJO",(IF(AND(S21&gt;=60,S21&lt;=188),"IMPACTO MEDIO",IF(AND(S21&gt;=189,S21&lt;405),"IMPACTO ALTO",0))))</f>
        <v>IMPACTO BAJO</v>
      </c>
      <c r="U21" s="56" t="s">
        <v>396</v>
      </c>
      <c r="V21" s="56" t="s">
        <v>397</v>
      </c>
      <c r="W21" s="65"/>
      <c r="X21" s="70" t="s">
        <v>31</v>
      </c>
    </row>
    <row r="22" spans="1:24" ht="47.25" customHeight="1" x14ac:dyDescent="0.2">
      <c r="A22" s="286"/>
      <c r="B22" s="67" t="s">
        <v>410</v>
      </c>
      <c r="C22" s="67" t="s">
        <v>415</v>
      </c>
      <c r="D22" s="67" t="s">
        <v>412</v>
      </c>
      <c r="E22" s="56"/>
      <c r="F22" s="56" t="s">
        <v>60</v>
      </c>
      <c r="G22" s="56" t="s">
        <v>31</v>
      </c>
      <c r="H22" s="56"/>
      <c r="I22" s="56" t="s">
        <v>32</v>
      </c>
      <c r="J22" s="56">
        <v>3</v>
      </c>
      <c r="K22" s="56">
        <v>3</v>
      </c>
      <c r="L22" s="56">
        <v>3</v>
      </c>
      <c r="M22" s="56">
        <v>3</v>
      </c>
      <c r="N22" s="56">
        <v>1</v>
      </c>
      <c r="O22" s="56">
        <f>J22+K22+L22+M22+N22</f>
        <v>13</v>
      </c>
      <c r="P22" s="56">
        <v>1</v>
      </c>
      <c r="Q22" s="56">
        <v>2</v>
      </c>
      <c r="R22" s="56">
        <v>1</v>
      </c>
      <c r="S22" s="56">
        <f>O22*P22*Q22*R22</f>
        <v>26</v>
      </c>
      <c r="T22" s="57" t="str">
        <f>IF(S22&lt;=59,"IMPACTO BAJO",(IF(AND(S22&gt;=60,S22&lt;=188),"IMPACTO MEDIO",IF(AND(S22&gt;=189,S22&lt;405),"IMPACTO ALTO",0))))</f>
        <v>IMPACTO BAJO</v>
      </c>
      <c r="U22" s="56" t="s">
        <v>396</v>
      </c>
      <c r="V22" s="56" t="s">
        <v>397</v>
      </c>
      <c r="W22" s="57"/>
      <c r="X22" s="57" t="s">
        <v>31</v>
      </c>
    </row>
    <row r="23" spans="1:24" ht="12.75" customHeight="1" x14ac:dyDescent="0.2">
      <c r="T23" s="72"/>
    </row>
    <row r="24" spans="1:24" ht="27" customHeight="1" x14ac:dyDescent="0.2">
      <c r="A24" s="72"/>
      <c r="B24" s="72"/>
      <c r="C24" s="77" t="s">
        <v>404</v>
      </c>
      <c r="D24" s="276" t="s">
        <v>228</v>
      </c>
      <c r="E24" s="252"/>
      <c r="F24" s="72"/>
      <c r="G24" s="72"/>
      <c r="H24" s="72"/>
      <c r="I24" s="74"/>
      <c r="J24" s="74"/>
      <c r="K24" s="75"/>
      <c r="L24" s="75"/>
      <c r="M24" s="75"/>
      <c r="N24" s="75"/>
      <c r="O24" s="72"/>
      <c r="P24" s="72"/>
      <c r="Q24" s="72"/>
      <c r="R24" s="72"/>
      <c r="S24" s="72"/>
      <c r="T24" s="72"/>
    </row>
    <row r="25" spans="1:24" ht="12.75" x14ac:dyDescent="0.2">
      <c r="A25" s="72"/>
      <c r="B25" s="72"/>
      <c r="C25" s="95" t="s">
        <v>178</v>
      </c>
      <c r="D25" s="253" t="s">
        <v>251</v>
      </c>
      <c r="E25" s="252"/>
      <c r="F25" s="72"/>
      <c r="G25" s="72"/>
      <c r="H25" s="72"/>
      <c r="I25" s="74"/>
      <c r="J25" s="74"/>
      <c r="K25" s="74"/>
      <c r="L25" s="74"/>
      <c r="M25" s="74"/>
      <c r="N25" s="75"/>
      <c r="O25" s="72"/>
      <c r="P25" s="72"/>
      <c r="Q25" s="72"/>
      <c r="R25" s="72"/>
      <c r="S25" s="72"/>
      <c r="T25" s="72"/>
    </row>
    <row r="26" spans="1:24" ht="12.75" customHeight="1" x14ac:dyDescent="0.2">
      <c r="T26" s="72"/>
    </row>
    <row r="27" spans="1:24" ht="12.75" customHeight="1" x14ac:dyDescent="0.2">
      <c r="T27" s="72"/>
    </row>
    <row r="28" spans="1:24" ht="12.75" customHeight="1" x14ac:dyDescent="0.2">
      <c r="T28" s="72"/>
    </row>
    <row r="29" spans="1:24" ht="12.75" customHeight="1" x14ac:dyDescent="0.2">
      <c r="T29" s="72"/>
    </row>
    <row r="30" spans="1:24" ht="12.75" customHeight="1" x14ac:dyDescent="0.2">
      <c r="T30" s="72"/>
    </row>
    <row r="31" spans="1:24" ht="12.75" customHeight="1" x14ac:dyDescent="0.2">
      <c r="T31" s="72"/>
    </row>
    <row r="32" spans="1:24" ht="12.75" customHeight="1" x14ac:dyDescent="0.2">
      <c r="T32" s="72"/>
    </row>
    <row r="33" spans="20:20" ht="12.75" customHeight="1" x14ac:dyDescent="0.2">
      <c r="T33" s="72"/>
    </row>
    <row r="34" spans="20:20" ht="12.75" customHeight="1" x14ac:dyDescent="0.2">
      <c r="T34" s="72"/>
    </row>
    <row r="35" spans="20:20" ht="12.75" customHeight="1" x14ac:dyDescent="0.2">
      <c r="T35" s="72"/>
    </row>
    <row r="36" spans="20:20" ht="12.75" customHeight="1" x14ac:dyDescent="0.2">
      <c r="T36" s="72"/>
    </row>
    <row r="37" spans="20:20" ht="12.75" customHeight="1" x14ac:dyDescent="0.2">
      <c r="T37" s="72"/>
    </row>
    <row r="38" spans="20:20" ht="12.75" customHeight="1" x14ac:dyDescent="0.2">
      <c r="T38" s="72"/>
    </row>
    <row r="39" spans="20:20" ht="12.75" customHeight="1" x14ac:dyDescent="0.2">
      <c r="T39" s="72"/>
    </row>
    <row r="40" spans="20:20" ht="12.75" customHeight="1" x14ac:dyDescent="0.2">
      <c r="T40" s="72"/>
    </row>
    <row r="41" spans="20:20" ht="12.75" customHeight="1" x14ac:dyDescent="0.2">
      <c r="T41" s="72"/>
    </row>
    <row r="42" spans="20:20" ht="12.75" customHeight="1" x14ac:dyDescent="0.2">
      <c r="T42" s="72"/>
    </row>
    <row r="43" spans="20:20" ht="12.75" customHeight="1" x14ac:dyDescent="0.2">
      <c r="T43" s="72"/>
    </row>
    <row r="44" spans="20:20" ht="12.75" customHeight="1" x14ac:dyDescent="0.2">
      <c r="T44" s="72"/>
    </row>
    <row r="45" spans="20:20" ht="12.75" customHeight="1" x14ac:dyDescent="0.2">
      <c r="T45" s="72"/>
    </row>
    <row r="46" spans="20:20" ht="12.75" customHeight="1" x14ac:dyDescent="0.2">
      <c r="T46" s="72"/>
    </row>
    <row r="47" spans="20:20" ht="12.75" customHeight="1" x14ac:dyDescent="0.2">
      <c r="T47" s="72"/>
    </row>
    <row r="48" spans="20:20"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row r="877" spans="20:20" ht="12.75" customHeight="1" x14ac:dyDescent="0.2">
      <c r="T877" s="72"/>
    </row>
    <row r="878" spans="20:20" ht="12.75" customHeight="1" x14ac:dyDescent="0.2">
      <c r="T878" s="72"/>
    </row>
    <row r="879" spans="20:20" ht="12.75" customHeight="1" x14ac:dyDescent="0.2">
      <c r="T879" s="72"/>
    </row>
    <row r="880" spans="20:20" ht="12.75" customHeight="1" x14ac:dyDescent="0.2">
      <c r="T880" s="72"/>
    </row>
    <row r="881" spans="20:20" ht="12.75" customHeight="1" x14ac:dyDescent="0.2">
      <c r="T881" s="72"/>
    </row>
    <row r="882" spans="20:20" ht="12.75" customHeight="1" x14ac:dyDescent="0.2">
      <c r="T882" s="72"/>
    </row>
    <row r="883" spans="20:20" ht="12.75" customHeight="1" x14ac:dyDescent="0.2">
      <c r="T883" s="72"/>
    </row>
    <row r="884" spans="20:20" ht="12.75" customHeight="1" x14ac:dyDescent="0.2">
      <c r="T884" s="72"/>
    </row>
    <row r="885" spans="20:20" ht="12.75" customHeight="1" x14ac:dyDescent="0.2">
      <c r="T885" s="72"/>
    </row>
    <row r="886" spans="20:20" ht="12.75" customHeight="1" x14ac:dyDescent="0.2">
      <c r="T886" s="72"/>
    </row>
    <row r="887" spans="20:20" ht="12.75" customHeight="1" x14ac:dyDescent="0.2">
      <c r="T887" s="72"/>
    </row>
    <row r="888" spans="20:20" ht="12.75" customHeight="1" x14ac:dyDescent="0.2">
      <c r="T888" s="72"/>
    </row>
    <row r="889" spans="20:20" ht="12.75" customHeight="1" x14ac:dyDescent="0.2">
      <c r="T889" s="72"/>
    </row>
    <row r="890" spans="20:20" ht="12.75" customHeight="1" x14ac:dyDescent="0.2">
      <c r="T890" s="72"/>
    </row>
    <row r="891" spans="20:20" ht="12.75" customHeight="1" x14ac:dyDescent="0.2">
      <c r="T891" s="72"/>
    </row>
    <row r="892" spans="20:20" ht="12.75" customHeight="1" x14ac:dyDescent="0.2">
      <c r="T892" s="72"/>
    </row>
    <row r="893" spans="20:20" ht="12.75" customHeight="1" x14ac:dyDescent="0.2">
      <c r="T893" s="72"/>
    </row>
    <row r="894" spans="20:20" ht="12.75" customHeight="1" x14ac:dyDescent="0.2">
      <c r="T894" s="72"/>
    </row>
    <row r="895" spans="20:20" ht="12.75" customHeight="1" x14ac:dyDescent="0.2">
      <c r="T895" s="72"/>
    </row>
    <row r="896" spans="20:20" ht="12.75" customHeight="1" x14ac:dyDescent="0.2">
      <c r="T896" s="72"/>
    </row>
    <row r="897" spans="20:20" ht="12.75" customHeight="1" x14ac:dyDescent="0.2">
      <c r="T897" s="72"/>
    </row>
    <row r="898" spans="20:20" ht="12.75" customHeight="1" x14ac:dyDescent="0.2">
      <c r="T898" s="72"/>
    </row>
    <row r="899" spans="20:20" ht="12.75" customHeight="1" x14ac:dyDescent="0.2">
      <c r="T899" s="72"/>
    </row>
    <row r="900" spans="20:20" ht="12.75" customHeight="1" x14ac:dyDescent="0.2">
      <c r="T900" s="72"/>
    </row>
    <row r="901" spans="20:20" ht="12.75" customHeight="1" x14ac:dyDescent="0.2">
      <c r="T901" s="72"/>
    </row>
    <row r="902" spans="20:20" ht="12.75" customHeight="1" x14ac:dyDescent="0.2">
      <c r="T902" s="72"/>
    </row>
    <row r="903" spans="20:20" ht="12.75" customHeight="1" x14ac:dyDescent="0.2">
      <c r="T903" s="72"/>
    </row>
    <row r="904" spans="20:20" ht="12.75" customHeight="1" x14ac:dyDescent="0.2">
      <c r="T904" s="72"/>
    </row>
    <row r="905" spans="20:20" ht="12.75" customHeight="1" x14ac:dyDescent="0.2">
      <c r="T905" s="72"/>
    </row>
    <row r="906" spans="20:20" ht="12.75" customHeight="1" x14ac:dyDescent="0.2">
      <c r="T906" s="72"/>
    </row>
    <row r="907" spans="20:20" ht="12.75" customHeight="1" x14ac:dyDescent="0.2">
      <c r="T907" s="72"/>
    </row>
    <row r="908" spans="20:20" ht="12.75" customHeight="1" x14ac:dyDescent="0.2">
      <c r="T908" s="72"/>
    </row>
    <row r="909" spans="20:20" ht="12.75" customHeight="1" x14ac:dyDescent="0.2">
      <c r="T909" s="72"/>
    </row>
    <row r="910" spans="20:20" ht="12.75" customHeight="1" x14ac:dyDescent="0.2">
      <c r="T910" s="72"/>
    </row>
    <row r="911" spans="20:20" ht="12.75" customHeight="1" x14ac:dyDescent="0.2">
      <c r="T911" s="72"/>
    </row>
    <row r="912" spans="20:20" ht="12.75" customHeight="1" x14ac:dyDescent="0.2">
      <c r="T912" s="72"/>
    </row>
    <row r="913" spans="20:20" ht="12.75" customHeight="1" x14ac:dyDescent="0.2">
      <c r="T913" s="72"/>
    </row>
    <row r="914" spans="20:20" ht="12.75" customHeight="1" x14ac:dyDescent="0.2">
      <c r="T914" s="72"/>
    </row>
    <row r="915" spans="20:20" ht="12.75" customHeight="1" x14ac:dyDescent="0.2">
      <c r="T915" s="72"/>
    </row>
    <row r="916" spans="20:20" ht="12.75" customHeight="1" x14ac:dyDescent="0.2">
      <c r="T916" s="72"/>
    </row>
    <row r="917" spans="20:20" ht="12.75" customHeight="1" x14ac:dyDescent="0.2">
      <c r="T917" s="72"/>
    </row>
    <row r="918" spans="20:20" ht="12.75" customHeight="1" x14ac:dyDescent="0.2">
      <c r="T918" s="72"/>
    </row>
    <row r="919" spans="20:20" ht="12.75" customHeight="1" x14ac:dyDescent="0.2">
      <c r="T919" s="72"/>
    </row>
    <row r="920" spans="20:20" ht="12.75" customHeight="1" x14ac:dyDescent="0.2">
      <c r="T920" s="72"/>
    </row>
    <row r="921" spans="20:20" ht="12.75" customHeight="1" x14ac:dyDescent="0.2">
      <c r="T921" s="72"/>
    </row>
    <row r="922" spans="20:20" ht="12.75" customHeight="1" x14ac:dyDescent="0.2">
      <c r="T922" s="72"/>
    </row>
    <row r="923" spans="20:20" ht="12.75" customHeight="1" x14ac:dyDescent="0.2">
      <c r="T923" s="72"/>
    </row>
    <row r="924" spans="20:20" ht="12.75" customHeight="1" x14ac:dyDescent="0.2">
      <c r="T924" s="72"/>
    </row>
  </sheetData>
  <sheetProtection algorithmName="SHA-512" hashValue="S6V+B7DqsKxDkqqj1PiZPl4PWUSS8V6I7QYOdAMcLyGAkL3NOgBHQzzxJ6sHdVkR7N3tGik6IZl0Jj/HxEM3OA==" saltValue="JLPpS4JBJNay4IGD1/mzUw==" spinCount="100000" sheet="1" objects="1" scenarios="1"/>
  <autoFilter ref="S1:S920" xr:uid="{00000000-0009-0000-0000-00001A000000}"/>
  <mergeCells count="30">
    <mergeCell ref="A11:A18"/>
    <mergeCell ref="E11:E18"/>
    <mergeCell ref="A19:A22"/>
    <mergeCell ref="D24:E24"/>
    <mergeCell ref="D25:E25"/>
    <mergeCell ref="B11:B13"/>
    <mergeCell ref="G9:G10"/>
    <mergeCell ref="B9:B10"/>
    <mergeCell ref="C9:C10"/>
    <mergeCell ref="D9:D10"/>
    <mergeCell ref="E9:E10"/>
    <mergeCell ref="F9:F10"/>
    <mergeCell ref="T9:T10"/>
    <mergeCell ref="U9:V9"/>
    <mergeCell ref="W9:X9"/>
    <mergeCell ref="H9:H10"/>
    <mergeCell ref="I9:I10"/>
    <mergeCell ref="J9:N9"/>
    <mergeCell ref="O9:O10"/>
    <mergeCell ref="P9:P10"/>
    <mergeCell ref="Q9:Q10"/>
    <mergeCell ref="R9:R10"/>
    <mergeCell ref="S9:S10"/>
    <mergeCell ref="A7:K7"/>
    <mergeCell ref="L7:X7"/>
    <mergeCell ref="A1:B5"/>
    <mergeCell ref="C1:T5"/>
    <mergeCell ref="U1:X5"/>
    <mergeCell ref="A6:K6"/>
    <mergeCell ref="L6:X6"/>
  </mergeCells>
  <conditionalFormatting sqref="T11 T14:T18">
    <cfRule type="cellIs" dxfId="1031" priority="27" operator="equal">
      <formula>"IMPACTO ALTO"</formula>
    </cfRule>
  </conditionalFormatting>
  <conditionalFormatting sqref="T11 T14:T18">
    <cfRule type="cellIs" dxfId="1030" priority="28" operator="equal">
      <formula>"IMPACTO MEDIO"</formula>
    </cfRule>
  </conditionalFormatting>
  <conditionalFormatting sqref="T11 T14:T18">
    <cfRule type="cellIs" dxfId="1029" priority="29" operator="equal">
      <formula>"IMPACTO BAJO"</formula>
    </cfRule>
  </conditionalFormatting>
  <conditionalFormatting sqref="T11 T14:T18">
    <cfRule type="cellIs" dxfId="1028" priority="30" stopIfTrue="1" operator="equal">
      <formula>"IMPACTO BAJO"</formula>
    </cfRule>
  </conditionalFormatting>
  <conditionalFormatting sqref="T11 T14:T18">
    <cfRule type="cellIs" dxfId="1027" priority="31" stopIfTrue="1" operator="equal">
      <formula>"IMPACTO MEDIO"</formula>
    </cfRule>
  </conditionalFormatting>
  <conditionalFormatting sqref="T11 T14:T18">
    <cfRule type="cellIs" dxfId="1026" priority="32" stopIfTrue="1" operator="equal">
      <formula>"IMPACTO ALTO"</formula>
    </cfRule>
  </conditionalFormatting>
  <conditionalFormatting sqref="T12">
    <cfRule type="cellIs" dxfId="1025" priority="21" operator="equal">
      <formula>"IMPACTO ALTO"</formula>
    </cfRule>
  </conditionalFormatting>
  <conditionalFormatting sqref="T12">
    <cfRule type="cellIs" dxfId="1024" priority="22" operator="equal">
      <formula>"IMPACTO MEDIO"</formula>
    </cfRule>
  </conditionalFormatting>
  <conditionalFormatting sqref="T12">
    <cfRule type="cellIs" dxfId="1023" priority="23" operator="equal">
      <formula>"IMPACTO BAJO"</formula>
    </cfRule>
  </conditionalFormatting>
  <conditionalFormatting sqref="T12">
    <cfRule type="cellIs" dxfId="1022" priority="24" stopIfTrue="1" operator="equal">
      <formula>"IMPACTO BAJO"</formula>
    </cfRule>
  </conditionalFormatting>
  <conditionalFormatting sqref="T12">
    <cfRule type="cellIs" dxfId="1021" priority="25" stopIfTrue="1" operator="equal">
      <formula>"IMPACTO MEDIO"</formula>
    </cfRule>
  </conditionalFormatting>
  <conditionalFormatting sqref="T12">
    <cfRule type="cellIs" dxfId="1020" priority="26" stopIfTrue="1" operator="equal">
      <formula>"IMPACTO ALTO"</formula>
    </cfRule>
  </conditionalFormatting>
  <conditionalFormatting sqref="T13">
    <cfRule type="cellIs" dxfId="1019" priority="15" operator="equal">
      <formula>"IMPACTO ALTO"</formula>
    </cfRule>
  </conditionalFormatting>
  <conditionalFormatting sqref="T13">
    <cfRule type="cellIs" dxfId="1018" priority="16" operator="equal">
      <formula>"IMPACTO MEDIO"</formula>
    </cfRule>
  </conditionalFormatting>
  <conditionalFormatting sqref="T13">
    <cfRule type="cellIs" dxfId="1017" priority="17" operator="equal">
      <formula>"IMPACTO BAJO"</formula>
    </cfRule>
  </conditionalFormatting>
  <conditionalFormatting sqref="T13">
    <cfRule type="cellIs" dxfId="1016" priority="18" stopIfTrue="1" operator="equal">
      <formula>"IMPACTO BAJO"</formula>
    </cfRule>
  </conditionalFormatting>
  <conditionalFormatting sqref="T13">
    <cfRule type="cellIs" dxfId="1015" priority="19" stopIfTrue="1" operator="equal">
      <formula>"IMPACTO MEDIO"</formula>
    </cfRule>
  </conditionalFormatting>
  <conditionalFormatting sqref="T13">
    <cfRule type="cellIs" dxfId="1014" priority="20" stopIfTrue="1" operator="equal">
      <formula>"IMPACTO ALTO"</formula>
    </cfRule>
  </conditionalFormatting>
  <conditionalFormatting sqref="T19 T22">
    <cfRule type="cellIs" dxfId="1013" priority="8" operator="equal">
      <formula>"IMPACTO ALTO"</formula>
    </cfRule>
  </conditionalFormatting>
  <conditionalFormatting sqref="T19 T22">
    <cfRule type="cellIs" dxfId="1012" priority="9" operator="equal">
      <formula>"IMPACTO MEDIO"</formula>
    </cfRule>
  </conditionalFormatting>
  <conditionalFormatting sqref="T19 T22">
    <cfRule type="cellIs" dxfId="1011" priority="10" operator="equal">
      <formula>"IMPACTO BAJO"</formula>
    </cfRule>
  </conditionalFormatting>
  <conditionalFormatting sqref="T19 T22">
    <cfRule type="cellIs" dxfId="1010" priority="11" stopIfTrue="1" operator="equal">
      <formula>"IMPACTO BAJO"</formula>
    </cfRule>
  </conditionalFormatting>
  <conditionalFormatting sqref="T19 T22">
    <cfRule type="cellIs" dxfId="1009" priority="12" stopIfTrue="1" operator="equal">
      <formula>"IMPACTO MEDIO"</formula>
    </cfRule>
  </conditionalFormatting>
  <conditionalFormatting sqref="T19 T22">
    <cfRule type="cellIs" dxfId="1008" priority="13" stopIfTrue="1" operator="equal">
      <formula>"IMPACTO ALTO"</formula>
    </cfRule>
  </conditionalFormatting>
  <conditionalFormatting sqref="T20:T21">
    <cfRule type="cellIs" dxfId="1007" priority="1" operator="equal">
      <formula>"IMPACTO ALTO"</formula>
    </cfRule>
  </conditionalFormatting>
  <conditionalFormatting sqref="T20:T21">
    <cfRule type="cellIs" dxfId="1006" priority="2" operator="equal">
      <formula>"IMPACTO MEDIO"</formula>
    </cfRule>
  </conditionalFormatting>
  <conditionalFormatting sqref="T20:T21">
    <cfRule type="cellIs" dxfId="1005" priority="3" operator="equal">
      <formula>"IMPACTO BAJO"</formula>
    </cfRule>
  </conditionalFormatting>
  <conditionalFormatting sqref="T20:T21">
    <cfRule type="cellIs" dxfId="1004" priority="4" stopIfTrue="1" operator="equal">
      <formula>"IMPACTO BAJO"</formula>
    </cfRule>
  </conditionalFormatting>
  <conditionalFormatting sqref="T20:T21">
    <cfRule type="cellIs" dxfId="1003" priority="5" stopIfTrue="1" operator="equal">
      <formula>"IMPACTO MEDIO"</formula>
    </cfRule>
  </conditionalFormatting>
  <conditionalFormatting sqref="T20:T21">
    <cfRule type="cellIs" dxfId="1002" priority="6" stopIfTrue="1" operator="equal">
      <formula>"IMPACTO ALTO"</formula>
    </cfRule>
  </conditionalFormatting>
  <conditionalFormatting sqref="T20:T21">
    <cfRule type="colorScale" priority="7">
      <colorScale>
        <cfvo type="min"/>
        <cfvo type="percentile" val="50"/>
        <cfvo type="max"/>
        <color rgb="FF63BE7B"/>
        <color rgb="FFFFEB84"/>
        <color rgb="FFF8696B"/>
      </colorScale>
    </cfRule>
  </conditionalFormatting>
  <conditionalFormatting sqref="T19 T22">
    <cfRule type="colorScale" priority="14">
      <colorScale>
        <cfvo type="min"/>
        <cfvo type="percentile" val="50"/>
        <cfvo type="max"/>
        <color rgb="FF63BE7B"/>
        <color rgb="FFFFEB84"/>
        <color rgb="FFF8696B"/>
      </colorScale>
    </cfRule>
  </conditionalFormatting>
  <pageMargins left="0.70866141732283472" right="0.70866141732283472" top="0.86614173228346458" bottom="0.74803149606299213" header="0" footer="0"/>
  <pageSetup orientation="portrait" r:id="rId1"/>
  <colBreaks count="1" manualBreakCount="1">
    <brk id="17" man="1"/>
  </col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876"/>
  <sheetViews>
    <sheetView showGridLines="0" topLeftCell="E11" zoomScale="70" zoomScaleNormal="70" zoomScaleSheetLayoutView="40" workbookViewId="0">
      <selection activeCell="T16" sqref="T16"/>
    </sheetView>
  </sheetViews>
  <sheetFormatPr baseColWidth="10" defaultColWidth="14.42578125" defaultRowHeight="15" customHeight="1" x14ac:dyDescent="0.2"/>
  <cols>
    <col min="1" max="1" width="21.28515625" style="46" customWidth="1"/>
    <col min="2" max="2" width="18.28515625" style="46" customWidth="1"/>
    <col min="3" max="3" width="39.7109375" style="46" customWidth="1"/>
    <col min="4" max="4" width="34" style="46" customWidth="1"/>
    <col min="5" max="5" width="27.42578125" style="46" customWidth="1"/>
    <col min="6" max="6" width="15.5703125" style="46" customWidth="1"/>
    <col min="7" max="7" width="12" style="46" customWidth="1"/>
    <col min="8" max="8" width="11.140625" style="46" customWidth="1"/>
    <col min="9" max="9" width="12" style="46" customWidth="1"/>
    <col min="10" max="10" width="10.7109375" style="46" customWidth="1"/>
    <col min="11" max="11" width="11.85546875" style="46" customWidth="1"/>
    <col min="12" max="12" width="10.7109375" style="46" customWidth="1"/>
    <col min="13" max="13" width="13.5703125" style="46" customWidth="1"/>
    <col min="14" max="14" width="15.85546875" style="46" customWidth="1"/>
    <col min="15" max="15" width="11" style="46" customWidth="1"/>
    <col min="16" max="16" width="13.42578125" style="46" customWidth="1"/>
    <col min="17" max="17" width="15.140625" style="46" customWidth="1"/>
    <col min="18" max="18" width="22.85546875" style="46" customWidth="1"/>
    <col min="19" max="19" width="14.7109375" style="46" customWidth="1"/>
    <col min="20" max="20" width="20" style="46" customWidth="1"/>
    <col min="21" max="21" width="29.85546875" style="46" customWidth="1"/>
    <col min="22" max="22" width="25.140625" style="46" customWidth="1"/>
    <col min="23" max="24" width="7.7109375" style="46" customWidth="1"/>
    <col min="25" max="16384" width="14.42578125" style="46"/>
  </cols>
  <sheetData>
    <row r="1" spans="1:25" ht="17.25" customHeight="1" x14ac:dyDescent="0.2">
      <c r="A1" s="256"/>
      <c r="B1" s="257"/>
      <c r="C1" s="290" t="s">
        <v>416</v>
      </c>
      <c r="D1" s="291"/>
      <c r="E1" s="291"/>
      <c r="F1" s="291"/>
      <c r="G1" s="291"/>
      <c r="H1" s="291"/>
      <c r="I1" s="291"/>
      <c r="J1" s="291"/>
      <c r="K1" s="291"/>
      <c r="L1" s="291"/>
      <c r="M1" s="291"/>
      <c r="N1" s="291"/>
      <c r="O1" s="291"/>
      <c r="P1" s="291"/>
      <c r="Q1" s="291"/>
      <c r="R1" s="291"/>
      <c r="S1" s="291"/>
      <c r="T1" s="292"/>
      <c r="U1" s="268"/>
      <c r="V1" s="268"/>
      <c r="W1" s="268"/>
      <c r="X1" s="268"/>
    </row>
    <row r="2" spans="1:25" ht="24" customHeight="1" x14ac:dyDescent="0.2">
      <c r="A2" s="258"/>
      <c r="B2" s="259"/>
      <c r="C2" s="290"/>
      <c r="D2" s="291"/>
      <c r="E2" s="291"/>
      <c r="F2" s="291"/>
      <c r="G2" s="291"/>
      <c r="H2" s="291"/>
      <c r="I2" s="291"/>
      <c r="J2" s="291"/>
      <c r="K2" s="291"/>
      <c r="L2" s="291"/>
      <c r="M2" s="291"/>
      <c r="N2" s="291"/>
      <c r="O2" s="291"/>
      <c r="P2" s="291"/>
      <c r="Q2" s="291"/>
      <c r="R2" s="291"/>
      <c r="S2" s="291"/>
      <c r="T2" s="292"/>
      <c r="U2" s="268"/>
      <c r="V2" s="268"/>
      <c r="W2" s="268"/>
      <c r="X2" s="268"/>
    </row>
    <row r="3" spans="1:25" ht="21" customHeight="1" x14ac:dyDescent="0.2">
      <c r="A3" s="258"/>
      <c r="B3" s="259"/>
      <c r="C3" s="290"/>
      <c r="D3" s="291"/>
      <c r="E3" s="291"/>
      <c r="F3" s="291"/>
      <c r="G3" s="291"/>
      <c r="H3" s="291"/>
      <c r="I3" s="291"/>
      <c r="J3" s="291"/>
      <c r="K3" s="291"/>
      <c r="L3" s="291"/>
      <c r="M3" s="291"/>
      <c r="N3" s="291"/>
      <c r="O3" s="291"/>
      <c r="P3" s="291"/>
      <c r="Q3" s="291"/>
      <c r="R3" s="291"/>
      <c r="S3" s="291"/>
      <c r="T3" s="292"/>
      <c r="U3" s="268"/>
      <c r="V3" s="268"/>
      <c r="W3" s="268"/>
      <c r="X3" s="268"/>
    </row>
    <row r="4" spans="1:25" ht="17.25" customHeight="1" x14ac:dyDescent="0.2">
      <c r="A4" s="258"/>
      <c r="B4" s="259"/>
      <c r="C4" s="290"/>
      <c r="D4" s="291"/>
      <c r="E4" s="291"/>
      <c r="F4" s="291"/>
      <c r="G4" s="291"/>
      <c r="H4" s="291"/>
      <c r="I4" s="291"/>
      <c r="J4" s="291"/>
      <c r="K4" s="291"/>
      <c r="L4" s="291"/>
      <c r="M4" s="291"/>
      <c r="N4" s="291"/>
      <c r="O4" s="291"/>
      <c r="P4" s="291"/>
      <c r="Q4" s="291"/>
      <c r="R4" s="291"/>
      <c r="S4" s="291"/>
      <c r="T4" s="292"/>
      <c r="U4" s="268"/>
      <c r="V4" s="268"/>
      <c r="W4" s="268"/>
      <c r="X4" s="268"/>
    </row>
    <row r="5" spans="1:25" ht="2.25" customHeight="1" x14ac:dyDescent="0.2">
      <c r="A5" s="260"/>
      <c r="B5" s="261"/>
      <c r="C5" s="293"/>
      <c r="D5" s="294"/>
      <c r="E5" s="294"/>
      <c r="F5" s="294"/>
      <c r="G5" s="294"/>
      <c r="H5" s="294"/>
      <c r="I5" s="294"/>
      <c r="J5" s="294"/>
      <c r="K5" s="294"/>
      <c r="L5" s="294"/>
      <c r="M5" s="294"/>
      <c r="N5" s="294"/>
      <c r="O5" s="294"/>
      <c r="P5" s="294"/>
      <c r="Q5" s="294"/>
      <c r="R5" s="294"/>
      <c r="S5" s="294"/>
      <c r="T5" s="295"/>
      <c r="U5" s="268"/>
      <c r="V5" s="268"/>
      <c r="W5" s="268"/>
      <c r="X5" s="268"/>
    </row>
    <row r="6" spans="1:25" ht="21" customHeight="1" x14ac:dyDescent="0.2">
      <c r="A6" s="269" t="s">
        <v>243</v>
      </c>
      <c r="B6" s="204"/>
      <c r="C6" s="204"/>
      <c r="D6" s="204"/>
      <c r="E6" s="204"/>
      <c r="F6" s="204"/>
      <c r="G6" s="204"/>
      <c r="H6" s="204"/>
      <c r="I6" s="204"/>
      <c r="J6" s="204"/>
      <c r="K6" s="204"/>
      <c r="L6" s="254" t="s">
        <v>377</v>
      </c>
      <c r="M6" s="204"/>
      <c r="N6" s="204"/>
      <c r="O6" s="204"/>
      <c r="P6" s="204"/>
      <c r="Q6" s="204"/>
      <c r="R6" s="204"/>
      <c r="S6" s="204"/>
      <c r="T6" s="204"/>
      <c r="U6" s="270"/>
      <c r="V6" s="270"/>
      <c r="W6" s="270"/>
      <c r="X6" s="271"/>
    </row>
    <row r="7" spans="1:25" ht="25.5"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5" ht="12.75" customHeight="1" thickBot="1" x14ac:dyDescent="0.25">
      <c r="B8" s="47"/>
      <c r="C8" s="47"/>
      <c r="D8" s="47"/>
      <c r="E8" s="47"/>
      <c r="F8" s="47"/>
      <c r="G8" s="47"/>
      <c r="H8" s="47"/>
      <c r="I8" s="47"/>
      <c r="J8" s="47"/>
      <c r="K8" s="47"/>
      <c r="L8" s="47"/>
      <c r="M8" s="49"/>
      <c r="N8" s="50"/>
      <c r="O8" s="51"/>
      <c r="P8" s="51"/>
      <c r="Q8" s="51"/>
      <c r="R8" s="51"/>
      <c r="S8" s="51"/>
      <c r="T8" s="51"/>
      <c r="U8" s="51"/>
      <c r="V8" s="51"/>
      <c r="W8" s="51"/>
      <c r="X8" s="51"/>
    </row>
    <row r="9" spans="1:25" ht="26.25" customHeight="1" thickBot="1" x14ac:dyDescent="0.25">
      <c r="B9" s="248" t="s">
        <v>1</v>
      </c>
      <c r="C9" s="248" t="s">
        <v>2</v>
      </c>
      <c r="D9" s="248" t="s">
        <v>3</v>
      </c>
      <c r="E9" s="248" t="s">
        <v>4</v>
      </c>
      <c r="F9" s="248" t="s">
        <v>5</v>
      </c>
      <c r="G9" s="248" t="s">
        <v>6</v>
      </c>
      <c r="H9" s="248" t="s">
        <v>7</v>
      </c>
      <c r="I9" s="248" t="s">
        <v>8</v>
      </c>
      <c r="J9" s="249" t="s">
        <v>9</v>
      </c>
      <c r="K9" s="250"/>
      <c r="L9" s="250"/>
      <c r="M9" s="250"/>
      <c r="N9" s="250"/>
      <c r="O9" s="246" t="s">
        <v>10</v>
      </c>
      <c r="P9" s="246" t="s">
        <v>11</v>
      </c>
      <c r="Q9" s="246" t="s">
        <v>12</v>
      </c>
      <c r="R9" s="246" t="s">
        <v>13</v>
      </c>
      <c r="S9" s="246" t="s">
        <v>14</v>
      </c>
      <c r="T9" s="246" t="s">
        <v>15</v>
      </c>
      <c r="U9" s="272" t="s">
        <v>16</v>
      </c>
      <c r="V9" s="273"/>
      <c r="W9" s="274" t="s">
        <v>17</v>
      </c>
      <c r="X9" s="273"/>
    </row>
    <row r="10" spans="1:25" ht="43.5" customHeight="1" x14ac:dyDescent="0.2">
      <c r="B10" s="247"/>
      <c r="C10" s="247"/>
      <c r="D10" s="247"/>
      <c r="E10" s="247"/>
      <c r="F10" s="247"/>
      <c r="G10" s="247"/>
      <c r="H10" s="247"/>
      <c r="I10" s="247"/>
      <c r="J10" s="96" t="s">
        <v>18</v>
      </c>
      <c r="K10" s="96" t="s">
        <v>19</v>
      </c>
      <c r="L10" s="97" t="s">
        <v>20</v>
      </c>
      <c r="M10" s="96" t="s">
        <v>21</v>
      </c>
      <c r="N10" s="97" t="s">
        <v>22</v>
      </c>
      <c r="O10" s="247"/>
      <c r="P10" s="247"/>
      <c r="Q10" s="247"/>
      <c r="R10" s="247"/>
      <c r="S10" s="247"/>
      <c r="T10" s="247"/>
      <c r="U10" s="53" t="s">
        <v>23</v>
      </c>
      <c r="V10" s="52" t="s">
        <v>24</v>
      </c>
      <c r="W10" s="52" t="s">
        <v>25</v>
      </c>
      <c r="X10" s="54" t="s">
        <v>26</v>
      </c>
    </row>
    <row r="11" spans="1:25" ht="72" customHeight="1" x14ac:dyDescent="0.2">
      <c r="A11" s="296" t="s">
        <v>309</v>
      </c>
      <c r="B11" s="55" t="s">
        <v>27</v>
      </c>
      <c r="C11" s="55" t="s">
        <v>209</v>
      </c>
      <c r="D11" s="55" t="s">
        <v>28</v>
      </c>
      <c r="E11" s="299" t="s">
        <v>310</v>
      </c>
      <c r="F11" s="56" t="s">
        <v>30</v>
      </c>
      <c r="G11" s="56" t="s">
        <v>31</v>
      </c>
      <c r="H11" s="56"/>
      <c r="I11" s="56" t="s">
        <v>32</v>
      </c>
      <c r="J11" s="56">
        <v>1</v>
      </c>
      <c r="K11" s="56">
        <v>2</v>
      </c>
      <c r="L11" s="56">
        <v>1</v>
      </c>
      <c r="M11" s="56">
        <v>1</v>
      </c>
      <c r="N11" s="56">
        <v>1</v>
      </c>
      <c r="O11" s="56">
        <f>J11+K11+L11+M11+N11</f>
        <v>6</v>
      </c>
      <c r="P11" s="56">
        <v>2</v>
      </c>
      <c r="Q11" s="56">
        <v>2</v>
      </c>
      <c r="R11" s="56">
        <v>1</v>
      </c>
      <c r="S11" s="56">
        <f>O11*P11*Q11*R11</f>
        <v>24</v>
      </c>
      <c r="T11" s="57" t="str">
        <f>IF(S11&lt;=59,"IMPACTO BAJO",(IF(AND(S11&gt;=60,S11&lt;=188),"IMPACTO MEDIO",IF(AND(S11&gt;=189,13&lt;405),"IMPACTO ALTO",0))))</f>
        <v>IMPACTO BAJO</v>
      </c>
      <c r="U11" s="56" t="s">
        <v>180</v>
      </c>
      <c r="V11" s="56" t="s">
        <v>33</v>
      </c>
      <c r="W11" s="58"/>
      <c r="X11" s="57" t="s">
        <v>31</v>
      </c>
      <c r="Y11" s="46" t="s">
        <v>256</v>
      </c>
    </row>
    <row r="12" spans="1:25" ht="63" x14ac:dyDescent="0.2">
      <c r="A12" s="297"/>
      <c r="B12" s="245" t="s">
        <v>34</v>
      </c>
      <c r="C12" s="55" t="s">
        <v>35</v>
      </c>
      <c r="D12" s="55" t="s">
        <v>36</v>
      </c>
      <c r="E12" s="300"/>
      <c r="F12" s="56" t="s">
        <v>30</v>
      </c>
      <c r="G12" s="56" t="s">
        <v>31</v>
      </c>
      <c r="H12" s="56"/>
      <c r="I12" s="56" t="s">
        <v>37</v>
      </c>
      <c r="J12" s="56">
        <v>1</v>
      </c>
      <c r="K12" s="56">
        <v>1</v>
      </c>
      <c r="L12" s="56">
        <v>3</v>
      </c>
      <c r="M12" s="56">
        <v>1</v>
      </c>
      <c r="N12" s="56">
        <v>1</v>
      </c>
      <c r="O12" s="56">
        <f t="shared" ref="O12:O24" si="0">J12+K12+L12+M12+N12</f>
        <v>7</v>
      </c>
      <c r="P12" s="56">
        <v>2</v>
      </c>
      <c r="Q12" s="56">
        <v>2</v>
      </c>
      <c r="R12" s="56">
        <v>3</v>
      </c>
      <c r="S12" s="56">
        <f t="shared" ref="S12:S24" si="1">O12*P12*Q12*R12</f>
        <v>84</v>
      </c>
      <c r="T12" s="57" t="str">
        <f t="shared" ref="T12:T21" si="2">IF(S12&lt;=59,"IMPACTO BAJO",(IF(AND(S12&gt;=60,S12&lt;=188),"IMPACTO MEDIO",IF(AND(S12&gt;=189,13&lt;405),"IMPACTO ALTO",0))))</f>
        <v>IMPACTO MEDIO</v>
      </c>
      <c r="U12" s="56" t="s">
        <v>180</v>
      </c>
      <c r="V12" s="56" t="s">
        <v>38</v>
      </c>
      <c r="W12" s="57" t="s">
        <v>31</v>
      </c>
      <c r="X12" s="57"/>
    </row>
    <row r="13" spans="1:25" ht="95.25" customHeight="1" x14ac:dyDescent="0.2">
      <c r="A13" s="297"/>
      <c r="B13" s="245"/>
      <c r="C13" s="55" t="s">
        <v>229</v>
      </c>
      <c r="D13" s="55" t="s">
        <v>39</v>
      </c>
      <c r="E13" s="300"/>
      <c r="F13" s="56" t="s">
        <v>30</v>
      </c>
      <c r="G13" s="56" t="s">
        <v>31</v>
      </c>
      <c r="H13" s="56"/>
      <c r="I13" s="56" t="s">
        <v>37</v>
      </c>
      <c r="J13" s="56">
        <v>2</v>
      </c>
      <c r="K13" s="56">
        <v>2</v>
      </c>
      <c r="L13" s="56">
        <v>3</v>
      </c>
      <c r="M13" s="56">
        <v>1</v>
      </c>
      <c r="N13" s="56">
        <v>1</v>
      </c>
      <c r="O13" s="56">
        <f t="shared" si="0"/>
        <v>9</v>
      </c>
      <c r="P13" s="56">
        <v>3</v>
      </c>
      <c r="Q13" s="56">
        <v>2</v>
      </c>
      <c r="R13" s="56">
        <v>3</v>
      </c>
      <c r="S13" s="56">
        <f t="shared" si="1"/>
        <v>162</v>
      </c>
      <c r="T13" s="57" t="str">
        <f t="shared" si="2"/>
        <v>IMPACTO MEDIO</v>
      </c>
      <c r="U13" s="56" t="s">
        <v>180</v>
      </c>
      <c r="V13" s="56" t="s">
        <v>38</v>
      </c>
      <c r="W13" s="57" t="s">
        <v>31</v>
      </c>
      <c r="X13" s="57"/>
    </row>
    <row r="14" spans="1:25" ht="67.5" customHeight="1" x14ac:dyDescent="0.2">
      <c r="A14" s="297"/>
      <c r="B14" s="245" t="s">
        <v>379</v>
      </c>
      <c r="C14" s="55" t="s">
        <v>187</v>
      </c>
      <c r="D14" s="55" t="s">
        <v>40</v>
      </c>
      <c r="E14" s="300"/>
      <c r="F14" s="56" t="s">
        <v>30</v>
      </c>
      <c r="G14" s="56" t="s">
        <v>31</v>
      </c>
      <c r="H14" s="56"/>
      <c r="I14" s="56" t="s">
        <v>32</v>
      </c>
      <c r="J14" s="56">
        <v>1</v>
      </c>
      <c r="K14" s="56">
        <v>1</v>
      </c>
      <c r="L14" s="56">
        <v>3</v>
      </c>
      <c r="M14" s="56">
        <v>3</v>
      </c>
      <c r="N14" s="56">
        <v>1</v>
      </c>
      <c r="O14" s="56">
        <f t="shared" si="0"/>
        <v>9</v>
      </c>
      <c r="P14" s="56">
        <v>3</v>
      </c>
      <c r="Q14" s="56">
        <v>1</v>
      </c>
      <c r="R14" s="56">
        <v>1</v>
      </c>
      <c r="S14" s="56">
        <f t="shared" si="1"/>
        <v>27</v>
      </c>
      <c r="T14" s="57" t="str">
        <f t="shared" si="2"/>
        <v>IMPACTO BAJO</v>
      </c>
      <c r="U14" s="56" t="s">
        <v>181</v>
      </c>
      <c r="V14" s="56" t="s">
        <v>41</v>
      </c>
      <c r="W14" s="57"/>
      <c r="X14" s="57" t="s">
        <v>31</v>
      </c>
    </row>
    <row r="15" spans="1:25" ht="67.5" customHeight="1" x14ac:dyDescent="0.2">
      <c r="A15" s="297"/>
      <c r="B15" s="245"/>
      <c r="C15" s="55" t="s">
        <v>188</v>
      </c>
      <c r="D15" s="55" t="s">
        <v>42</v>
      </c>
      <c r="E15" s="300"/>
      <c r="F15" s="56" t="s">
        <v>30</v>
      </c>
      <c r="G15" s="56" t="s">
        <v>31</v>
      </c>
      <c r="H15" s="56"/>
      <c r="I15" s="56" t="s">
        <v>32</v>
      </c>
      <c r="J15" s="56">
        <v>1</v>
      </c>
      <c r="K15" s="56">
        <v>1</v>
      </c>
      <c r="L15" s="56">
        <v>3</v>
      </c>
      <c r="M15" s="56">
        <v>3</v>
      </c>
      <c r="N15" s="56">
        <v>1</v>
      </c>
      <c r="O15" s="56">
        <f t="shared" si="0"/>
        <v>9</v>
      </c>
      <c r="P15" s="56">
        <v>2</v>
      </c>
      <c r="Q15" s="56">
        <v>2</v>
      </c>
      <c r="R15" s="56">
        <v>1</v>
      </c>
      <c r="S15" s="56">
        <f t="shared" si="1"/>
        <v>36</v>
      </c>
      <c r="T15" s="57" t="str">
        <f t="shared" si="2"/>
        <v>IMPACTO BAJO</v>
      </c>
      <c r="U15" s="56" t="s">
        <v>180</v>
      </c>
      <c r="V15" s="56" t="s">
        <v>43</v>
      </c>
      <c r="W15" s="57"/>
      <c r="X15" s="57" t="s">
        <v>31</v>
      </c>
    </row>
    <row r="16" spans="1:25" ht="65.25" customHeight="1" x14ac:dyDescent="0.2">
      <c r="A16" s="297"/>
      <c r="B16" s="245" t="s">
        <v>44</v>
      </c>
      <c r="C16" s="55" t="s">
        <v>210</v>
      </c>
      <c r="D16" s="55" t="s">
        <v>45</v>
      </c>
      <c r="E16" s="300"/>
      <c r="F16" s="56" t="s">
        <v>30</v>
      </c>
      <c r="G16" s="56" t="s">
        <v>31</v>
      </c>
      <c r="H16" s="56"/>
      <c r="I16" s="56" t="s">
        <v>32</v>
      </c>
      <c r="J16" s="56">
        <v>3</v>
      </c>
      <c r="K16" s="56">
        <v>2</v>
      </c>
      <c r="L16" s="56">
        <v>3</v>
      </c>
      <c r="M16" s="56">
        <v>3</v>
      </c>
      <c r="N16" s="56">
        <v>1</v>
      </c>
      <c r="O16" s="56">
        <f t="shared" si="0"/>
        <v>12</v>
      </c>
      <c r="P16" s="56">
        <v>3</v>
      </c>
      <c r="Q16" s="56">
        <v>2</v>
      </c>
      <c r="R16" s="56">
        <v>1</v>
      </c>
      <c r="S16" s="56">
        <f t="shared" si="1"/>
        <v>72</v>
      </c>
      <c r="T16" s="57" t="str">
        <f t="shared" si="2"/>
        <v>IMPACTO MEDIO</v>
      </c>
      <c r="U16" s="56" t="s">
        <v>183</v>
      </c>
      <c r="V16" s="56" t="s">
        <v>41</v>
      </c>
      <c r="W16" s="57" t="s">
        <v>31</v>
      </c>
      <c r="X16" s="57"/>
    </row>
    <row r="17" spans="1:24" ht="95.25" customHeight="1" x14ac:dyDescent="0.2">
      <c r="A17" s="297"/>
      <c r="B17" s="245"/>
      <c r="C17" s="55" t="s">
        <v>46</v>
      </c>
      <c r="D17" s="55" t="s">
        <v>47</v>
      </c>
      <c r="E17" s="300"/>
      <c r="F17" s="56" t="s">
        <v>30</v>
      </c>
      <c r="G17" s="56" t="s">
        <v>31</v>
      </c>
      <c r="H17" s="56"/>
      <c r="I17" s="56" t="s">
        <v>32</v>
      </c>
      <c r="J17" s="56">
        <v>3</v>
      </c>
      <c r="K17" s="56">
        <v>3</v>
      </c>
      <c r="L17" s="56">
        <v>3</v>
      </c>
      <c r="M17" s="56">
        <v>3</v>
      </c>
      <c r="N17" s="56">
        <v>1</v>
      </c>
      <c r="O17" s="56">
        <f t="shared" si="0"/>
        <v>13</v>
      </c>
      <c r="P17" s="56">
        <v>3</v>
      </c>
      <c r="Q17" s="56">
        <v>2</v>
      </c>
      <c r="R17" s="56">
        <v>1</v>
      </c>
      <c r="S17" s="56">
        <f t="shared" si="1"/>
        <v>78</v>
      </c>
      <c r="T17" s="57" t="str">
        <f t="shared" si="2"/>
        <v>IMPACTO MEDIO</v>
      </c>
      <c r="U17" s="56" t="s">
        <v>183</v>
      </c>
      <c r="V17" s="56" t="s">
        <v>41</v>
      </c>
      <c r="W17" s="57" t="s">
        <v>31</v>
      </c>
      <c r="X17" s="57"/>
    </row>
    <row r="18" spans="1:24" ht="86.25" customHeight="1" x14ac:dyDescent="0.2">
      <c r="A18" s="297"/>
      <c r="B18" s="245" t="s">
        <v>48</v>
      </c>
      <c r="C18" s="55" t="s">
        <v>211</v>
      </c>
      <c r="D18" s="55" t="s">
        <v>49</v>
      </c>
      <c r="E18" s="300"/>
      <c r="F18" s="56" t="s">
        <v>244</v>
      </c>
      <c r="G18" s="56" t="s">
        <v>31</v>
      </c>
      <c r="H18" s="56"/>
      <c r="I18" s="56" t="s">
        <v>32</v>
      </c>
      <c r="J18" s="56">
        <v>3</v>
      </c>
      <c r="K18" s="56">
        <v>3</v>
      </c>
      <c r="L18" s="56">
        <v>3</v>
      </c>
      <c r="M18" s="56">
        <v>1</v>
      </c>
      <c r="N18" s="56">
        <v>1</v>
      </c>
      <c r="O18" s="56">
        <f t="shared" si="0"/>
        <v>11</v>
      </c>
      <c r="P18" s="56">
        <v>3</v>
      </c>
      <c r="Q18" s="56">
        <v>2</v>
      </c>
      <c r="R18" s="56">
        <v>1</v>
      </c>
      <c r="S18" s="56">
        <f t="shared" si="1"/>
        <v>66</v>
      </c>
      <c r="T18" s="57" t="str">
        <f t="shared" si="2"/>
        <v>IMPACTO MEDIO</v>
      </c>
      <c r="U18" s="56" t="s">
        <v>254</v>
      </c>
      <c r="V18" s="56" t="s">
        <v>253</v>
      </c>
      <c r="W18" s="57"/>
      <c r="X18" s="57" t="s">
        <v>31</v>
      </c>
    </row>
    <row r="19" spans="1:24" ht="61.5" customHeight="1" x14ac:dyDescent="0.2">
      <c r="A19" s="297"/>
      <c r="B19" s="245"/>
      <c r="C19" s="55" t="s">
        <v>212</v>
      </c>
      <c r="D19" s="55" t="s">
        <v>49</v>
      </c>
      <c r="E19" s="300"/>
      <c r="F19" s="56" t="s">
        <v>244</v>
      </c>
      <c r="G19" s="56" t="s">
        <v>31</v>
      </c>
      <c r="H19" s="56"/>
      <c r="I19" s="56" t="s">
        <v>32</v>
      </c>
      <c r="J19" s="56">
        <v>3</v>
      </c>
      <c r="K19" s="56">
        <v>3</v>
      </c>
      <c r="L19" s="56">
        <v>3</v>
      </c>
      <c r="M19" s="56">
        <v>3</v>
      </c>
      <c r="N19" s="56">
        <v>1</v>
      </c>
      <c r="O19" s="56">
        <f t="shared" si="0"/>
        <v>13</v>
      </c>
      <c r="P19" s="56">
        <v>3</v>
      </c>
      <c r="Q19" s="56">
        <v>3</v>
      </c>
      <c r="R19" s="56">
        <v>1</v>
      </c>
      <c r="S19" s="56">
        <f t="shared" si="1"/>
        <v>117</v>
      </c>
      <c r="T19" s="57" t="str">
        <f t="shared" si="2"/>
        <v>IMPACTO MEDIO</v>
      </c>
      <c r="U19" s="56" t="s">
        <v>180</v>
      </c>
      <c r="V19" s="56" t="s">
        <v>50</v>
      </c>
      <c r="W19" s="57" t="s">
        <v>31</v>
      </c>
      <c r="X19" s="57"/>
    </row>
    <row r="20" spans="1:24" ht="57.75" customHeight="1" x14ac:dyDescent="0.2">
      <c r="A20" s="297"/>
      <c r="B20" s="55" t="s">
        <v>54</v>
      </c>
      <c r="C20" s="55" t="s">
        <v>213</v>
      </c>
      <c r="D20" s="55" t="s">
        <v>55</v>
      </c>
      <c r="E20" s="300"/>
      <c r="F20" s="56" t="s">
        <v>30</v>
      </c>
      <c r="G20" s="56" t="s">
        <v>31</v>
      </c>
      <c r="H20" s="56"/>
      <c r="I20" s="56" t="s">
        <v>32</v>
      </c>
      <c r="J20" s="56">
        <v>2</v>
      </c>
      <c r="K20" s="56">
        <v>2</v>
      </c>
      <c r="L20" s="56">
        <v>3</v>
      </c>
      <c r="M20" s="56">
        <v>3</v>
      </c>
      <c r="N20" s="56">
        <v>1</v>
      </c>
      <c r="O20" s="56">
        <f t="shared" si="0"/>
        <v>11</v>
      </c>
      <c r="P20" s="56">
        <v>2</v>
      </c>
      <c r="Q20" s="56">
        <v>2</v>
      </c>
      <c r="R20" s="56">
        <v>1</v>
      </c>
      <c r="S20" s="56">
        <f t="shared" si="1"/>
        <v>44</v>
      </c>
      <c r="T20" s="57" t="str">
        <f t="shared" si="2"/>
        <v>IMPACTO BAJO</v>
      </c>
      <c r="U20" s="56" t="s">
        <v>182</v>
      </c>
      <c r="V20" s="56" t="s">
        <v>41</v>
      </c>
      <c r="W20" s="57" t="s">
        <v>31</v>
      </c>
      <c r="X20" s="57"/>
    </row>
    <row r="21" spans="1:24" ht="58.5" customHeight="1" x14ac:dyDescent="0.2">
      <c r="A21" s="298"/>
      <c r="B21" s="55" t="s">
        <v>67</v>
      </c>
      <c r="C21" s="55" t="s">
        <v>68</v>
      </c>
      <c r="D21" s="55" t="s">
        <v>69</v>
      </c>
      <c r="E21" s="301"/>
      <c r="F21" s="56" t="s">
        <v>30</v>
      </c>
      <c r="G21" s="56" t="s">
        <v>31</v>
      </c>
      <c r="H21" s="56"/>
      <c r="I21" s="56" t="s">
        <v>32</v>
      </c>
      <c r="J21" s="56">
        <v>2</v>
      </c>
      <c r="K21" s="56">
        <v>2</v>
      </c>
      <c r="L21" s="56">
        <v>1</v>
      </c>
      <c r="M21" s="56">
        <v>2</v>
      </c>
      <c r="N21" s="56">
        <v>1</v>
      </c>
      <c r="O21" s="56">
        <f t="shared" si="0"/>
        <v>8</v>
      </c>
      <c r="P21" s="56">
        <v>2</v>
      </c>
      <c r="Q21" s="56">
        <v>2</v>
      </c>
      <c r="R21" s="56">
        <v>1</v>
      </c>
      <c r="S21" s="56">
        <f t="shared" si="1"/>
        <v>32</v>
      </c>
      <c r="T21" s="57" t="str">
        <f t="shared" si="2"/>
        <v>IMPACTO BAJO</v>
      </c>
      <c r="U21" s="56" t="s">
        <v>70</v>
      </c>
      <c r="V21" s="56" t="s">
        <v>255</v>
      </c>
      <c r="W21" s="57"/>
      <c r="X21" s="57" t="s">
        <v>31</v>
      </c>
    </row>
    <row r="22" spans="1:24" ht="41.25" customHeight="1" x14ac:dyDescent="0.2">
      <c r="A22" s="242" t="s">
        <v>392</v>
      </c>
      <c r="B22" s="67" t="s">
        <v>393</v>
      </c>
      <c r="C22" s="67" t="s">
        <v>394</v>
      </c>
      <c r="D22" s="67" t="s">
        <v>395</v>
      </c>
      <c r="E22" s="56"/>
      <c r="F22" s="56" t="s">
        <v>60</v>
      </c>
      <c r="G22" s="56" t="s">
        <v>31</v>
      </c>
      <c r="H22" s="56"/>
      <c r="I22" s="56" t="s">
        <v>32</v>
      </c>
      <c r="J22" s="56">
        <v>3</v>
      </c>
      <c r="K22" s="56">
        <v>3</v>
      </c>
      <c r="L22" s="56">
        <v>3</v>
      </c>
      <c r="M22" s="56">
        <v>3</v>
      </c>
      <c r="N22" s="56">
        <v>1</v>
      </c>
      <c r="O22" s="56">
        <f t="shared" si="0"/>
        <v>13</v>
      </c>
      <c r="P22" s="56">
        <v>1</v>
      </c>
      <c r="Q22" s="56">
        <v>2</v>
      </c>
      <c r="R22" s="56">
        <v>1</v>
      </c>
      <c r="S22" s="56">
        <f t="shared" si="1"/>
        <v>26</v>
      </c>
      <c r="T22" s="57" t="str">
        <f t="shared" ref="T22" si="3">IF(S22&lt;=59,"IMPACTO BAJO",(IF(AND(S22&gt;=60,S22&lt;=188),"IMPACTO MEDIO",IF(AND(S22&gt;=189,S22&lt;405),"IMPACTO ALTO",0))))</f>
        <v>IMPACTO BAJO</v>
      </c>
      <c r="U22" s="56" t="s">
        <v>396</v>
      </c>
      <c r="V22" s="56" t="s">
        <v>397</v>
      </c>
      <c r="W22" s="57"/>
      <c r="X22" s="57" t="s">
        <v>31</v>
      </c>
    </row>
    <row r="23" spans="1:24" ht="48" customHeight="1" x14ac:dyDescent="0.2">
      <c r="A23" s="242"/>
      <c r="B23" s="67" t="s">
        <v>398</v>
      </c>
      <c r="C23" s="67" t="s">
        <v>399</v>
      </c>
      <c r="D23" s="67" t="s">
        <v>400</v>
      </c>
      <c r="E23" s="56"/>
      <c r="F23" s="56" t="s">
        <v>60</v>
      </c>
      <c r="G23" s="56" t="s">
        <v>31</v>
      </c>
      <c r="H23" s="56"/>
      <c r="I23" s="56" t="s">
        <v>32</v>
      </c>
      <c r="J23" s="56">
        <v>3</v>
      </c>
      <c r="K23" s="56">
        <v>3</v>
      </c>
      <c r="L23" s="56">
        <v>3</v>
      </c>
      <c r="M23" s="56">
        <v>3</v>
      </c>
      <c r="N23" s="56">
        <v>1</v>
      </c>
      <c r="O23" s="56">
        <f t="shared" si="0"/>
        <v>13</v>
      </c>
      <c r="P23" s="56">
        <v>1</v>
      </c>
      <c r="Q23" s="56">
        <v>2</v>
      </c>
      <c r="R23" s="56">
        <v>1</v>
      </c>
      <c r="S23" s="56">
        <f t="shared" si="1"/>
        <v>26</v>
      </c>
      <c r="T23" s="57" t="str">
        <f>IF(S23&lt;=59,"IMPACTO BAJO",(IF(AND(S23&gt;=60,S23&lt;=188),"IMPACTO MEDIO",IF(AND(S23&gt;=189,S23&lt;405),"IMPACTO ALTO",0))))</f>
        <v>IMPACTO BAJO</v>
      </c>
      <c r="U23" s="56" t="s">
        <v>396</v>
      </c>
      <c r="V23" s="56" t="s">
        <v>397</v>
      </c>
      <c r="W23" s="57"/>
      <c r="X23" s="57" t="s">
        <v>31</v>
      </c>
    </row>
    <row r="24" spans="1:24" ht="55.5" customHeight="1" x14ac:dyDescent="0.2">
      <c r="A24" s="242"/>
      <c r="B24" s="67" t="s">
        <v>401</v>
      </c>
      <c r="C24" s="67" t="s">
        <v>402</v>
      </c>
      <c r="D24" s="68" t="s">
        <v>403</v>
      </c>
      <c r="E24" s="65"/>
      <c r="F24" s="56" t="s">
        <v>60</v>
      </c>
      <c r="G24" s="69" t="s">
        <v>31</v>
      </c>
      <c r="H24" s="69"/>
      <c r="I24" s="56" t="s">
        <v>32</v>
      </c>
      <c r="J24" s="56">
        <v>3</v>
      </c>
      <c r="K24" s="69">
        <v>3</v>
      </c>
      <c r="L24" s="69">
        <v>3</v>
      </c>
      <c r="M24" s="69">
        <v>3</v>
      </c>
      <c r="N24" s="69">
        <v>1</v>
      </c>
      <c r="O24" s="69">
        <f t="shared" si="0"/>
        <v>13</v>
      </c>
      <c r="P24" s="69">
        <v>1</v>
      </c>
      <c r="Q24" s="69">
        <v>2</v>
      </c>
      <c r="R24" s="69">
        <v>1</v>
      </c>
      <c r="S24" s="69">
        <f t="shared" si="1"/>
        <v>26</v>
      </c>
      <c r="T24" s="57" t="str">
        <f>IF(S24&lt;=59,"IMPACTO BAJO",(IF(AND(S24&gt;=60,S24&lt;=188),"IMPACTO MEDIO",IF(AND(S24&gt;=189,S24&lt;405),"IMPACTO ALTO",0))))</f>
        <v>IMPACTO BAJO</v>
      </c>
      <c r="U24" s="56" t="s">
        <v>396</v>
      </c>
      <c r="V24" s="56" t="s">
        <v>397</v>
      </c>
      <c r="W24" s="65"/>
      <c r="X24" s="70" t="s">
        <v>31</v>
      </c>
    </row>
    <row r="25" spans="1:24" ht="13.5" thickBot="1" x14ac:dyDescent="0.25">
      <c r="A25" s="98"/>
      <c r="B25" s="99"/>
      <c r="C25" s="99"/>
      <c r="D25" s="99"/>
      <c r="E25" s="99"/>
      <c r="F25" s="99"/>
      <c r="G25" s="99"/>
      <c r="H25" s="99"/>
      <c r="I25" s="99"/>
      <c r="J25" s="99"/>
      <c r="K25" s="99"/>
      <c r="L25" s="99"/>
      <c r="M25" s="99"/>
      <c r="N25" s="99"/>
      <c r="O25" s="99"/>
      <c r="P25" s="99"/>
      <c r="Q25" s="99"/>
      <c r="R25" s="99"/>
      <c r="S25" s="99"/>
      <c r="T25" s="100"/>
      <c r="U25" s="99"/>
      <c r="V25" s="99"/>
      <c r="W25" s="100"/>
      <c r="X25" s="100"/>
    </row>
    <row r="26" spans="1:24" ht="12.75" customHeight="1" x14ac:dyDescent="0.2">
      <c r="T26" s="72"/>
    </row>
    <row r="27" spans="1:24" ht="27" customHeight="1" x14ac:dyDescent="0.2">
      <c r="A27" s="72"/>
      <c r="B27" s="72"/>
      <c r="C27" s="77" t="s">
        <v>404</v>
      </c>
      <c r="D27" s="276" t="s">
        <v>228</v>
      </c>
      <c r="E27" s="252"/>
      <c r="F27" s="72"/>
      <c r="G27" s="72"/>
      <c r="H27" s="72"/>
      <c r="I27" s="74"/>
      <c r="J27" s="74"/>
      <c r="K27" s="75"/>
      <c r="L27" s="75"/>
      <c r="M27" s="75"/>
      <c r="N27" s="75"/>
      <c r="O27" s="72"/>
      <c r="P27" s="72"/>
      <c r="Q27" s="72"/>
      <c r="R27" s="72"/>
      <c r="S27" s="72"/>
      <c r="T27" s="72"/>
    </row>
    <row r="28" spans="1:24" ht="12.75" x14ac:dyDescent="0.2">
      <c r="A28" s="72"/>
      <c r="B28" s="72"/>
      <c r="C28" s="77" t="s">
        <v>178</v>
      </c>
      <c r="D28" s="277" t="s">
        <v>251</v>
      </c>
      <c r="E28" s="252"/>
      <c r="F28" s="72"/>
      <c r="G28" s="72"/>
      <c r="H28" s="72"/>
      <c r="I28" s="74"/>
      <c r="J28" s="74"/>
      <c r="K28" s="74"/>
      <c r="L28" s="74"/>
      <c r="M28" s="74"/>
      <c r="N28" s="75"/>
      <c r="O28" s="72"/>
      <c r="P28" s="72"/>
      <c r="Q28" s="72"/>
      <c r="R28" s="72"/>
      <c r="S28" s="72"/>
      <c r="T28" s="72"/>
    </row>
    <row r="29" spans="1:24" ht="12.75" customHeight="1" x14ac:dyDescent="0.2">
      <c r="T29" s="72"/>
    </row>
    <row r="30" spans="1:24" ht="12.75" customHeight="1" x14ac:dyDescent="0.2">
      <c r="T30" s="72"/>
    </row>
    <row r="31" spans="1:24" ht="12.75" customHeight="1" x14ac:dyDescent="0.2">
      <c r="T31" s="72"/>
    </row>
    <row r="32" spans="1:24" ht="12.75" customHeight="1" x14ac:dyDescent="0.2">
      <c r="T32" s="72"/>
    </row>
    <row r="33" spans="20:20" ht="12.75" customHeight="1" x14ac:dyDescent="0.2">
      <c r="T33" s="72"/>
    </row>
    <row r="34" spans="20:20" ht="12.75" customHeight="1" x14ac:dyDescent="0.2">
      <c r="T34" s="72"/>
    </row>
    <row r="35" spans="20:20" ht="12.75" customHeight="1" x14ac:dyDescent="0.2">
      <c r="T35" s="72"/>
    </row>
    <row r="36" spans="20:20" ht="12.75" customHeight="1" x14ac:dyDescent="0.2">
      <c r="T36" s="72"/>
    </row>
    <row r="37" spans="20:20" ht="12.75" customHeight="1" x14ac:dyDescent="0.2">
      <c r="T37" s="72"/>
    </row>
    <row r="38" spans="20:20" ht="12.75" customHeight="1" x14ac:dyDescent="0.2">
      <c r="T38" s="72"/>
    </row>
    <row r="39" spans="20:20" ht="12.75" customHeight="1" x14ac:dyDescent="0.2">
      <c r="T39" s="72"/>
    </row>
    <row r="40" spans="20:20" ht="12.75" customHeight="1" x14ac:dyDescent="0.2">
      <c r="T40" s="72"/>
    </row>
    <row r="41" spans="20:20" ht="12.75" customHeight="1" x14ac:dyDescent="0.2">
      <c r="T41" s="72"/>
    </row>
    <row r="42" spans="20:20" ht="12.75" customHeight="1" x14ac:dyDescent="0.2">
      <c r="T42" s="72"/>
    </row>
    <row r="43" spans="20:20" ht="12.75" customHeight="1" x14ac:dyDescent="0.2">
      <c r="T43" s="72"/>
    </row>
    <row r="44" spans="20:20" ht="12.75" customHeight="1" x14ac:dyDescent="0.2">
      <c r="T44" s="72"/>
    </row>
    <row r="45" spans="20:20" ht="12.75" customHeight="1" x14ac:dyDescent="0.2">
      <c r="T45" s="72"/>
    </row>
    <row r="46" spans="20:20" ht="12.75" customHeight="1" x14ac:dyDescent="0.2">
      <c r="T46" s="72"/>
    </row>
    <row r="47" spans="20:20" ht="12.75" customHeight="1" x14ac:dyDescent="0.2">
      <c r="T47" s="72"/>
    </row>
    <row r="48" spans="20:20"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row r="876" spans="20:20" ht="12.75" customHeight="1" x14ac:dyDescent="0.2">
      <c r="T876" s="72"/>
    </row>
  </sheetData>
  <sheetProtection algorithmName="SHA-512" hashValue="34yazRLihEEDG83iJgCRKxBcjIUsyTJt70DY08JYD7WEvjuDoix3lRArOiPQyU3hJP/OIYlgBIxSHSPt9+Ikzw==" saltValue="cTP76TqWsQjYwGkGYnj/bA==" spinCount="100000" sheet="1" objects="1" scenarios="1"/>
  <autoFilter ref="S1:S878" xr:uid="{00000000-0009-0000-0000-000019000000}"/>
  <mergeCells count="33">
    <mergeCell ref="A22:A24"/>
    <mergeCell ref="D27:E27"/>
    <mergeCell ref="D28:E28"/>
    <mergeCell ref="R9:R10"/>
    <mergeCell ref="S9:S10"/>
    <mergeCell ref="A11:A21"/>
    <mergeCell ref="E11:E21"/>
    <mergeCell ref="B12:B13"/>
    <mergeCell ref="B14:B15"/>
    <mergeCell ref="B16:B17"/>
    <mergeCell ref="B18:B19"/>
    <mergeCell ref="T9:T10"/>
    <mergeCell ref="U9:V9"/>
    <mergeCell ref="W9:X9"/>
    <mergeCell ref="Q9:Q10"/>
    <mergeCell ref="B9:B10"/>
    <mergeCell ref="C9:C10"/>
    <mergeCell ref="D9:D10"/>
    <mergeCell ref="E9:E10"/>
    <mergeCell ref="F9:F10"/>
    <mergeCell ref="G9:G10"/>
    <mergeCell ref="H9:H10"/>
    <mergeCell ref="I9:I10"/>
    <mergeCell ref="J9:N9"/>
    <mergeCell ref="O9:O10"/>
    <mergeCell ref="P9:P10"/>
    <mergeCell ref="A7:K7"/>
    <mergeCell ref="L7:X7"/>
    <mergeCell ref="A1:B5"/>
    <mergeCell ref="C1:T5"/>
    <mergeCell ref="U1:X5"/>
    <mergeCell ref="A6:K6"/>
    <mergeCell ref="L6:X6"/>
  </mergeCells>
  <conditionalFormatting sqref="T11:T16 T19:T21">
    <cfRule type="cellIs" dxfId="1001" priority="14" operator="equal">
      <formula>"IMPACTO ALTO"</formula>
    </cfRule>
  </conditionalFormatting>
  <conditionalFormatting sqref="T11:T16 T19:T21">
    <cfRule type="cellIs" dxfId="1000" priority="15" operator="equal">
      <formula>"IMPACTO MEDIO"</formula>
    </cfRule>
  </conditionalFormatting>
  <conditionalFormatting sqref="T11:T16 T19:T21">
    <cfRule type="cellIs" dxfId="999" priority="16" operator="equal">
      <formula>"IMPACTO BAJO"</formula>
    </cfRule>
  </conditionalFormatting>
  <conditionalFormatting sqref="T11:T16 T19:T21">
    <cfRule type="cellIs" dxfId="998" priority="17" stopIfTrue="1" operator="equal">
      <formula>"IMPACTO BAJO"</formula>
    </cfRule>
  </conditionalFormatting>
  <conditionalFormatting sqref="T11:T16 T19:T21">
    <cfRule type="cellIs" dxfId="997" priority="18" stopIfTrue="1" operator="equal">
      <formula>"IMPACTO MEDIO"</formula>
    </cfRule>
  </conditionalFormatting>
  <conditionalFormatting sqref="T11:T16 T19:T21">
    <cfRule type="cellIs" dxfId="996" priority="19" stopIfTrue="1" operator="equal">
      <formula>"IMPACTO ALTO"</formula>
    </cfRule>
  </conditionalFormatting>
  <conditionalFormatting sqref="T25">
    <cfRule type="cellIs" dxfId="995" priority="26" operator="equal">
      <formula>"IMPACTO ALTO"</formula>
    </cfRule>
  </conditionalFormatting>
  <conditionalFormatting sqref="T25">
    <cfRule type="cellIs" dxfId="994" priority="27" operator="equal">
      <formula>"IMPACTO MEDIO"</formula>
    </cfRule>
  </conditionalFormatting>
  <conditionalFormatting sqref="T25">
    <cfRule type="cellIs" dxfId="993" priority="28" operator="equal">
      <formula>"IMPACTO BAJO"</formula>
    </cfRule>
  </conditionalFormatting>
  <conditionalFormatting sqref="T25">
    <cfRule type="cellIs" dxfId="992" priority="29" stopIfTrue="1" operator="equal">
      <formula>"IMPACTO BAJO"</formula>
    </cfRule>
  </conditionalFormatting>
  <conditionalFormatting sqref="T25">
    <cfRule type="cellIs" dxfId="991" priority="30" stopIfTrue="1" operator="equal">
      <formula>"IMPACTO MEDIO"</formula>
    </cfRule>
  </conditionalFormatting>
  <conditionalFormatting sqref="T25">
    <cfRule type="cellIs" dxfId="990" priority="31" stopIfTrue="1" operator="equal">
      <formula>"IMPACTO ALTO"</formula>
    </cfRule>
  </conditionalFormatting>
  <conditionalFormatting sqref="T17:T18">
    <cfRule type="cellIs" dxfId="989" priority="32" operator="equal">
      <formula>"IMPACTO ALTO"</formula>
    </cfRule>
  </conditionalFormatting>
  <conditionalFormatting sqref="T17:T18">
    <cfRule type="cellIs" dxfId="988" priority="20" operator="equal">
      <formula>"IMPACTO MEDIO"</formula>
    </cfRule>
  </conditionalFormatting>
  <conditionalFormatting sqref="T17:T18">
    <cfRule type="cellIs" dxfId="987" priority="21" operator="equal">
      <formula>"IMPACTO BAJO"</formula>
    </cfRule>
  </conditionalFormatting>
  <conditionalFormatting sqref="T17:T18">
    <cfRule type="cellIs" dxfId="986" priority="22" stopIfTrue="1" operator="equal">
      <formula>"IMPACTO BAJO"</formula>
    </cfRule>
  </conditionalFormatting>
  <conditionalFormatting sqref="T17:T18">
    <cfRule type="cellIs" dxfId="985" priority="23" stopIfTrue="1" operator="equal">
      <formula>"IMPACTO MEDIO"</formula>
    </cfRule>
  </conditionalFormatting>
  <conditionalFormatting sqref="T17:T18">
    <cfRule type="cellIs" dxfId="984" priority="24" stopIfTrue="1" operator="equal">
      <formula>"IMPACTO ALTO"</formula>
    </cfRule>
  </conditionalFormatting>
  <conditionalFormatting sqref="T11">
    <cfRule type="colorScale" priority="25">
      <colorScale>
        <cfvo type="min"/>
        <cfvo type="percentile" val="50"/>
        <cfvo type="max"/>
        <color rgb="FF63BE7B"/>
        <color rgb="FFFFEB84"/>
        <color rgb="FFF8696B"/>
      </colorScale>
    </cfRule>
  </conditionalFormatting>
  <conditionalFormatting sqref="T22">
    <cfRule type="cellIs" dxfId="983" priority="8" operator="equal">
      <formula>"IMPACTO ALTO"</formula>
    </cfRule>
  </conditionalFormatting>
  <conditionalFormatting sqref="T22">
    <cfRule type="cellIs" dxfId="982" priority="9" operator="equal">
      <formula>"IMPACTO MEDIO"</formula>
    </cfRule>
  </conditionalFormatting>
  <conditionalFormatting sqref="T22">
    <cfRule type="cellIs" dxfId="981" priority="10" operator="equal">
      <formula>"IMPACTO BAJO"</formula>
    </cfRule>
  </conditionalFormatting>
  <conditionalFormatting sqref="T22">
    <cfRule type="cellIs" dxfId="980" priority="11" stopIfTrue="1" operator="equal">
      <formula>"IMPACTO BAJO"</formula>
    </cfRule>
  </conditionalFormatting>
  <conditionalFormatting sqref="T22">
    <cfRule type="cellIs" dxfId="979" priority="12" stopIfTrue="1" operator="equal">
      <formula>"IMPACTO MEDIO"</formula>
    </cfRule>
  </conditionalFormatting>
  <conditionalFormatting sqref="T22">
    <cfRule type="cellIs" dxfId="978" priority="13" stopIfTrue="1" operator="equal">
      <formula>"IMPACTO ALTO"</formula>
    </cfRule>
  </conditionalFormatting>
  <conditionalFormatting sqref="T23:T24">
    <cfRule type="cellIs" dxfId="977" priority="1" operator="equal">
      <formula>"IMPACTO ALTO"</formula>
    </cfRule>
  </conditionalFormatting>
  <conditionalFormatting sqref="T23:T24">
    <cfRule type="cellIs" dxfId="976" priority="2" operator="equal">
      <formula>"IMPACTO MEDIO"</formula>
    </cfRule>
  </conditionalFormatting>
  <conditionalFormatting sqref="T23:T24">
    <cfRule type="cellIs" dxfId="975" priority="3" operator="equal">
      <formula>"IMPACTO BAJO"</formula>
    </cfRule>
  </conditionalFormatting>
  <conditionalFormatting sqref="T23:T24">
    <cfRule type="cellIs" dxfId="974" priority="4" stopIfTrue="1" operator="equal">
      <formula>"IMPACTO BAJO"</formula>
    </cfRule>
  </conditionalFormatting>
  <conditionalFormatting sqref="T23:T24">
    <cfRule type="cellIs" dxfId="973" priority="5" stopIfTrue="1" operator="equal">
      <formula>"IMPACTO MEDIO"</formula>
    </cfRule>
  </conditionalFormatting>
  <conditionalFormatting sqref="T23:T24">
    <cfRule type="cellIs" dxfId="972" priority="6" stopIfTrue="1" operator="equal">
      <formula>"IMPACTO ALTO"</formula>
    </cfRule>
  </conditionalFormatting>
  <conditionalFormatting sqref="T23:T24">
    <cfRule type="colorScale" priority="7">
      <colorScale>
        <cfvo type="min"/>
        <cfvo type="percentile" val="50"/>
        <cfvo type="max"/>
        <color rgb="FF63BE7B"/>
        <color rgb="FFFFEB84"/>
        <color rgb="FFF8696B"/>
      </colorScale>
    </cfRule>
  </conditionalFormatting>
  <conditionalFormatting sqref="T22">
    <cfRule type="colorScale" priority="33">
      <colorScale>
        <cfvo type="min"/>
        <cfvo type="percentile" val="50"/>
        <cfvo type="max"/>
        <color rgb="FF63BE7B"/>
        <color rgb="FFFFEB84"/>
        <color rgb="FFF8696B"/>
      </colorScale>
    </cfRule>
  </conditionalFormatting>
  <pageMargins left="0.70866141732283472" right="0.70866141732283472" top="0.86614173228346458" bottom="0.74803149606299213" header="0" footer="0"/>
  <pageSetup orientation="portrait" r:id="rId1"/>
  <colBreaks count="1" manualBreakCount="1">
    <brk id="17"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931"/>
  <sheetViews>
    <sheetView showGridLines="0" topLeftCell="A11" zoomScale="70" zoomScaleNormal="70" workbookViewId="0">
      <selection activeCell="B11" sqref="B11"/>
    </sheetView>
  </sheetViews>
  <sheetFormatPr baseColWidth="10" defaultColWidth="14.42578125" defaultRowHeight="15" customHeight="1" x14ac:dyDescent="0.2"/>
  <cols>
    <col min="1" max="1" width="23.140625" style="101" customWidth="1"/>
    <col min="2" max="2" width="17.7109375" style="101" customWidth="1"/>
    <col min="3" max="3" width="39.7109375" style="101" customWidth="1"/>
    <col min="4" max="4" width="34" style="101" customWidth="1"/>
    <col min="5" max="5" width="23.28515625" style="101" customWidth="1"/>
    <col min="6" max="6" width="15.5703125" style="101" customWidth="1"/>
    <col min="7" max="7" width="12.140625" style="101" customWidth="1"/>
    <col min="8" max="8" width="14.5703125" style="101" customWidth="1"/>
    <col min="9" max="13" width="12.140625" style="101" customWidth="1"/>
    <col min="14" max="14" width="14.140625" style="101" customWidth="1"/>
    <col min="15" max="18" width="12.140625" style="101" customWidth="1"/>
    <col min="19" max="19" width="14.7109375" style="101" customWidth="1"/>
    <col min="20" max="20" width="20" style="101" customWidth="1"/>
    <col min="21" max="21" width="29.85546875" style="101" customWidth="1"/>
    <col min="22" max="22" width="25.140625" style="101" customWidth="1"/>
    <col min="23" max="24" width="7.7109375" style="101" customWidth="1"/>
    <col min="25" max="16384" width="14.42578125" style="101"/>
  </cols>
  <sheetData>
    <row r="1" spans="1:25" ht="17.25" customHeight="1" x14ac:dyDescent="0.2">
      <c r="A1" s="256"/>
      <c r="B1" s="257"/>
      <c r="C1" s="311" t="s">
        <v>0</v>
      </c>
      <c r="D1" s="312"/>
      <c r="E1" s="312"/>
      <c r="F1" s="312"/>
      <c r="G1" s="312"/>
      <c r="H1" s="312"/>
      <c r="I1" s="312"/>
      <c r="J1" s="312"/>
      <c r="K1" s="312"/>
      <c r="L1" s="312"/>
      <c r="M1" s="312"/>
      <c r="N1" s="312"/>
      <c r="O1" s="312"/>
      <c r="P1" s="312"/>
      <c r="Q1" s="312"/>
      <c r="R1" s="312"/>
      <c r="S1" s="312"/>
      <c r="T1" s="313"/>
      <c r="U1" s="239"/>
      <c r="V1" s="239"/>
      <c r="W1" s="239"/>
      <c r="X1" s="239"/>
    </row>
    <row r="2" spans="1:25" ht="24" customHeight="1" x14ac:dyDescent="0.2">
      <c r="A2" s="258"/>
      <c r="B2" s="259"/>
      <c r="C2" s="311"/>
      <c r="D2" s="312"/>
      <c r="E2" s="312"/>
      <c r="F2" s="312"/>
      <c r="G2" s="312"/>
      <c r="H2" s="312"/>
      <c r="I2" s="312"/>
      <c r="J2" s="312"/>
      <c r="K2" s="312"/>
      <c r="L2" s="312"/>
      <c r="M2" s="312"/>
      <c r="N2" s="312"/>
      <c r="O2" s="312"/>
      <c r="P2" s="312"/>
      <c r="Q2" s="312"/>
      <c r="R2" s="312"/>
      <c r="S2" s="312"/>
      <c r="T2" s="313"/>
      <c r="U2" s="239"/>
      <c r="V2" s="239"/>
      <c r="W2" s="239"/>
      <c r="X2" s="239"/>
    </row>
    <row r="3" spans="1:25" ht="21" customHeight="1" x14ac:dyDescent="0.2">
      <c r="A3" s="258"/>
      <c r="B3" s="259"/>
      <c r="C3" s="311"/>
      <c r="D3" s="312"/>
      <c r="E3" s="312"/>
      <c r="F3" s="312"/>
      <c r="G3" s="312"/>
      <c r="H3" s="312"/>
      <c r="I3" s="312"/>
      <c r="J3" s="312"/>
      <c r="K3" s="312"/>
      <c r="L3" s="312"/>
      <c r="M3" s="312"/>
      <c r="N3" s="312"/>
      <c r="O3" s="312"/>
      <c r="P3" s="312"/>
      <c r="Q3" s="312"/>
      <c r="R3" s="312"/>
      <c r="S3" s="312"/>
      <c r="T3" s="313"/>
      <c r="U3" s="239"/>
      <c r="V3" s="239"/>
      <c r="W3" s="239"/>
      <c r="X3" s="239"/>
    </row>
    <row r="4" spans="1:25" ht="15" customHeight="1" x14ac:dyDescent="0.2">
      <c r="A4" s="258"/>
      <c r="B4" s="259"/>
      <c r="C4" s="311"/>
      <c r="D4" s="312"/>
      <c r="E4" s="312"/>
      <c r="F4" s="312"/>
      <c r="G4" s="312"/>
      <c r="H4" s="312"/>
      <c r="I4" s="312"/>
      <c r="J4" s="312"/>
      <c r="K4" s="312"/>
      <c r="L4" s="312"/>
      <c r="M4" s="312"/>
      <c r="N4" s="312"/>
      <c r="O4" s="312"/>
      <c r="P4" s="312"/>
      <c r="Q4" s="312"/>
      <c r="R4" s="312"/>
      <c r="S4" s="312"/>
      <c r="T4" s="313"/>
      <c r="U4" s="239"/>
      <c r="V4" s="239"/>
      <c r="W4" s="239"/>
      <c r="X4" s="239"/>
    </row>
    <row r="5" spans="1:25" ht="24.75" hidden="1" customHeight="1" x14ac:dyDescent="0.2">
      <c r="A5" s="260"/>
      <c r="B5" s="261"/>
      <c r="C5" s="314"/>
      <c r="D5" s="315"/>
      <c r="E5" s="315"/>
      <c r="F5" s="315"/>
      <c r="G5" s="315"/>
      <c r="H5" s="315"/>
      <c r="I5" s="315"/>
      <c r="J5" s="315"/>
      <c r="K5" s="315"/>
      <c r="L5" s="315"/>
      <c r="M5" s="315"/>
      <c r="N5" s="315"/>
      <c r="O5" s="315"/>
      <c r="P5" s="315"/>
      <c r="Q5" s="315"/>
      <c r="R5" s="315"/>
      <c r="S5" s="315"/>
      <c r="T5" s="316"/>
      <c r="U5" s="239"/>
      <c r="V5" s="239"/>
      <c r="W5" s="239"/>
      <c r="X5" s="239"/>
    </row>
    <row r="6" spans="1:25" ht="21" customHeight="1" x14ac:dyDescent="0.2">
      <c r="A6" s="241" t="s">
        <v>243</v>
      </c>
      <c r="B6" s="310"/>
      <c r="C6" s="310"/>
      <c r="D6" s="310"/>
      <c r="E6" s="310"/>
      <c r="F6" s="310"/>
      <c r="G6" s="310"/>
      <c r="H6" s="310"/>
      <c r="I6" s="310"/>
      <c r="J6" s="310"/>
      <c r="K6" s="310"/>
      <c r="L6" s="240" t="s">
        <v>377</v>
      </c>
      <c r="M6" s="310"/>
      <c r="N6" s="310"/>
      <c r="O6" s="310"/>
      <c r="P6" s="310"/>
      <c r="Q6" s="310"/>
      <c r="R6" s="310"/>
      <c r="S6" s="310"/>
      <c r="T6" s="310"/>
      <c r="U6" s="317"/>
      <c r="V6" s="317"/>
      <c r="W6" s="317"/>
      <c r="X6" s="318"/>
    </row>
    <row r="7" spans="1:25" ht="25.5" customHeight="1" x14ac:dyDescent="0.2">
      <c r="A7" s="240" t="s">
        <v>250</v>
      </c>
      <c r="B7" s="310"/>
      <c r="C7" s="310"/>
      <c r="D7" s="310"/>
      <c r="E7" s="310"/>
      <c r="F7" s="310"/>
      <c r="G7" s="310"/>
      <c r="H7" s="310"/>
      <c r="I7" s="310"/>
      <c r="J7" s="310"/>
      <c r="K7" s="212"/>
      <c r="L7" s="240" t="s">
        <v>378</v>
      </c>
      <c r="M7" s="310"/>
      <c r="N7" s="310"/>
      <c r="O7" s="310"/>
      <c r="P7" s="310"/>
      <c r="Q7" s="310"/>
      <c r="R7" s="310"/>
      <c r="S7" s="310"/>
      <c r="T7" s="310"/>
      <c r="U7" s="310"/>
      <c r="V7" s="310"/>
      <c r="W7" s="310"/>
      <c r="X7" s="212"/>
    </row>
    <row r="8" spans="1:25" ht="12.75" customHeight="1" thickBot="1" x14ac:dyDescent="0.25">
      <c r="B8" s="1"/>
      <c r="C8" s="1"/>
      <c r="D8" s="1"/>
      <c r="E8" s="1"/>
      <c r="F8" s="1"/>
      <c r="G8" s="1"/>
      <c r="H8" s="1"/>
      <c r="I8" s="1"/>
      <c r="J8" s="1"/>
      <c r="K8" s="1"/>
      <c r="L8" s="1"/>
      <c r="M8" s="2"/>
      <c r="N8" s="3"/>
      <c r="O8" s="4"/>
      <c r="P8" s="4"/>
      <c r="Q8" s="4"/>
      <c r="R8" s="4"/>
      <c r="S8" s="4"/>
      <c r="T8" s="4"/>
      <c r="U8" s="4"/>
      <c r="V8" s="4"/>
      <c r="W8" s="4"/>
      <c r="X8" s="4"/>
    </row>
    <row r="9" spans="1:25" ht="26.25" customHeight="1" thickBot="1" x14ac:dyDescent="0.25">
      <c r="B9" s="307" t="s">
        <v>1</v>
      </c>
      <c r="C9" s="307" t="s">
        <v>2</v>
      </c>
      <c r="D9" s="307" t="s">
        <v>3</v>
      </c>
      <c r="E9" s="307" t="s">
        <v>4</v>
      </c>
      <c r="F9" s="307" t="s">
        <v>5</v>
      </c>
      <c r="G9" s="307" t="s">
        <v>6</v>
      </c>
      <c r="H9" s="307" t="s">
        <v>7</v>
      </c>
      <c r="I9" s="307" t="s">
        <v>8</v>
      </c>
      <c r="J9" s="308" t="s">
        <v>9</v>
      </c>
      <c r="K9" s="309"/>
      <c r="L9" s="309"/>
      <c r="M9" s="309"/>
      <c r="N9" s="309"/>
      <c r="O9" s="302" t="s">
        <v>10</v>
      </c>
      <c r="P9" s="302" t="s">
        <v>11</v>
      </c>
      <c r="Q9" s="302" t="s">
        <v>12</v>
      </c>
      <c r="R9" s="302" t="s">
        <v>13</v>
      </c>
      <c r="S9" s="302" t="s">
        <v>14</v>
      </c>
      <c r="T9" s="302" t="s">
        <v>15</v>
      </c>
      <c r="U9" s="304" t="s">
        <v>16</v>
      </c>
      <c r="V9" s="305"/>
      <c r="W9" s="306" t="s">
        <v>17</v>
      </c>
      <c r="X9" s="305"/>
    </row>
    <row r="10" spans="1:25" ht="48" customHeight="1" x14ac:dyDescent="0.2">
      <c r="B10" s="303"/>
      <c r="C10" s="303"/>
      <c r="D10" s="303"/>
      <c r="E10" s="303"/>
      <c r="F10" s="303"/>
      <c r="G10" s="303"/>
      <c r="H10" s="303"/>
      <c r="I10" s="303"/>
      <c r="J10" s="102" t="s">
        <v>18</v>
      </c>
      <c r="K10" s="102" t="s">
        <v>19</v>
      </c>
      <c r="L10" s="103" t="s">
        <v>20</v>
      </c>
      <c r="M10" s="102" t="s">
        <v>21</v>
      </c>
      <c r="N10" s="103" t="s">
        <v>22</v>
      </c>
      <c r="O10" s="303"/>
      <c r="P10" s="303"/>
      <c r="Q10" s="303"/>
      <c r="R10" s="303"/>
      <c r="S10" s="303"/>
      <c r="T10" s="303"/>
      <c r="U10" s="103" t="s">
        <v>23</v>
      </c>
      <c r="V10" s="102" t="s">
        <v>24</v>
      </c>
      <c r="W10" s="102" t="s">
        <v>25</v>
      </c>
      <c r="X10" s="104" t="s">
        <v>26</v>
      </c>
    </row>
    <row r="11" spans="1:25" ht="72" customHeight="1" x14ac:dyDescent="0.2">
      <c r="A11" s="319" t="s">
        <v>294</v>
      </c>
      <c r="B11" s="105" t="s">
        <v>27</v>
      </c>
      <c r="C11" s="105" t="s">
        <v>209</v>
      </c>
      <c r="D11" s="105" t="s">
        <v>28</v>
      </c>
      <c r="E11" s="320" t="s">
        <v>295</v>
      </c>
      <c r="F11" s="40" t="s">
        <v>30</v>
      </c>
      <c r="G11" s="40" t="s">
        <v>31</v>
      </c>
      <c r="H11" s="40"/>
      <c r="I11" s="40" t="s">
        <v>32</v>
      </c>
      <c r="J11" s="40">
        <v>1</v>
      </c>
      <c r="K11" s="40">
        <v>2</v>
      </c>
      <c r="L11" s="40">
        <v>1</v>
      </c>
      <c r="M11" s="40">
        <v>1</v>
      </c>
      <c r="N11" s="40">
        <v>1</v>
      </c>
      <c r="O11" s="40">
        <f>J11+K11+L11+M11+N11</f>
        <v>6</v>
      </c>
      <c r="P11" s="40">
        <v>2</v>
      </c>
      <c r="Q11" s="40">
        <v>2</v>
      </c>
      <c r="R11" s="40">
        <v>1</v>
      </c>
      <c r="S11" s="40">
        <f>O11*P11*Q11*R11</f>
        <v>24</v>
      </c>
      <c r="T11" s="38" t="str">
        <f>IF(S11&lt;=59,"IMPACTO BAJO",(IF(AND(S11&gt;=60,S11&lt;=188),"IMPACTO MEDIO",IF(AND(S11&gt;=189,13&lt;405),"IMPACTO ALTO",0))))</f>
        <v>IMPACTO BAJO</v>
      </c>
      <c r="U11" s="40" t="s">
        <v>180</v>
      </c>
      <c r="V11" s="40" t="s">
        <v>33</v>
      </c>
      <c r="W11" s="39"/>
      <c r="X11" s="38" t="s">
        <v>31</v>
      </c>
      <c r="Y11" s="101" t="s">
        <v>256</v>
      </c>
    </row>
    <row r="12" spans="1:25" ht="69.75" customHeight="1" x14ac:dyDescent="0.2">
      <c r="A12" s="319"/>
      <c r="B12" s="320" t="s">
        <v>34</v>
      </c>
      <c r="C12" s="105" t="s">
        <v>35</v>
      </c>
      <c r="D12" s="105" t="s">
        <v>36</v>
      </c>
      <c r="E12" s="320"/>
      <c r="F12" s="40" t="s">
        <v>30</v>
      </c>
      <c r="G12" s="40" t="s">
        <v>31</v>
      </c>
      <c r="H12" s="40"/>
      <c r="I12" s="40" t="s">
        <v>37</v>
      </c>
      <c r="J12" s="40">
        <v>1</v>
      </c>
      <c r="K12" s="40">
        <v>1</v>
      </c>
      <c r="L12" s="40">
        <v>3</v>
      </c>
      <c r="M12" s="40">
        <v>1</v>
      </c>
      <c r="N12" s="40">
        <v>1</v>
      </c>
      <c r="O12" s="40">
        <f t="shared" ref="O12:O28" si="0">J12+K12+L12+M12+N12</f>
        <v>7</v>
      </c>
      <c r="P12" s="40">
        <v>2</v>
      </c>
      <c r="Q12" s="40">
        <v>2</v>
      </c>
      <c r="R12" s="40">
        <v>3</v>
      </c>
      <c r="S12" s="40">
        <f t="shared" ref="S12:S28" si="1">O12*P12*Q12*R12</f>
        <v>84</v>
      </c>
      <c r="T12" s="38" t="str">
        <f t="shared" ref="T12:T25" si="2">IF(S12&lt;=59,"IMPACTO BAJO",(IF(AND(S12&gt;=60,S12&lt;=188),"IMPACTO MEDIO",IF(AND(S12&gt;=189,13&lt;405),"IMPACTO ALTO",0))))</f>
        <v>IMPACTO MEDIO</v>
      </c>
      <c r="U12" s="40" t="s">
        <v>180</v>
      </c>
      <c r="V12" s="40" t="s">
        <v>38</v>
      </c>
      <c r="W12" s="38" t="s">
        <v>31</v>
      </c>
      <c r="X12" s="38"/>
    </row>
    <row r="13" spans="1:25" ht="95.25" customHeight="1" x14ac:dyDescent="0.2">
      <c r="A13" s="319"/>
      <c r="B13" s="320"/>
      <c r="C13" s="105" t="s">
        <v>229</v>
      </c>
      <c r="D13" s="105" t="s">
        <v>39</v>
      </c>
      <c r="E13" s="320"/>
      <c r="F13" s="40" t="s">
        <v>30</v>
      </c>
      <c r="G13" s="40" t="s">
        <v>31</v>
      </c>
      <c r="H13" s="40"/>
      <c r="I13" s="40" t="s">
        <v>37</v>
      </c>
      <c r="J13" s="40">
        <v>2</v>
      </c>
      <c r="K13" s="40">
        <v>2</v>
      </c>
      <c r="L13" s="40">
        <v>3</v>
      </c>
      <c r="M13" s="56">
        <v>1</v>
      </c>
      <c r="N13" s="40">
        <v>1</v>
      </c>
      <c r="O13" s="40">
        <f t="shared" si="0"/>
        <v>9</v>
      </c>
      <c r="P13" s="40">
        <v>3</v>
      </c>
      <c r="Q13" s="40">
        <v>2</v>
      </c>
      <c r="R13" s="40">
        <v>3</v>
      </c>
      <c r="S13" s="40">
        <f t="shared" si="1"/>
        <v>162</v>
      </c>
      <c r="T13" s="38" t="str">
        <f t="shared" si="2"/>
        <v>IMPACTO MEDIO</v>
      </c>
      <c r="U13" s="40" t="s">
        <v>180</v>
      </c>
      <c r="V13" s="40" t="s">
        <v>38</v>
      </c>
      <c r="W13" s="38" t="s">
        <v>31</v>
      </c>
      <c r="X13" s="38"/>
    </row>
    <row r="14" spans="1:25" ht="67.5" customHeight="1" x14ac:dyDescent="0.2">
      <c r="A14" s="319"/>
      <c r="B14" s="320" t="s">
        <v>379</v>
      </c>
      <c r="C14" s="105" t="s">
        <v>187</v>
      </c>
      <c r="D14" s="105" t="s">
        <v>40</v>
      </c>
      <c r="E14" s="320"/>
      <c r="F14" s="40" t="s">
        <v>30</v>
      </c>
      <c r="G14" s="40" t="s">
        <v>31</v>
      </c>
      <c r="H14" s="40"/>
      <c r="I14" s="40" t="s">
        <v>32</v>
      </c>
      <c r="J14" s="40">
        <v>1</v>
      </c>
      <c r="K14" s="40">
        <v>1</v>
      </c>
      <c r="L14" s="40">
        <v>3</v>
      </c>
      <c r="M14" s="40">
        <v>1</v>
      </c>
      <c r="N14" s="40">
        <v>1</v>
      </c>
      <c r="O14" s="40">
        <f t="shared" si="0"/>
        <v>7</v>
      </c>
      <c r="P14" s="40">
        <v>3</v>
      </c>
      <c r="Q14" s="40">
        <v>1</v>
      </c>
      <c r="R14" s="40">
        <v>1</v>
      </c>
      <c r="S14" s="40">
        <f t="shared" si="1"/>
        <v>21</v>
      </c>
      <c r="T14" s="38" t="str">
        <f t="shared" si="2"/>
        <v>IMPACTO BAJO</v>
      </c>
      <c r="U14" s="40" t="s">
        <v>181</v>
      </c>
      <c r="V14" s="40" t="s">
        <v>41</v>
      </c>
      <c r="W14" s="38"/>
      <c r="X14" s="38" t="s">
        <v>31</v>
      </c>
    </row>
    <row r="15" spans="1:25" ht="67.5" customHeight="1" x14ac:dyDescent="0.2">
      <c r="A15" s="319"/>
      <c r="B15" s="320"/>
      <c r="C15" s="105" t="s">
        <v>188</v>
      </c>
      <c r="D15" s="105" t="s">
        <v>42</v>
      </c>
      <c r="E15" s="320"/>
      <c r="F15" s="40" t="s">
        <v>30</v>
      </c>
      <c r="G15" s="40" t="s">
        <v>31</v>
      </c>
      <c r="H15" s="40"/>
      <c r="I15" s="40" t="s">
        <v>32</v>
      </c>
      <c r="J15" s="40">
        <v>1</v>
      </c>
      <c r="K15" s="40">
        <v>1</v>
      </c>
      <c r="L15" s="40">
        <v>3</v>
      </c>
      <c r="M15" s="40">
        <v>1</v>
      </c>
      <c r="N15" s="40">
        <v>1</v>
      </c>
      <c r="O15" s="40">
        <f t="shared" si="0"/>
        <v>7</v>
      </c>
      <c r="P15" s="40">
        <v>2</v>
      </c>
      <c r="Q15" s="40">
        <v>2</v>
      </c>
      <c r="R15" s="40">
        <v>1</v>
      </c>
      <c r="S15" s="40">
        <f t="shared" si="1"/>
        <v>28</v>
      </c>
      <c r="T15" s="38" t="str">
        <f t="shared" si="2"/>
        <v>IMPACTO BAJO</v>
      </c>
      <c r="U15" s="40" t="s">
        <v>180</v>
      </c>
      <c r="V15" s="40" t="s">
        <v>43</v>
      </c>
      <c r="W15" s="38"/>
      <c r="X15" s="38" t="s">
        <v>31</v>
      </c>
    </row>
    <row r="16" spans="1:25" ht="65.25" customHeight="1" x14ac:dyDescent="0.2">
      <c r="A16" s="319"/>
      <c r="B16" s="320" t="s">
        <v>44</v>
      </c>
      <c r="C16" s="105" t="s">
        <v>210</v>
      </c>
      <c r="D16" s="105" t="s">
        <v>45</v>
      </c>
      <c r="E16" s="320"/>
      <c r="F16" s="40" t="s">
        <v>30</v>
      </c>
      <c r="G16" s="40" t="s">
        <v>31</v>
      </c>
      <c r="H16" s="40"/>
      <c r="I16" s="40" t="s">
        <v>32</v>
      </c>
      <c r="J16" s="40">
        <v>3</v>
      </c>
      <c r="K16" s="40">
        <v>2</v>
      </c>
      <c r="L16" s="40">
        <v>3</v>
      </c>
      <c r="M16" s="40">
        <v>3</v>
      </c>
      <c r="N16" s="40">
        <v>1</v>
      </c>
      <c r="O16" s="40">
        <f t="shared" si="0"/>
        <v>12</v>
      </c>
      <c r="P16" s="40">
        <v>2</v>
      </c>
      <c r="Q16" s="40">
        <v>2</v>
      </c>
      <c r="R16" s="40">
        <v>1</v>
      </c>
      <c r="S16" s="40">
        <f t="shared" si="1"/>
        <v>48</v>
      </c>
      <c r="T16" s="38" t="str">
        <f t="shared" si="2"/>
        <v>IMPACTO BAJO</v>
      </c>
      <c r="U16" s="40" t="s">
        <v>183</v>
      </c>
      <c r="V16" s="40" t="s">
        <v>41</v>
      </c>
      <c r="W16" s="38" t="s">
        <v>31</v>
      </c>
      <c r="X16" s="38"/>
    </row>
    <row r="17" spans="1:24" ht="95.25" customHeight="1" x14ac:dyDescent="0.2">
      <c r="A17" s="319"/>
      <c r="B17" s="320"/>
      <c r="C17" s="105" t="s">
        <v>46</v>
      </c>
      <c r="D17" s="105" t="s">
        <v>47</v>
      </c>
      <c r="E17" s="320"/>
      <c r="F17" s="40" t="s">
        <v>30</v>
      </c>
      <c r="G17" s="40" t="s">
        <v>31</v>
      </c>
      <c r="H17" s="40"/>
      <c r="I17" s="40" t="s">
        <v>32</v>
      </c>
      <c r="J17" s="40">
        <v>3</v>
      </c>
      <c r="K17" s="40">
        <v>2</v>
      </c>
      <c r="L17" s="40">
        <v>3</v>
      </c>
      <c r="M17" s="40">
        <v>3</v>
      </c>
      <c r="N17" s="40">
        <v>1</v>
      </c>
      <c r="O17" s="40">
        <f t="shared" si="0"/>
        <v>12</v>
      </c>
      <c r="P17" s="40">
        <v>3</v>
      </c>
      <c r="Q17" s="40">
        <v>2</v>
      </c>
      <c r="R17" s="40">
        <v>1</v>
      </c>
      <c r="S17" s="40">
        <f t="shared" si="1"/>
        <v>72</v>
      </c>
      <c r="T17" s="38" t="str">
        <f t="shared" si="2"/>
        <v>IMPACTO MEDIO</v>
      </c>
      <c r="U17" s="40" t="s">
        <v>183</v>
      </c>
      <c r="V17" s="40" t="s">
        <v>41</v>
      </c>
      <c r="W17" s="38" t="s">
        <v>31</v>
      </c>
      <c r="X17" s="38"/>
    </row>
    <row r="18" spans="1:24" ht="86.25" customHeight="1" x14ac:dyDescent="0.2">
      <c r="A18" s="319"/>
      <c r="B18" s="320" t="s">
        <v>48</v>
      </c>
      <c r="C18" s="105" t="s">
        <v>211</v>
      </c>
      <c r="D18" s="105" t="s">
        <v>49</v>
      </c>
      <c r="E18" s="320"/>
      <c r="F18" s="40" t="s">
        <v>244</v>
      </c>
      <c r="G18" s="40" t="s">
        <v>31</v>
      </c>
      <c r="H18" s="40"/>
      <c r="I18" s="40" t="s">
        <v>32</v>
      </c>
      <c r="J18" s="40">
        <v>3</v>
      </c>
      <c r="K18" s="40">
        <v>2</v>
      </c>
      <c r="L18" s="40">
        <v>1</v>
      </c>
      <c r="M18" s="40">
        <v>3</v>
      </c>
      <c r="N18" s="40">
        <v>1</v>
      </c>
      <c r="O18" s="40">
        <f t="shared" si="0"/>
        <v>10</v>
      </c>
      <c r="P18" s="40">
        <v>1</v>
      </c>
      <c r="Q18" s="40">
        <v>2</v>
      </c>
      <c r="R18" s="40">
        <v>1</v>
      </c>
      <c r="S18" s="40">
        <f t="shared" si="1"/>
        <v>20</v>
      </c>
      <c r="T18" s="38" t="str">
        <f t="shared" si="2"/>
        <v>IMPACTO BAJO</v>
      </c>
      <c r="U18" s="40" t="s">
        <v>254</v>
      </c>
      <c r="V18" s="40" t="s">
        <v>253</v>
      </c>
      <c r="W18" s="38"/>
      <c r="X18" s="38" t="s">
        <v>31</v>
      </c>
    </row>
    <row r="19" spans="1:24" ht="63.75" customHeight="1" x14ac:dyDescent="0.2">
      <c r="A19" s="319"/>
      <c r="B19" s="320"/>
      <c r="C19" s="105" t="s">
        <v>212</v>
      </c>
      <c r="D19" s="105" t="s">
        <v>49</v>
      </c>
      <c r="E19" s="320"/>
      <c r="F19" s="40" t="s">
        <v>244</v>
      </c>
      <c r="G19" s="40" t="s">
        <v>31</v>
      </c>
      <c r="H19" s="40"/>
      <c r="I19" s="40" t="s">
        <v>32</v>
      </c>
      <c r="J19" s="40">
        <v>3</v>
      </c>
      <c r="K19" s="40">
        <v>2</v>
      </c>
      <c r="L19" s="40">
        <v>1</v>
      </c>
      <c r="M19" s="40">
        <v>3</v>
      </c>
      <c r="N19" s="40">
        <v>1</v>
      </c>
      <c r="O19" s="40">
        <f t="shared" si="0"/>
        <v>10</v>
      </c>
      <c r="P19" s="40">
        <v>1</v>
      </c>
      <c r="Q19" s="40">
        <v>3</v>
      </c>
      <c r="R19" s="40">
        <v>1</v>
      </c>
      <c r="S19" s="40">
        <f t="shared" si="1"/>
        <v>30</v>
      </c>
      <c r="T19" s="38" t="str">
        <f t="shared" si="2"/>
        <v>IMPACTO BAJO</v>
      </c>
      <c r="U19" s="40" t="s">
        <v>180</v>
      </c>
      <c r="V19" s="40" t="s">
        <v>50</v>
      </c>
      <c r="W19" s="38" t="s">
        <v>31</v>
      </c>
      <c r="X19" s="38"/>
    </row>
    <row r="20" spans="1:24" ht="38.25" x14ac:dyDescent="0.2">
      <c r="A20" s="319"/>
      <c r="B20" s="105" t="s">
        <v>54</v>
      </c>
      <c r="C20" s="105" t="s">
        <v>213</v>
      </c>
      <c r="D20" s="105" t="s">
        <v>55</v>
      </c>
      <c r="E20" s="320"/>
      <c r="F20" s="40" t="s">
        <v>30</v>
      </c>
      <c r="G20" s="40" t="s">
        <v>31</v>
      </c>
      <c r="H20" s="40"/>
      <c r="I20" s="40" t="s">
        <v>32</v>
      </c>
      <c r="J20" s="40">
        <v>3</v>
      </c>
      <c r="K20" s="40">
        <v>3</v>
      </c>
      <c r="L20" s="40">
        <v>3</v>
      </c>
      <c r="M20" s="40">
        <v>3</v>
      </c>
      <c r="N20" s="40">
        <v>1</v>
      </c>
      <c r="O20" s="40">
        <f t="shared" si="0"/>
        <v>13</v>
      </c>
      <c r="P20" s="40">
        <v>3</v>
      </c>
      <c r="Q20" s="40">
        <v>2</v>
      </c>
      <c r="R20" s="40">
        <v>1</v>
      </c>
      <c r="S20" s="40">
        <f t="shared" si="1"/>
        <v>78</v>
      </c>
      <c r="T20" s="38" t="str">
        <f t="shared" si="2"/>
        <v>IMPACTO MEDIO</v>
      </c>
      <c r="U20" s="40" t="s">
        <v>182</v>
      </c>
      <c r="V20" s="40" t="s">
        <v>41</v>
      </c>
      <c r="W20" s="38" t="s">
        <v>31</v>
      </c>
      <c r="X20" s="38"/>
    </row>
    <row r="21" spans="1:24" ht="92.25" customHeight="1" x14ac:dyDescent="0.2">
      <c r="A21" s="319"/>
      <c r="B21" s="320" t="s">
        <v>261</v>
      </c>
      <c r="C21" s="105" t="s">
        <v>57</v>
      </c>
      <c r="D21" s="105" t="s">
        <v>58</v>
      </c>
      <c r="E21" s="320"/>
      <c r="F21" s="40" t="s">
        <v>30</v>
      </c>
      <c r="G21" s="40" t="s">
        <v>31</v>
      </c>
      <c r="H21" s="40"/>
      <c r="I21" s="40" t="s">
        <v>32</v>
      </c>
      <c r="J21" s="40">
        <v>2</v>
      </c>
      <c r="K21" s="40">
        <v>2</v>
      </c>
      <c r="L21" s="40">
        <v>3</v>
      </c>
      <c r="M21" s="40">
        <v>1</v>
      </c>
      <c r="N21" s="40">
        <v>1</v>
      </c>
      <c r="O21" s="40">
        <f t="shared" si="0"/>
        <v>9</v>
      </c>
      <c r="P21" s="40">
        <v>3</v>
      </c>
      <c r="Q21" s="40">
        <v>2</v>
      </c>
      <c r="R21" s="40">
        <v>1</v>
      </c>
      <c r="S21" s="40">
        <f t="shared" si="1"/>
        <v>54</v>
      </c>
      <c r="T21" s="38" t="str">
        <f t="shared" si="2"/>
        <v>IMPACTO BAJO</v>
      </c>
      <c r="U21" s="40" t="s">
        <v>184</v>
      </c>
      <c r="V21" s="40" t="s">
        <v>38</v>
      </c>
      <c r="W21" s="38" t="s">
        <v>31</v>
      </c>
      <c r="X21" s="38"/>
    </row>
    <row r="22" spans="1:24" ht="56.25" customHeight="1" x14ac:dyDescent="0.2">
      <c r="A22" s="319"/>
      <c r="B22" s="320"/>
      <c r="C22" s="105" t="s">
        <v>57</v>
      </c>
      <c r="D22" s="105" t="s">
        <v>59</v>
      </c>
      <c r="E22" s="320"/>
      <c r="F22" s="40" t="s">
        <v>30</v>
      </c>
      <c r="G22" s="40" t="s">
        <v>31</v>
      </c>
      <c r="H22" s="40"/>
      <c r="I22" s="40" t="s">
        <v>32</v>
      </c>
      <c r="J22" s="40">
        <v>2</v>
      </c>
      <c r="K22" s="40">
        <v>2</v>
      </c>
      <c r="L22" s="40">
        <v>3</v>
      </c>
      <c r="M22" s="40">
        <v>1</v>
      </c>
      <c r="N22" s="40">
        <v>1</v>
      </c>
      <c r="O22" s="40">
        <f t="shared" si="0"/>
        <v>9</v>
      </c>
      <c r="P22" s="40">
        <v>3</v>
      </c>
      <c r="Q22" s="40">
        <v>2</v>
      </c>
      <c r="R22" s="40">
        <v>1</v>
      </c>
      <c r="S22" s="40">
        <f t="shared" si="1"/>
        <v>54</v>
      </c>
      <c r="T22" s="38" t="str">
        <f t="shared" si="2"/>
        <v>IMPACTO BAJO</v>
      </c>
      <c r="U22" s="40" t="s">
        <v>180</v>
      </c>
      <c r="V22" s="40" t="s">
        <v>255</v>
      </c>
      <c r="W22" s="38"/>
      <c r="X22" s="38" t="s">
        <v>31</v>
      </c>
    </row>
    <row r="23" spans="1:24" ht="133.5" customHeight="1" x14ac:dyDescent="0.2">
      <c r="A23" s="319"/>
      <c r="B23" s="105" t="s">
        <v>281</v>
      </c>
      <c r="C23" s="105" t="s">
        <v>291</v>
      </c>
      <c r="D23" s="105" t="s">
        <v>49</v>
      </c>
      <c r="E23" s="320"/>
      <c r="F23" s="40" t="s">
        <v>30</v>
      </c>
      <c r="G23" s="40" t="s">
        <v>31</v>
      </c>
      <c r="H23" s="40"/>
      <c r="I23" s="40" t="s">
        <v>32</v>
      </c>
      <c r="J23" s="40">
        <v>3</v>
      </c>
      <c r="K23" s="40">
        <v>3</v>
      </c>
      <c r="L23" s="40">
        <v>3</v>
      </c>
      <c r="M23" s="40">
        <v>3</v>
      </c>
      <c r="N23" s="40">
        <v>1</v>
      </c>
      <c r="O23" s="40">
        <f t="shared" si="0"/>
        <v>13</v>
      </c>
      <c r="P23" s="40">
        <v>3</v>
      </c>
      <c r="Q23" s="40">
        <v>2</v>
      </c>
      <c r="R23" s="40">
        <v>1</v>
      </c>
      <c r="S23" s="40">
        <f t="shared" si="1"/>
        <v>78</v>
      </c>
      <c r="T23" s="38" t="str">
        <f t="shared" si="2"/>
        <v>IMPACTO MEDIO</v>
      </c>
      <c r="U23" s="40" t="s">
        <v>180</v>
      </c>
      <c r="V23" s="40" t="s">
        <v>62</v>
      </c>
      <c r="W23" s="38" t="s">
        <v>31</v>
      </c>
      <c r="X23" s="38"/>
    </row>
    <row r="24" spans="1:24" ht="96" customHeight="1" x14ac:dyDescent="0.2">
      <c r="A24" s="319"/>
      <c r="B24" s="105" t="s">
        <v>380</v>
      </c>
      <c r="C24" s="105" t="s">
        <v>290</v>
      </c>
      <c r="D24" s="105" t="s">
        <v>61</v>
      </c>
      <c r="E24" s="320"/>
      <c r="F24" s="40" t="s">
        <v>30</v>
      </c>
      <c r="G24" s="40" t="s">
        <v>31</v>
      </c>
      <c r="H24" s="40"/>
      <c r="I24" s="40" t="s">
        <v>32</v>
      </c>
      <c r="J24" s="40">
        <v>2</v>
      </c>
      <c r="K24" s="40">
        <v>1</v>
      </c>
      <c r="L24" s="40">
        <v>3</v>
      </c>
      <c r="M24" s="40">
        <v>3</v>
      </c>
      <c r="N24" s="40">
        <v>1</v>
      </c>
      <c r="O24" s="40">
        <f t="shared" si="0"/>
        <v>10</v>
      </c>
      <c r="P24" s="40">
        <v>2</v>
      </c>
      <c r="Q24" s="40">
        <v>2</v>
      </c>
      <c r="R24" s="40">
        <v>1</v>
      </c>
      <c r="S24" s="40">
        <f t="shared" si="1"/>
        <v>40</v>
      </c>
      <c r="T24" s="38" t="str">
        <f t="shared" si="2"/>
        <v>IMPACTO BAJO</v>
      </c>
      <c r="U24" s="40" t="s">
        <v>180</v>
      </c>
      <c r="V24" s="40" t="s">
        <v>381</v>
      </c>
      <c r="W24" s="38" t="s">
        <v>31</v>
      </c>
      <c r="X24" s="38"/>
    </row>
    <row r="25" spans="1:24" ht="62.25" customHeight="1" x14ac:dyDescent="0.2">
      <c r="A25" s="319"/>
      <c r="B25" s="105" t="s">
        <v>67</v>
      </c>
      <c r="C25" s="105" t="s">
        <v>68</v>
      </c>
      <c r="D25" s="105" t="s">
        <v>69</v>
      </c>
      <c r="E25" s="320"/>
      <c r="F25" s="40" t="s">
        <v>30</v>
      </c>
      <c r="G25" s="40" t="s">
        <v>31</v>
      </c>
      <c r="H25" s="40"/>
      <c r="I25" s="40" t="s">
        <v>32</v>
      </c>
      <c r="J25" s="40">
        <v>3</v>
      </c>
      <c r="K25" s="40">
        <v>3</v>
      </c>
      <c r="L25" s="40">
        <v>3</v>
      </c>
      <c r="M25" s="40">
        <v>3</v>
      </c>
      <c r="N25" s="40">
        <v>1</v>
      </c>
      <c r="O25" s="40">
        <f t="shared" si="0"/>
        <v>13</v>
      </c>
      <c r="P25" s="40">
        <v>3</v>
      </c>
      <c r="Q25" s="40">
        <v>2</v>
      </c>
      <c r="R25" s="40">
        <v>1</v>
      </c>
      <c r="S25" s="40">
        <f t="shared" si="1"/>
        <v>78</v>
      </c>
      <c r="T25" s="38" t="str">
        <f t="shared" si="2"/>
        <v>IMPACTO MEDIO</v>
      </c>
      <c r="U25" s="40" t="s">
        <v>70</v>
      </c>
      <c r="V25" s="40" t="s">
        <v>255</v>
      </c>
      <c r="W25" s="38"/>
      <c r="X25" s="38" t="s">
        <v>31</v>
      </c>
    </row>
    <row r="26" spans="1:24" ht="36.75" customHeight="1" x14ac:dyDescent="0.2">
      <c r="A26" s="321" t="s">
        <v>392</v>
      </c>
      <c r="B26" s="106" t="s">
        <v>393</v>
      </c>
      <c r="C26" s="106" t="s">
        <v>394</v>
      </c>
      <c r="D26" s="106" t="s">
        <v>395</v>
      </c>
      <c r="E26" s="106"/>
      <c r="F26" s="40" t="s">
        <v>60</v>
      </c>
      <c r="G26" s="40" t="s">
        <v>31</v>
      </c>
      <c r="H26" s="40"/>
      <c r="I26" s="40" t="s">
        <v>32</v>
      </c>
      <c r="J26" s="40">
        <v>3</v>
      </c>
      <c r="K26" s="40">
        <v>3</v>
      </c>
      <c r="L26" s="40">
        <v>3</v>
      </c>
      <c r="M26" s="40">
        <v>3</v>
      </c>
      <c r="N26" s="40">
        <v>1</v>
      </c>
      <c r="O26" s="40">
        <f t="shared" si="0"/>
        <v>13</v>
      </c>
      <c r="P26" s="40">
        <v>1</v>
      </c>
      <c r="Q26" s="40">
        <v>2</v>
      </c>
      <c r="R26" s="40">
        <v>1</v>
      </c>
      <c r="S26" s="40">
        <f t="shared" si="1"/>
        <v>26</v>
      </c>
      <c r="T26" s="38" t="str">
        <f t="shared" ref="T26" si="3">IF(S26&lt;=59,"IMPACTO BAJO",(IF(AND(S26&gt;=60,S26&lt;=188),"IMPACTO MEDIO",IF(AND(S26&gt;=189,S26&lt;405),"IMPACTO ALTO",0))))</f>
        <v>IMPACTO BAJO</v>
      </c>
      <c r="U26" s="40" t="s">
        <v>396</v>
      </c>
      <c r="V26" s="40" t="s">
        <v>397</v>
      </c>
      <c r="W26" s="38" t="s">
        <v>31</v>
      </c>
      <c r="X26" s="38"/>
    </row>
    <row r="27" spans="1:24" ht="46.5" customHeight="1" x14ac:dyDescent="0.2">
      <c r="A27" s="321"/>
      <c r="B27" s="106" t="s">
        <v>398</v>
      </c>
      <c r="C27" s="106" t="s">
        <v>399</v>
      </c>
      <c r="D27" s="106" t="s">
        <v>400</v>
      </c>
      <c r="E27" s="106"/>
      <c r="F27" s="40" t="s">
        <v>60</v>
      </c>
      <c r="G27" s="40" t="s">
        <v>31</v>
      </c>
      <c r="H27" s="40"/>
      <c r="I27" s="40" t="s">
        <v>32</v>
      </c>
      <c r="J27" s="40">
        <v>3</v>
      </c>
      <c r="K27" s="40">
        <v>3</v>
      </c>
      <c r="L27" s="40">
        <v>3</v>
      </c>
      <c r="M27" s="40">
        <v>3</v>
      </c>
      <c r="N27" s="40">
        <v>1</v>
      </c>
      <c r="O27" s="40">
        <f t="shared" si="0"/>
        <v>13</v>
      </c>
      <c r="P27" s="40">
        <v>1</v>
      </c>
      <c r="Q27" s="40">
        <v>2</v>
      </c>
      <c r="R27" s="40">
        <v>1</v>
      </c>
      <c r="S27" s="40">
        <f t="shared" si="1"/>
        <v>26</v>
      </c>
      <c r="T27" s="38" t="str">
        <f>IF(S27&lt;=59,"IMPACTO BAJO",(IF(AND(S27&gt;=60,S27&lt;=188),"IMPACTO MEDIO",IF(AND(S27&gt;=189,S27&lt;405),"IMPACTO ALTO",0))))</f>
        <v>IMPACTO BAJO</v>
      </c>
      <c r="U27" s="40" t="s">
        <v>396</v>
      </c>
      <c r="V27" s="40" t="s">
        <v>397</v>
      </c>
      <c r="W27" s="38" t="s">
        <v>31</v>
      </c>
      <c r="X27" s="38"/>
    </row>
    <row r="28" spans="1:24" ht="48.75" customHeight="1" x14ac:dyDescent="0.2">
      <c r="A28" s="321"/>
      <c r="B28" s="106" t="s">
        <v>401</v>
      </c>
      <c r="C28" s="106" t="s">
        <v>402</v>
      </c>
      <c r="D28" s="107" t="s">
        <v>403</v>
      </c>
      <c r="E28" s="108"/>
      <c r="F28" s="40" t="s">
        <v>60</v>
      </c>
      <c r="G28" s="109" t="s">
        <v>31</v>
      </c>
      <c r="H28" s="109"/>
      <c r="I28" s="40" t="s">
        <v>32</v>
      </c>
      <c r="J28" s="40">
        <v>3</v>
      </c>
      <c r="K28" s="109">
        <v>3</v>
      </c>
      <c r="L28" s="109">
        <v>3</v>
      </c>
      <c r="M28" s="109">
        <v>3</v>
      </c>
      <c r="N28" s="109">
        <v>1</v>
      </c>
      <c r="O28" s="109">
        <f t="shared" si="0"/>
        <v>13</v>
      </c>
      <c r="P28" s="109">
        <v>1</v>
      </c>
      <c r="Q28" s="109">
        <v>2</v>
      </c>
      <c r="R28" s="109">
        <v>1</v>
      </c>
      <c r="S28" s="109">
        <f t="shared" si="1"/>
        <v>26</v>
      </c>
      <c r="T28" s="38" t="str">
        <f>IF(S28&lt;=59,"IMPACTO BAJO",(IF(AND(S28&gt;=60,S28&lt;=188),"IMPACTO MEDIO",IF(AND(S28&gt;=189,S28&lt;405),"IMPACTO ALTO",0))))</f>
        <v>IMPACTO BAJO</v>
      </c>
      <c r="U28" s="40" t="s">
        <v>396</v>
      </c>
      <c r="V28" s="40" t="s">
        <v>397</v>
      </c>
      <c r="W28" s="42" t="s">
        <v>31</v>
      </c>
      <c r="X28" s="42"/>
    </row>
    <row r="29" spans="1:24" ht="36.75" customHeight="1" x14ac:dyDescent="0.2">
      <c r="A29" s="321"/>
      <c r="B29" s="106" t="s">
        <v>410</v>
      </c>
      <c r="C29" s="106" t="s">
        <v>411</v>
      </c>
      <c r="D29" s="106" t="s">
        <v>412</v>
      </c>
      <c r="E29" s="106"/>
      <c r="F29" s="40" t="s">
        <v>60</v>
      </c>
      <c r="G29" s="40" t="s">
        <v>31</v>
      </c>
      <c r="H29" s="40"/>
      <c r="I29" s="40" t="s">
        <v>32</v>
      </c>
      <c r="J29" s="40">
        <v>3</v>
      </c>
      <c r="K29" s="40">
        <v>3</v>
      </c>
      <c r="L29" s="40">
        <v>3</v>
      </c>
      <c r="M29" s="40">
        <v>3</v>
      </c>
      <c r="N29" s="40">
        <v>1</v>
      </c>
      <c r="O29" s="40">
        <f>J29+K29+L29+M29+N29</f>
        <v>13</v>
      </c>
      <c r="P29" s="40">
        <v>1</v>
      </c>
      <c r="Q29" s="40">
        <v>2</v>
      </c>
      <c r="R29" s="40">
        <v>1</v>
      </c>
      <c r="S29" s="40">
        <f>O29*P29*Q29*R29</f>
        <v>26</v>
      </c>
      <c r="T29" s="38" t="str">
        <f>IF(S29&lt;=59,"IMPACTO BAJO",(IF(AND(S29&gt;=60,S29&lt;=188),"IMPACTO MEDIO",IF(AND(S29&gt;=189,S29&lt;405),"IMPACTO ALTO",0))))</f>
        <v>IMPACTO BAJO</v>
      </c>
      <c r="U29" s="40" t="s">
        <v>396</v>
      </c>
      <c r="V29" s="40" t="s">
        <v>397</v>
      </c>
      <c r="W29" s="38" t="s">
        <v>31</v>
      </c>
      <c r="X29" s="38"/>
    </row>
    <row r="30" spans="1:24" ht="12.75" customHeight="1" x14ac:dyDescent="0.2">
      <c r="T30" s="43"/>
    </row>
    <row r="31" spans="1:24" ht="27" customHeight="1" x14ac:dyDescent="0.2">
      <c r="A31" s="43"/>
      <c r="B31" s="43"/>
      <c r="C31" s="41" t="s">
        <v>404</v>
      </c>
      <c r="D31" s="238" t="s">
        <v>228</v>
      </c>
      <c r="E31" s="237"/>
      <c r="F31" s="43"/>
      <c r="G31" s="43"/>
      <c r="H31" s="43"/>
      <c r="I31" s="45"/>
      <c r="J31" s="45"/>
      <c r="K31" s="44"/>
      <c r="L31" s="44"/>
      <c r="M31" s="44"/>
      <c r="N31" s="44"/>
      <c r="O31" s="43"/>
      <c r="P31" s="43"/>
      <c r="Q31" s="43"/>
      <c r="R31" s="43"/>
      <c r="S31" s="43"/>
      <c r="T31" s="43"/>
    </row>
    <row r="32" spans="1:24" ht="12.75" x14ac:dyDescent="0.2">
      <c r="A32" s="43"/>
      <c r="B32" s="43"/>
      <c r="C32" s="41" t="s">
        <v>178</v>
      </c>
      <c r="D32" s="236" t="s">
        <v>251</v>
      </c>
      <c r="E32" s="237"/>
      <c r="F32" s="43"/>
      <c r="G32" s="43"/>
      <c r="H32" s="43"/>
      <c r="I32" s="45"/>
      <c r="J32" s="45"/>
      <c r="K32" s="45"/>
      <c r="L32" s="45"/>
      <c r="M32" s="45"/>
      <c r="N32" s="44"/>
      <c r="O32" s="43"/>
      <c r="P32" s="43"/>
      <c r="Q32" s="43"/>
      <c r="R32" s="43"/>
      <c r="S32" s="43"/>
      <c r="T32" s="43"/>
    </row>
    <row r="33" spans="20:20" ht="12.75" customHeight="1" x14ac:dyDescent="0.2">
      <c r="T33" s="43"/>
    </row>
    <row r="34" spans="20:20" ht="12.75" customHeight="1" x14ac:dyDescent="0.2">
      <c r="T34" s="43"/>
    </row>
    <row r="35" spans="20:20" ht="12.75" customHeight="1" x14ac:dyDescent="0.2">
      <c r="T35" s="43"/>
    </row>
    <row r="36" spans="20:20" ht="12.75" customHeight="1" x14ac:dyDescent="0.2">
      <c r="T36" s="43"/>
    </row>
    <row r="37" spans="20:20" ht="12.75" customHeight="1" x14ac:dyDescent="0.2">
      <c r="T37" s="43"/>
    </row>
    <row r="38" spans="20:20" ht="12.75" customHeight="1" x14ac:dyDescent="0.2">
      <c r="T38" s="43"/>
    </row>
    <row r="39" spans="20:20" ht="12.75" customHeight="1" x14ac:dyDescent="0.2">
      <c r="T39" s="43"/>
    </row>
    <row r="40" spans="20:20" ht="12.75" customHeight="1" x14ac:dyDescent="0.2">
      <c r="T40" s="43"/>
    </row>
    <row r="41" spans="20:20" ht="12.75" customHeight="1" x14ac:dyDescent="0.2">
      <c r="T41" s="43"/>
    </row>
    <row r="42" spans="20:20" ht="12.75" customHeight="1" x14ac:dyDescent="0.2">
      <c r="T42" s="43"/>
    </row>
    <row r="43" spans="20:20" ht="12.75" customHeight="1" x14ac:dyDescent="0.2">
      <c r="T43" s="43"/>
    </row>
    <row r="44" spans="20:20" ht="12.75" customHeight="1" x14ac:dyDescent="0.2">
      <c r="T44" s="43"/>
    </row>
    <row r="45" spans="20:20" ht="12.75" customHeight="1" x14ac:dyDescent="0.2">
      <c r="T45" s="43"/>
    </row>
    <row r="46" spans="20:20" ht="12.75" customHeight="1" x14ac:dyDescent="0.2">
      <c r="T46" s="43"/>
    </row>
    <row r="47" spans="20:20" ht="12.75" customHeight="1" x14ac:dyDescent="0.2">
      <c r="T47" s="43"/>
    </row>
    <row r="48" spans="20:20" ht="12.75" customHeight="1" x14ac:dyDescent="0.2">
      <c r="T48" s="43"/>
    </row>
    <row r="49" spans="20:20" ht="12.75" customHeight="1" x14ac:dyDescent="0.2">
      <c r="T49" s="43"/>
    </row>
    <row r="50" spans="20:20" ht="12.75" customHeight="1" x14ac:dyDescent="0.2">
      <c r="T50" s="43"/>
    </row>
    <row r="51" spans="20:20" ht="12.75" customHeight="1" x14ac:dyDescent="0.2">
      <c r="T51" s="43"/>
    </row>
    <row r="52" spans="20:20" ht="12.75" customHeight="1" x14ac:dyDescent="0.2">
      <c r="T52" s="43"/>
    </row>
    <row r="53" spans="20:20" ht="12.75" customHeight="1" x14ac:dyDescent="0.2">
      <c r="T53" s="43"/>
    </row>
    <row r="54" spans="20:20" ht="12.75" customHeight="1" x14ac:dyDescent="0.2">
      <c r="T54" s="43"/>
    </row>
    <row r="55" spans="20:20" ht="12.75" customHeight="1" x14ac:dyDescent="0.2">
      <c r="T55" s="43"/>
    </row>
    <row r="56" spans="20:20" ht="12.75" customHeight="1" x14ac:dyDescent="0.2">
      <c r="T56" s="43"/>
    </row>
    <row r="57" spans="20:20" ht="12.75" customHeight="1" x14ac:dyDescent="0.2">
      <c r="T57" s="43"/>
    </row>
    <row r="58" spans="20:20" ht="12.75" customHeight="1" x14ac:dyDescent="0.2">
      <c r="T58" s="43"/>
    </row>
    <row r="59" spans="20:20" ht="12.75" customHeight="1" x14ac:dyDescent="0.2">
      <c r="T59" s="43"/>
    </row>
    <row r="60" spans="20:20" ht="12.75" customHeight="1" x14ac:dyDescent="0.2">
      <c r="T60" s="43"/>
    </row>
    <row r="61" spans="20:20" ht="12.75" customHeight="1" x14ac:dyDescent="0.2">
      <c r="T61" s="43"/>
    </row>
    <row r="62" spans="20:20" ht="12.75" customHeight="1" x14ac:dyDescent="0.2">
      <c r="T62" s="43"/>
    </row>
    <row r="63" spans="20:20" ht="12.75" customHeight="1" x14ac:dyDescent="0.2">
      <c r="T63" s="43"/>
    </row>
    <row r="64" spans="20:20" ht="12.75" customHeight="1" x14ac:dyDescent="0.2">
      <c r="T64" s="43"/>
    </row>
    <row r="65" spans="20:20" ht="12.75" customHeight="1" x14ac:dyDescent="0.2">
      <c r="T65" s="43"/>
    </row>
    <row r="66" spans="20:20" ht="12.75" customHeight="1" x14ac:dyDescent="0.2">
      <c r="T66" s="43"/>
    </row>
    <row r="67" spans="20:20" ht="12.75" customHeight="1" x14ac:dyDescent="0.2">
      <c r="T67" s="43"/>
    </row>
    <row r="68" spans="20:20" ht="12.75" customHeight="1" x14ac:dyDescent="0.2">
      <c r="T68" s="43"/>
    </row>
    <row r="69" spans="20:20" ht="12.75" customHeight="1" x14ac:dyDescent="0.2">
      <c r="T69" s="43"/>
    </row>
    <row r="70" spans="20:20" ht="12.75" customHeight="1" x14ac:dyDescent="0.2">
      <c r="T70" s="43"/>
    </row>
    <row r="71" spans="20:20" ht="12.75" customHeight="1" x14ac:dyDescent="0.2">
      <c r="T71" s="43"/>
    </row>
    <row r="72" spans="20:20" ht="12.75" customHeight="1" x14ac:dyDescent="0.2">
      <c r="T72" s="43"/>
    </row>
    <row r="73" spans="20:20" ht="12.75" customHeight="1" x14ac:dyDescent="0.2">
      <c r="T73" s="43"/>
    </row>
    <row r="74" spans="20:20" ht="12.75" customHeight="1" x14ac:dyDescent="0.2">
      <c r="T74" s="43"/>
    </row>
    <row r="75" spans="20:20" ht="12.75" customHeight="1" x14ac:dyDescent="0.2">
      <c r="T75" s="43"/>
    </row>
    <row r="76" spans="20:20" ht="12.75" customHeight="1" x14ac:dyDescent="0.2">
      <c r="T76" s="43"/>
    </row>
    <row r="77" spans="20:20" ht="12.75" customHeight="1" x14ac:dyDescent="0.2">
      <c r="T77" s="43"/>
    </row>
    <row r="78" spans="20:20" ht="12.75" customHeight="1" x14ac:dyDescent="0.2">
      <c r="T78" s="43"/>
    </row>
    <row r="79" spans="20:20" ht="12.75" customHeight="1" x14ac:dyDescent="0.2">
      <c r="T79" s="43"/>
    </row>
    <row r="80" spans="20:20" ht="12.75" customHeight="1" x14ac:dyDescent="0.2">
      <c r="T80" s="43"/>
    </row>
    <row r="81" spans="20:20" ht="12.75" customHeight="1" x14ac:dyDescent="0.2">
      <c r="T81" s="43"/>
    </row>
    <row r="82" spans="20:20" ht="12.75" customHeight="1" x14ac:dyDescent="0.2">
      <c r="T82" s="43"/>
    </row>
    <row r="83" spans="20:20" ht="12.75" customHeight="1" x14ac:dyDescent="0.2">
      <c r="T83" s="43"/>
    </row>
    <row r="84" spans="20:20" ht="12.75" customHeight="1" x14ac:dyDescent="0.2">
      <c r="T84" s="43"/>
    </row>
    <row r="85" spans="20:20" ht="12.75" customHeight="1" x14ac:dyDescent="0.2">
      <c r="T85" s="43"/>
    </row>
    <row r="86" spans="20:20" ht="12.75" customHeight="1" x14ac:dyDescent="0.2">
      <c r="T86" s="43"/>
    </row>
    <row r="87" spans="20:20" ht="12.75" customHeight="1" x14ac:dyDescent="0.2">
      <c r="T87" s="43"/>
    </row>
    <row r="88" spans="20:20" ht="12.75" customHeight="1" x14ac:dyDescent="0.2">
      <c r="T88" s="43"/>
    </row>
    <row r="89" spans="20:20" ht="12.75" customHeight="1" x14ac:dyDescent="0.2">
      <c r="T89" s="43"/>
    </row>
    <row r="90" spans="20:20" ht="12.75" customHeight="1" x14ac:dyDescent="0.2">
      <c r="T90" s="43"/>
    </row>
    <row r="91" spans="20:20" ht="12.75" customHeight="1" x14ac:dyDescent="0.2">
      <c r="T91" s="43"/>
    </row>
    <row r="92" spans="20:20" ht="12.75" customHeight="1" x14ac:dyDescent="0.2">
      <c r="T92" s="43"/>
    </row>
    <row r="93" spans="20:20" ht="12.75" customHeight="1" x14ac:dyDescent="0.2">
      <c r="T93" s="43"/>
    </row>
    <row r="94" spans="20:20" ht="12.75" customHeight="1" x14ac:dyDescent="0.2">
      <c r="T94" s="43"/>
    </row>
    <row r="95" spans="20:20" ht="12.75" customHeight="1" x14ac:dyDescent="0.2">
      <c r="T95" s="43"/>
    </row>
    <row r="96" spans="20:20" ht="12.75" customHeight="1" x14ac:dyDescent="0.2">
      <c r="T96" s="43"/>
    </row>
    <row r="97" spans="20:20" ht="12.75" customHeight="1" x14ac:dyDescent="0.2">
      <c r="T97" s="43"/>
    </row>
    <row r="98" spans="20:20" ht="12.75" customHeight="1" x14ac:dyDescent="0.2">
      <c r="T98" s="43"/>
    </row>
    <row r="99" spans="20:20" ht="12.75" customHeight="1" x14ac:dyDescent="0.2">
      <c r="T99" s="43"/>
    </row>
    <row r="100" spans="20:20" ht="12.75" customHeight="1" x14ac:dyDescent="0.2">
      <c r="T100" s="43"/>
    </row>
    <row r="101" spans="20:20" ht="12.75" customHeight="1" x14ac:dyDescent="0.2">
      <c r="T101" s="43"/>
    </row>
    <row r="102" spans="20:20" ht="12.75" customHeight="1" x14ac:dyDescent="0.2">
      <c r="T102" s="43"/>
    </row>
    <row r="103" spans="20:20" ht="12.75" customHeight="1" x14ac:dyDescent="0.2">
      <c r="T103" s="43"/>
    </row>
    <row r="104" spans="20:20" ht="12.75" customHeight="1" x14ac:dyDescent="0.2">
      <c r="T104" s="43"/>
    </row>
    <row r="105" spans="20:20" ht="12.75" customHeight="1" x14ac:dyDescent="0.2">
      <c r="T105" s="43"/>
    </row>
    <row r="106" spans="20:20" ht="12.75" customHeight="1" x14ac:dyDescent="0.2">
      <c r="T106" s="43"/>
    </row>
    <row r="107" spans="20:20" ht="12.75" customHeight="1" x14ac:dyDescent="0.2">
      <c r="T107" s="43"/>
    </row>
    <row r="108" spans="20:20" ht="12.75" customHeight="1" x14ac:dyDescent="0.2">
      <c r="T108" s="43"/>
    </row>
    <row r="109" spans="20:20" ht="12.75" customHeight="1" x14ac:dyDescent="0.2">
      <c r="T109" s="43"/>
    </row>
    <row r="110" spans="20:20" ht="12.75" customHeight="1" x14ac:dyDescent="0.2">
      <c r="T110" s="43"/>
    </row>
    <row r="111" spans="20:20" ht="12.75" customHeight="1" x14ac:dyDescent="0.2">
      <c r="T111" s="43"/>
    </row>
    <row r="112" spans="20:20" ht="12.75" customHeight="1" x14ac:dyDescent="0.2">
      <c r="T112" s="43"/>
    </row>
    <row r="113" spans="20:20" ht="12.75" customHeight="1" x14ac:dyDescent="0.2">
      <c r="T113" s="43"/>
    </row>
    <row r="114" spans="20:20" ht="12.75" customHeight="1" x14ac:dyDescent="0.2">
      <c r="T114" s="43"/>
    </row>
    <row r="115" spans="20:20" ht="12.75" customHeight="1" x14ac:dyDescent="0.2">
      <c r="T115" s="43"/>
    </row>
    <row r="116" spans="20:20" ht="12.75" customHeight="1" x14ac:dyDescent="0.2">
      <c r="T116" s="43"/>
    </row>
    <row r="117" spans="20:20" ht="12.75" customHeight="1" x14ac:dyDescent="0.2">
      <c r="T117" s="43"/>
    </row>
    <row r="118" spans="20:20" ht="12.75" customHeight="1" x14ac:dyDescent="0.2">
      <c r="T118" s="43"/>
    </row>
    <row r="119" spans="20:20" ht="12.75" customHeight="1" x14ac:dyDescent="0.2">
      <c r="T119" s="43"/>
    </row>
    <row r="120" spans="20:20" ht="12.75" customHeight="1" x14ac:dyDescent="0.2">
      <c r="T120" s="43"/>
    </row>
    <row r="121" spans="20:20" ht="12.75" customHeight="1" x14ac:dyDescent="0.2">
      <c r="T121" s="43"/>
    </row>
    <row r="122" spans="20:20" ht="12.75" customHeight="1" x14ac:dyDescent="0.2">
      <c r="T122" s="43"/>
    </row>
    <row r="123" spans="20:20" ht="12.75" customHeight="1" x14ac:dyDescent="0.2">
      <c r="T123" s="43"/>
    </row>
    <row r="124" spans="20:20" ht="12.75" customHeight="1" x14ac:dyDescent="0.2">
      <c r="T124" s="43"/>
    </row>
    <row r="125" spans="20:20" ht="12.75" customHeight="1" x14ac:dyDescent="0.2">
      <c r="T125" s="43"/>
    </row>
    <row r="126" spans="20:20" ht="12.75" customHeight="1" x14ac:dyDescent="0.2">
      <c r="T126" s="43"/>
    </row>
    <row r="127" spans="20:20" ht="12.75" customHeight="1" x14ac:dyDescent="0.2">
      <c r="T127" s="43"/>
    </row>
    <row r="128" spans="20:20" ht="12.75" customHeight="1" x14ac:dyDescent="0.2">
      <c r="T128" s="43"/>
    </row>
    <row r="129" spans="20:20" ht="12.75" customHeight="1" x14ac:dyDescent="0.2">
      <c r="T129" s="43"/>
    </row>
    <row r="130" spans="20:20" ht="12.75" customHeight="1" x14ac:dyDescent="0.2">
      <c r="T130" s="43"/>
    </row>
    <row r="131" spans="20:20" ht="12.75" customHeight="1" x14ac:dyDescent="0.2">
      <c r="T131" s="43"/>
    </row>
    <row r="132" spans="20:20" ht="12.75" customHeight="1" x14ac:dyDescent="0.2">
      <c r="T132" s="43"/>
    </row>
    <row r="133" spans="20:20" ht="12.75" customHeight="1" x14ac:dyDescent="0.2">
      <c r="T133" s="43"/>
    </row>
    <row r="134" spans="20:20" ht="12.75" customHeight="1" x14ac:dyDescent="0.2">
      <c r="T134" s="43"/>
    </row>
    <row r="135" spans="20:20" ht="12.75" customHeight="1" x14ac:dyDescent="0.2">
      <c r="T135" s="43"/>
    </row>
    <row r="136" spans="20:20" ht="12.75" customHeight="1" x14ac:dyDescent="0.2">
      <c r="T136" s="43"/>
    </row>
    <row r="137" spans="20:20" ht="12.75" customHeight="1" x14ac:dyDescent="0.2">
      <c r="T137" s="43"/>
    </row>
    <row r="138" spans="20:20" ht="12.75" customHeight="1" x14ac:dyDescent="0.2">
      <c r="T138" s="43"/>
    </row>
    <row r="139" spans="20:20" ht="12.75" customHeight="1" x14ac:dyDescent="0.2">
      <c r="T139" s="43"/>
    </row>
    <row r="140" spans="20:20" ht="12.75" customHeight="1" x14ac:dyDescent="0.2">
      <c r="T140" s="43"/>
    </row>
    <row r="141" spans="20:20" ht="12.75" customHeight="1" x14ac:dyDescent="0.2">
      <c r="T141" s="43"/>
    </row>
    <row r="142" spans="20:20" ht="12.75" customHeight="1" x14ac:dyDescent="0.2">
      <c r="T142" s="43"/>
    </row>
    <row r="143" spans="20:20" ht="12.75" customHeight="1" x14ac:dyDescent="0.2">
      <c r="T143" s="43"/>
    </row>
    <row r="144" spans="20:20" ht="12.75" customHeight="1" x14ac:dyDescent="0.2">
      <c r="T144" s="43"/>
    </row>
    <row r="145" spans="20:20" ht="12.75" customHeight="1" x14ac:dyDescent="0.2">
      <c r="T145" s="43"/>
    </row>
    <row r="146" spans="20:20" ht="12.75" customHeight="1" x14ac:dyDescent="0.2">
      <c r="T146" s="43"/>
    </row>
    <row r="147" spans="20:20" ht="12.75" customHeight="1" x14ac:dyDescent="0.2">
      <c r="T147" s="43"/>
    </row>
    <row r="148" spans="20:20" ht="12.75" customHeight="1" x14ac:dyDescent="0.2">
      <c r="T148" s="43"/>
    </row>
    <row r="149" spans="20:20" ht="12.75" customHeight="1" x14ac:dyDescent="0.2">
      <c r="T149" s="43"/>
    </row>
    <row r="150" spans="20:20" ht="12.75" customHeight="1" x14ac:dyDescent="0.2">
      <c r="T150" s="43"/>
    </row>
    <row r="151" spans="20:20" ht="12.75" customHeight="1" x14ac:dyDescent="0.2">
      <c r="T151" s="43"/>
    </row>
    <row r="152" spans="20:20" ht="12.75" customHeight="1" x14ac:dyDescent="0.2">
      <c r="T152" s="43"/>
    </row>
    <row r="153" spans="20:20" ht="12.75" customHeight="1" x14ac:dyDescent="0.2">
      <c r="T153" s="43"/>
    </row>
    <row r="154" spans="20:20" ht="12.75" customHeight="1" x14ac:dyDescent="0.2">
      <c r="T154" s="43"/>
    </row>
    <row r="155" spans="20:20" ht="12.75" customHeight="1" x14ac:dyDescent="0.2">
      <c r="T155" s="43"/>
    </row>
    <row r="156" spans="20:20" ht="12.75" customHeight="1" x14ac:dyDescent="0.2">
      <c r="T156" s="43"/>
    </row>
    <row r="157" spans="20:20" ht="12.75" customHeight="1" x14ac:dyDescent="0.2">
      <c r="T157" s="43"/>
    </row>
    <row r="158" spans="20:20" ht="12.75" customHeight="1" x14ac:dyDescent="0.2">
      <c r="T158" s="43"/>
    </row>
    <row r="159" spans="20:20" ht="12.75" customHeight="1" x14ac:dyDescent="0.2">
      <c r="T159" s="43"/>
    </row>
    <row r="160" spans="20:20" ht="12.75" customHeight="1" x14ac:dyDescent="0.2">
      <c r="T160" s="43"/>
    </row>
    <row r="161" spans="20:20" ht="12.75" customHeight="1" x14ac:dyDescent="0.2">
      <c r="T161" s="43"/>
    </row>
    <row r="162" spans="20:20" ht="12.75" customHeight="1" x14ac:dyDescent="0.2">
      <c r="T162" s="43"/>
    </row>
    <row r="163" spans="20:20" ht="12.75" customHeight="1" x14ac:dyDescent="0.2">
      <c r="T163" s="43"/>
    </row>
    <row r="164" spans="20:20" ht="12.75" customHeight="1" x14ac:dyDescent="0.2">
      <c r="T164" s="43"/>
    </row>
    <row r="165" spans="20:20" ht="12.75" customHeight="1" x14ac:dyDescent="0.2">
      <c r="T165" s="43"/>
    </row>
    <row r="166" spans="20:20" ht="12.75" customHeight="1" x14ac:dyDescent="0.2">
      <c r="T166" s="43"/>
    </row>
    <row r="167" spans="20:20" ht="12.75" customHeight="1" x14ac:dyDescent="0.2">
      <c r="T167" s="43"/>
    </row>
    <row r="168" spans="20:20" ht="12.75" customHeight="1" x14ac:dyDescent="0.2">
      <c r="T168" s="43"/>
    </row>
    <row r="169" spans="20:20" ht="12.75" customHeight="1" x14ac:dyDescent="0.2">
      <c r="T169" s="43"/>
    </row>
    <row r="170" spans="20:20" ht="12.75" customHeight="1" x14ac:dyDescent="0.2">
      <c r="T170" s="43"/>
    </row>
    <row r="171" spans="20:20" ht="12.75" customHeight="1" x14ac:dyDescent="0.2">
      <c r="T171" s="43"/>
    </row>
    <row r="172" spans="20:20" ht="12.75" customHeight="1" x14ac:dyDescent="0.2">
      <c r="T172" s="43"/>
    </row>
    <row r="173" spans="20:20" ht="12.75" customHeight="1" x14ac:dyDescent="0.2">
      <c r="T173" s="43"/>
    </row>
    <row r="174" spans="20:20" ht="12.75" customHeight="1" x14ac:dyDescent="0.2">
      <c r="T174" s="43"/>
    </row>
    <row r="175" spans="20:20" ht="12.75" customHeight="1" x14ac:dyDescent="0.2">
      <c r="T175" s="43"/>
    </row>
    <row r="176" spans="20:20" ht="12.75" customHeight="1" x14ac:dyDescent="0.2">
      <c r="T176" s="43"/>
    </row>
    <row r="177" spans="20:20" ht="12.75" customHeight="1" x14ac:dyDescent="0.2">
      <c r="T177" s="43"/>
    </row>
    <row r="178" spans="20:20" ht="12.75" customHeight="1" x14ac:dyDescent="0.2">
      <c r="T178" s="43"/>
    </row>
    <row r="179" spans="20:20" ht="12.75" customHeight="1" x14ac:dyDescent="0.2">
      <c r="T179" s="43"/>
    </row>
    <row r="180" spans="20:20" ht="12.75" customHeight="1" x14ac:dyDescent="0.2">
      <c r="T180" s="43"/>
    </row>
    <row r="181" spans="20:20" ht="12.75" customHeight="1" x14ac:dyDescent="0.2">
      <c r="T181" s="43"/>
    </row>
    <row r="182" spans="20:20" ht="12.75" customHeight="1" x14ac:dyDescent="0.2">
      <c r="T182" s="43"/>
    </row>
    <row r="183" spans="20:20" ht="12.75" customHeight="1" x14ac:dyDescent="0.2">
      <c r="T183" s="43"/>
    </row>
    <row r="184" spans="20:20" ht="12.75" customHeight="1" x14ac:dyDescent="0.2">
      <c r="T184" s="43"/>
    </row>
    <row r="185" spans="20:20" ht="12.75" customHeight="1" x14ac:dyDescent="0.2">
      <c r="T185" s="43"/>
    </row>
    <row r="186" spans="20:20" ht="12.75" customHeight="1" x14ac:dyDescent="0.2">
      <c r="T186" s="43"/>
    </row>
    <row r="187" spans="20:20" ht="12.75" customHeight="1" x14ac:dyDescent="0.2">
      <c r="T187" s="43"/>
    </row>
    <row r="188" spans="20:20" ht="12.75" customHeight="1" x14ac:dyDescent="0.2">
      <c r="T188" s="43"/>
    </row>
    <row r="189" spans="20:20" ht="12.75" customHeight="1" x14ac:dyDescent="0.2">
      <c r="T189" s="43"/>
    </row>
    <row r="190" spans="20:20" ht="12.75" customHeight="1" x14ac:dyDescent="0.2">
      <c r="T190" s="43"/>
    </row>
    <row r="191" spans="20:20" ht="12.75" customHeight="1" x14ac:dyDescent="0.2">
      <c r="T191" s="43"/>
    </row>
    <row r="192" spans="20:20" ht="12.75" customHeight="1" x14ac:dyDescent="0.2">
      <c r="T192" s="43"/>
    </row>
    <row r="193" spans="20:20" ht="12.75" customHeight="1" x14ac:dyDescent="0.2">
      <c r="T193" s="43"/>
    </row>
    <row r="194" spans="20:20" ht="12.75" customHeight="1" x14ac:dyDescent="0.2">
      <c r="T194" s="43"/>
    </row>
    <row r="195" spans="20:20" ht="12.75" customHeight="1" x14ac:dyDescent="0.2">
      <c r="T195" s="43"/>
    </row>
    <row r="196" spans="20:20" ht="12.75" customHeight="1" x14ac:dyDescent="0.2">
      <c r="T196" s="43"/>
    </row>
    <row r="197" spans="20:20" ht="12.75" customHeight="1" x14ac:dyDescent="0.2">
      <c r="T197" s="43"/>
    </row>
    <row r="198" spans="20:20" ht="12.75" customHeight="1" x14ac:dyDescent="0.2">
      <c r="T198" s="43"/>
    </row>
    <row r="199" spans="20:20" ht="12.75" customHeight="1" x14ac:dyDescent="0.2">
      <c r="T199" s="43"/>
    </row>
    <row r="200" spans="20:20" ht="12.75" customHeight="1" x14ac:dyDescent="0.2">
      <c r="T200" s="43"/>
    </row>
    <row r="201" spans="20:20" ht="12.75" customHeight="1" x14ac:dyDescent="0.2">
      <c r="T201" s="43"/>
    </row>
    <row r="202" spans="20:20" ht="12.75" customHeight="1" x14ac:dyDescent="0.2">
      <c r="T202" s="43"/>
    </row>
    <row r="203" spans="20:20" ht="12.75" customHeight="1" x14ac:dyDescent="0.2">
      <c r="T203" s="43"/>
    </row>
    <row r="204" spans="20:20" ht="12.75" customHeight="1" x14ac:dyDescent="0.2">
      <c r="T204" s="43"/>
    </row>
    <row r="205" spans="20:20" ht="12.75" customHeight="1" x14ac:dyDescent="0.2">
      <c r="T205" s="43"/>
    </row>
    <row r="206" spans="20:20" ht="12.75" customHeight="1" x14ac:dyDescent="0.2">
      <c r="T206" s="43"/>
    </row>
    <row r="207" spans="20:20" ht="12.75" customHeight="1" x14ac:dyDescent="0.2">
      <c r="T207" s="43"/>
    </row>
    <row r="208" spans="20:20" ht="12.75" customHeight="1" x14ac:dyDescent="0.2">
      <c r="T208" s="43"/>
    </row>
    <row r="209" spans="20:20" ht="12.75" customHeight="1" x14ac:dyDescent="0.2">
      <c r="T209" s="43"/>
    </row>
    <row r="210" spans="20:20" ht="12.75" customHeight="1" x14ac:dyDescent="0.2">
      <c r="T210" s="43"/>
    </row>
    <row r="211" spans="20:20" ht="12.75" customHeight="1" x14ac:dyDescent="0.2">
      <c r="T211" s="43"/>
    </row>
    <row r="212" spans="20:20" ht="12.75" customHeight="1" x14ac:dyDescent="0.2">
      <c r="T212" s="43"/>
    </row>
    <row r="213" spans="20:20" ht="12.75" customHeight="1" x14ac:dyDescent="0.2">
      <c r="T213" s="43"/>
    </row>
    <row r="214" spans="20:20" ht="12.75" customHeight="1" x14ac:dyDescent="0.2">
      <c r="T214" s="43"/>
    </row>
    <row r="215" spans="20:20" ht="12.75" customHeight="1" x14ac:dyDescent="0.2">
      <c r="T215" s="43"/>
    </row>
    <row r="216" spans="20:20" ht="12.75" customHeight="1" x14ac:dyDescent="0.2">
      <c r="T216" s="43"/>
    </row>
    <row r="217" spans="20:20" ht="12.75" customHeight="1" x14ac:dyDescent="0.2">
      <c r="T217" s="43"/>
    </row>
    <row r="218" spans="20:20" ht="12.75" customHeight="1" x14ac:dyDescent="0.2">
      <c r="T218" s="43"/>
    </row>
    <row r="219" spans="20:20" ht="12.75" customHeight="1" x14ac:dyDescent="0.2">
      <c r="T219" s="43"/>
    </row>
    <row r="220" spans="20:20" ht="12.75" customHeight="1" x14ac:dyDescent="0.2">
      <c r="T220" s="43"/>
    </row>
    <row r="221" spans="20:20" ht="12.75" customHeight="1" x14ac:dyDescent="0.2">
      <c r="T221" s="43"/>
    </row>
    <row r="222" spans="20:20" ht="12.75" customHeight="1" x14ac:dyDescent="0.2">
      <c r="T222" s="43"/>
    </row>
    <row r="223" spans="20:20" ht="12.75" customHeight="1" x14ac:dyDescent="0.2">
      <c r="T223" s="43"/>
    </row>
    <row r="224" spans="20:20" ht="12.75" customHeight="1" x14ac:dyDescent="0.2">
      <c r="T224" s="43"/>
    </row>
    <row r="225" spans="20:20" ht="12.75" customHeight="1" x14ac:dyDescent="0.2">
      <c r="T225" s="43"/>
    </row>
    <row r="226" spans="20:20" ht="12.75" customHeight="1" x14ac:dyDescent="0.2">
      <c r="T226" s="43"/>
    </row>
    <row r="227" spans="20:20" ht="12.75" customHeight="1" x14ac:dyDescent="0.2">
      <c r="T227" s="43"/>
    </row>
    <row r="228" spans="20:20" ht="12.75" customHeight="1" x14ac:dyDescent="0.2">
      <c r="T228" s="43"/>
    </row>
    <row r="229" spans="20:20" ht="12.75" customHeight="1" x14ac:dyDescent="0.2">
      <c r="T229" s="43"/>
    </row>
    <row r="230" spans="20:20" ht="12.75" customHeight="1" x14ac:dyDescent="0.2">
      <c r="T230" s="43"/>
    </row>
    <row r="231" spans="20:20" ht="12.75" customHeight="1" x14ac:dyDescent="0.2">
      <c r="T231" s="43"/>
    </row>
    <row r="232" spans="20:20" ht="12.75" customHeight="1" x14ac:dyDescent="0.2">
      <c r="T232" s="43"/>
    </row>
    <row r="233" spans="20:20" ht="12.75" customHeight="1" x14ac:dyDescent="0.2">
      <c r="T233" s="43"/>
    </row>
    <row r="234" spans="20:20" ht="12.75" customHeight="1" x14ac:dyDescent="0.2">
      <c r="T234" s="43"/>
    </row>
    <row r="235" spans="20:20" ht="12.75" customHeight="1" x14ac:dyDescent="0.2">
      <c r="T235" s="43"/>
    </row>
    <row r="236" spans="20:20" ht="12.75" customHeight="1" x14ac:dyDescent="0.2">
      <c r="T236" s="43"/>
    </row>
    <row r="237" spans="20:20" ht="12.75" customHeight="1" x14ac:dyDescent="0.2">
      <c r="T237" s="43"/>
    </row>
    <row r="238" spans="20:20" ht="12.75" customHeight="1" x14ac:dyDescent="0.2">
      <c r="T238" s="43"/>
    </row>
    <row r="239" spans="20:20" ht="12.75" customHeight="1" x14ac:dyDescent="0.2">
      <c r="T239" s="43"/>
    </row>
    <row r="240" spans="20:20" ht="12.75" customHeight="1" x14ac:dyDescent="0.2">
      <c r="T240" s="43"/>
    </row>
    <row r="241" spans="20:20" ht="12.75" customHeight="1" x14ac:dyDescent="0.2">
      <c r="T241" s="43"/>
    </row>
    <row r="242" spans="20:20" ht="12.75" customHeight="1" x14ac:dyDescent="0.2">
      <c r="T242" s="43"/>
    </row>
    <row r="243" spans="20:20" ht="12.75" customHeight="1" x14ac:dyDescent="0.2">
      <c r="T243" s="43"/>
    </row>
    <row r="244" spans="20:20" ht="12.75" customHeight="1" x14ac:dyDescent="0.2">
      <c r="T244" s="43"/>
    </row>
    <row r="245" spans="20:20" ht="12.75" customHeight="1" x14ac:dyDescent="0.2">
      <c r="T245" s="43"/>
    </row>
    <row r="246" spans="20:20" ht="12.75" customHeight="1" x14ac:dyDescent="0.2">
      <c r="T246" s="43"/>
    </row>
    <row r="247" spans="20:20" ht="12.75" customHeight="1" x14ac:dyDescent="0.2">
      <c r="T247" s="43"/>
    </row>
    <row r="248" spans="20:20" ht="12.75" customHeight="1" x14ac:dyDescent="0.2">
      <c r="T248" s="43"/>
    </row>
    <row r="249" spans="20:20" ht="12.75" customHeight="1" x14ac:dyDescent="0.2">
      <c r="T249" s="43"/>
    </row>
    <row r="250" spans="20:20" ht="12.75" customHeight="1" x14ac:dyDescent="0.2">
      <c r="T250" s="43"/>
    </row>
    <row r="251" spans="20:20" ht="12.75" customHeight="1" x14ac:dyDescent="0.2">
      <c r="T251" s="43"/>
    </row>
    <row r="252" spans="20:20" ht="12.75" customHeight="1" x14ac:dyDescent="0.2">
      <c r="T252" s="43"/>
    </row>
    <row r="253" spans="20:20" ht="12.75" customHeight="1" x14ac:dyDescent="0.2">
      <c r="T253" s="43"/>
    </row>
    <row r="254" spans="20:20" ht="12.75" customHeight="1" x14ac:dyDescent="0.2">
      <c r="T254" s="43"/>
    </row>
    <row r="255" spans="20:20" ht="12.75" customHeight="1" x14ac:dyDescent="0.2">
      <c r="T255" s="43"/>
    </row>
    <row r="256" spans="20:20" ht="12.75" customHeight="1" x14ac:dyDescent="0.2">
      <c r="T256" s="43"/>
    </row>
    <row r="257" spans="20:20" ht="12.75" customHeight="1" x14ac:dyDescent="0.2">
      <c r="T257" s="43"/>
    </row>
    <row r="258" spans="20:20" ht="12.75" customHeight="1" x14ac:dyDescent="0.2">
      <c r="T258" s="43"/>
    </row>
    <row r="259" spans="20:20" ht="12.75" customHeight="1" x14ac:dyDescent="0.2">
      <c r="T259" s="43"/>
    </row>
    <row r="260" spans="20:20" ht="12.75" customHeight="1" x14ac:dyDescent="0.2">
      <c r="T260" s="43"/>
    </row>
    <row r="261" spans="20:20" ht="12.75" customHeight="1" x14ac:dyDescent="0.2">
      <c r="T261" s="43"/>
    </row>
    <row r="262" spans="20:20" ht="12.75" customHeight="1" x14ac:dyDescent="0.2">
      <c r="T262" s="43"/>
    </row>
    <row r="263" spans="20:20" ht="12.75" customHeight="1" x14ac:dyDescent="0.2">
      <c r="T263" s="43"/>
    </row>
    <row r="264" spans="20:20" ht="12.75" customHeight="1" x14ac:dyDescent="0.2">
      <c r="T264" s="43"/>
    </row>
    <row r="265" spans="20:20" ht="12.75" customHeight="1" x14ac:dyDescent="0.2">
      <c r="T265" s="43"/>
    </row>
    <row r="266" spans="20:20" ht="12.75" customHeight="1" x14ac:dyDescent="0.2">
      <c r="T266" s="43"/>
    </row>
    <row r="267" spans="20:20" ht="12.75" customHeight="1" x14ac:dyDescent="0.2">
      <c r="T267" s="43"/>
    </row>
    <row r="268" spans="20:20" ht="12.75" customHeight="1" x14ac:dyDescent="0.2">
      <c r="T268" s="43"/>
    </row>
    <row r="269" spans="20:20" ht="12.75" customHeight="1" x14ac:dyDescent="0.2">
      <c r="T269" s="43"/>
    </row>
    <row r="270" spans="20:20" ht="12.75" customHeight="1" x14ac:dyDescent="0.2">
      <c r="T270" s="43"/>
    </row>
    <row r="271" spans="20:20" ht="12.75" customHeight="1" x14ac:dyDescent="0.2">
      <c r="T271" s="43"/>
    </row>
    <row r="272" spans="20:20" ht="12.75" customHeight="1" x14ac:dyDescent="0.2">
      <c r="T272" s="43"/>
    </row>
    <row r="273" spans="20:20" ht="12.75" customHeight="1" x14ac:dyDescent="0.2">
      <c r="T273" s="43"/>
    </row>
    <row r="274" spans="20:20" ht="12.75" customHeight="1" x14ac:dyDescent="0.2">
      <c r="T274" s="43"/>
    </row>
    <row r="275" spans="20:20" ht="12.75" customHeight="1" x14ac:dyDescent="0.2">
      <c r="T275" s="43"/>
    </row>
    <row r="276" spans="20:20" ht="12.75" customHeight="1" x14ac:dyDescent="0.2">
      <c r="T276" s="43"/>
    </row>
    <row r="277" spans="20:20" ht="12.75" customHeight="1" x14ac:dyDescent="0.2">
      <c r="T277" s="43"/>
    </row>
    <row r="278" spans="20:20" ht="12.75" customHeight="1" x14ac:dyDescent="0.2">
      <c r="T278" s="43"/>
    </row>
    <row r="279" spans="20:20" ht="12.75" customHeight="1" x14ac:dyDescent="0.2">
      <c r="T279" s="43"/>
    </row>
    <row r="280" spans="20:20" ht="12.75" customHeight="1" x14ac:dyDescent="0.2">
      <c r="T280" s="43"/>
    </row>
    <row r="281" spans="20:20" ht="12.75" customHeight="1" x14ac:dyDescent="0.2">
      <c r="T281" s="43"/>
    </row>
    <row r="282" spans="20:20" ht="12.75" customHeight="1" x14ac:dyDescent="0.2">
      <c r="T282" s="43"/>
    </row>
    <row r="283" spans="20:20" ht="12.75" customHeight="1" x14ac:dyDescent="0.2">
      <c r="T283" s="43"/>
    </row>
    <row r="284" spans="20:20" ht="12.75" customHeight="1" x14ac:dyDescent="0.2">
      <c r="T284" s="43"/>
    </row>
    <row r="285" spans="20:20" ht="12.75" customHeight="1" x14ac:dyDescent="0.2">
      <c r="T285" s="43"/>
    </row>
    <row r="286" spans="20:20" ht="12.75" customHeight="1" x14ac:dyDescent="0.2">
      <c r="T286" s="43"/>
    </row>
    <row r="287" spans="20:20" ht="12.75" customHeight="1" x14ac:dyDescent="0.2">
      <c r="T287" s="43"/>
    </row>
    <row r="288" spans="20:20" ht="12.75" customHeight="1" x14ac:dyDescent="0.2">
      <c r="T288" s="43"/>
    </row>
    <row r="289" spans="20:20" ht="12.75" customHeight="1" x14ac:dyDescent="0.2">
      <c r="T289" s="43"/>
    </row>
    <row r="290" spans="20:20" ht="12.75" customHeight="1" x14ac:dyDescent="0.2">
      <c r="T290" s="43"/>
    </row>
    <row r="291" spans="20:20" ht="12.75" customHeight="1" x14ac:dyDescent="0.2">
      <c r="T291" s="43"/>
    </row>
    <row r="292" spans="20:20" ht="12.75" customHeight="1" x14ac:dyDescent="0.2">
      <c r="T292" s="43"/>
    </row>
    <row r="293" spans="20:20" ht="12.75" customHeight="1" x14ac:dyDescent="0.2">
      <c r="T293" s="43"/>
    </row>
    <row r="294" spans="20:20" ht="12.75" customHeight="1" x14ac:dyDescent="0.2">
      <c r="T294" s="43"/>
    </row>
    <row r="295" spans="20:20" ht="12.75" customHeight="1" x14ac:dyDescent="0.2">
      <c r="T295" s="43"/>
    </row>
    <row r="296" spans="20:20" ht="12.75" customHeight="1" x14ac:dyDescent="0.2">
      <c r="T296" s="43"/>
    </row>
    <row r="297" spans="20:20" ht="12.75" customHeight="1" x14ac:dyDescent="0.2">
      <c r="T297" s="43"/>
    </row>
    <row r="298" spans="20:20" ht="12.75" customHeight="1" x14ac:dyDescent="0.2">
      <c r="T298" s="43"/>
    </row>
    <row r="299" spans="20:20" ht="12.75" customHeight="1" x14ac:dyDescent="0.2">
      <c r="T299" s="43"/>
    </row>
    <row r="300" spans="20:20" ht="12.75" customHeight="1" x14ac:dyDescent="0.2">
      <c r="T300" s="43"/>
    </row>
    <row r="301" spans="20:20" ht="12.75" customHeight="1" x14ac:dyDescent="0.2">
      <c r="T301" s="43"/>
    </row>
    <row r="302" spans="20:20" ht="12.75" customHeight="1" x14ac:dyDescent="0.2">
      <c r="T302" s="43"/>
    </row>
    <row r="303" spans="20:20" ht="12.75" customHeight="1" x14ac:dyDescent="0.2">
      <c r="T303" s="43"/>
    </row>
    <row r="304" spans="20:20" ht="12.75" customHeight="1" x14ac:dyDescent="0.2">
      <c r="T304" s="43"/>
    </row>
    <row r="305" spans="20:20" ht="12.75" customHeight="1" x14ac:dyDescent="0.2">
      <c r="T305" s="43"/>
    </row>
    <row r="306" spans="20:20" ht="12.75" customHeight="1" x14ac:dyDescent="0.2">
      <c r="T306" s="43"/>
    </row>
    <row r="307" spans="20:20" ht="12.75" customHeight="1" x14ac:dyDescent="0.2">
      <c r="T307" s="43"/>
    </row>
    <row r="308" spans="20:20" ht="12.75" customHeight="1" x14ac:dyDescent="0.2">
      <c r="T308" s="43"/>
    </row>
    <row r="309" spans="20:20" ht="12.75" customHeight="1" x14ac:dyDescent="0.2">
      <c r="T309" s="43"/>
    </row>
    <row r="310" spans="20:20" ht="12.75" customHeight="1" x14ac:dyDescent="0.2">
      <c r="T310" s="43"/>
    </row>
    <row r="311" spans="20:20" ht="12.75" customHeight="1" x14ac:dyDescent="0.2">
      <c r="T311" s="43"/>
    </row>
    <row r="312" spans="20:20" ht="12.75" customHeight="1" x14ac:dyDescent="0.2">
      <c r="T312" s="43"/>
    </row>
    <row r="313" spans="20:20" ht="12.75" customHeight="1" x14ac:dyDescent="0.2">
      <c r="T313" s="43"/>
    </row>
    <row r="314" spans="20:20" ht="12.75" customHeight="1" x14ac:dyDescent="0.2">
      <c r="T314" s="43"/>
    </row>
    <row r="315" spans="20:20" ht="12.75" customHeight="1" x14ac:dyDescent="0.2">
      <c r="T315" s="43"/>
    </row>
    <row r="316" spans="20:20" ht="12.75" customHeight="1" x14ac:dyDescent="0.2">
      <c r="T316" s="43"/>
    </row>
    <row r="317" spans="20:20" ht="12.75" customHeight="1" x14ac:dyDescent="0.2">
      <c r="T317" s="43"/>
    </row>
    <row r="318" spans="20:20" ht="12.75" customHeight="1" x14ac:dyDescent="0.2">
      <c r="T318" s="43"/>
    </row>
    <row r="319" spans="20:20" ht="12.75" customHeight="1" x14ac:dyDescent="0.2">
      <c r="T319" s="43"/>
    </row>
    <row r="320" spans="20:20" ht="12.75" customHeight="1" x14ac:dyDescent="0.2">
      <c r="T320" s="43"/>
    </row>
    <row r="321" spans="20:20" ht="12.75" customHeight="1" x14ac:dyDescent="0.2">
      <c r="T321" s="43"/>
    </row>
    <row r="322" spans="20:20" ht="12.75" customHeight="1" x14ac:dyDescent="0.2">
      <c r="T322" s="43"/>
    </row>
    <row r="323" spans="20:20" ht="12.75" customHeight="1" x14ac:dyDescent="0.2">
      <c r="T323" s="43"/>
    </row>
    <row r="324" spans="20:20" ht="12.75" customHeight="1" x14ac:dyDescent="0.2">
      <c r="T324" s="43"/>
    </row>
    <row r="325" spans="20:20" ht="12.75" customHeight="1" x14ac:dyDescent="0.2">
      <c r="T325" s="43"/>
    </row>
    <row r="326" spans="20:20" ht="12.75" customHeight="1" x14ac:dyDescent="0.2">
      <c r="T326" s="43"/>
    </row>
    <row r="327" spans="20:20" ht="12.75" customHeight="1" x14ac:dyDescent="0.2">
      <c r="T327" s="43"/>
    </row>
    <row r="328" spans="20:20" ht="12.75" customHeight="1" x14ac:dyDescent="0.2">
      <c r="T328" s="43"/>
    </row>
    <row r="329" spans="20:20" ht="12.75" customHeight="1" x14ac:dyDescent="0.2">
      <c r="T329" s="43"/>
    </row>
    <row r="330" spans="20:20" ht="12.75" customHeight="1" x14ac:dyDescent="0.2">
      <c r="T330" s="43"/>
    </row>
    <row r="331" spans="20:20" ht="12.75" customHeight="1" x14ac:dyDescent="0.2">
      <c r="T331" s="43"/>
    </row>
    <row r="332" spans="20:20" ht="12.75" customHeight="1" x14ac:dyDescent="0.2">
      <c r="T332" s="43"/>
    </row>
    <row r="333" spans="20:20" ht="12.75" customHeight="1" x14ac:dyDescent="0.2">
      <c r="T333" s="43"/>
    </row>
    <row r="334" spans="20:20" ht="12.75" customHeight="1" x14ac:dyDescent="0.2">
      <c r="T334" s="43"/>
    </row>
    <row r="335" spans="20:20" ht="12.75" customHeight="1" x14ac:dyDescent="0.2">
      <c r="T335" s="43"/>
    </row>
    <row r="336" spans="20:20" ht="12.75" customHeight="1" x14ac:dyDescent="0.2">
      <c r="T336" s="43"/>
    </row>
    <row r="337" spans="20:20" ht="12.75" customHeight="1" x14ac:dyDescent="0.2">
      <c r="T337" s="43"/>
    </row>
    <row r="338" spans="20:20" ht="12.75" customHeight="1" x14ac:dyDescent="0.2">
      <c r="T338" s="43"/>
    </row>
    <row r="339" spans="20:20" ht="12.75" customHeight="1" x14ac:dyDescent="0.2">
      <c r="T339" s="43"/>
    </row>
    <row r="340" spans="20:20" ht="12.75" customHeight="1" x14ac:dyDescent="0.2">
      <c r="T340" s="43"/>
    </row>
    <row r="341" spans="20:20" ht="12.75" customHeight="1" x14ac:dyDescent="0.2">
      <c r="T341" s="43"/>
    </row>
    <row r="342" spans="20:20" ht="12.75" customHeight="1" x14ac:dyDescent="0.2">
      <c r="T342" s="43"/>
    </row>
    <row r="343" spans="20:20" ht="12.75" customHeight="1" x14ac:dyDescent="0.2">
      <c r="T343" s="43"/>
    </row>
    <row r="344" spans="20:20" ht="12.75" customHeight="1" x14ac:dyDescent="0.2">
      <c r="T344" s="43"/>
    </row>
    <row r="345" spans="20:20" ht="12.75" customHeight="1" x14ac:dyDescent="0.2">
      <c r="T345" s="43"/>
    </row>
    <row r="346" spans="20:20" ht="12.75" customHeight="1" x14ac:dyDescent="0.2">
      <c r="T346" s="43"/>
    </row>
    <row r="347" spans="20:20" ht="12.75" customHeight="1" x14ac:dyDescent="0.2">
      <c r="T347" s="43"/>
    </row>
    <row r="348" spans="20:20" ht="12.75" customHeight="1" x14ac:dyDescent="0.2">
      <c r="T348" s="43"/>
    </row>
    <row r="349" spans="20:20" ht="12.75" customHeight="1" x14ac:dyDescent="0.2">
      <c r="T349" s="43"/>
    </row>
    <row r="350" spans="20:20" ht="12.75" customHeight="1" x14ac:dyDescent="0.2">
      <c r="T350" s="43"/>
    </row>
    <row r="351" spans="20:20" ht="12.75" customHeight="1" x14ac:dyDescent="0.2">
      <c r="T351" s="43"/>
    </row>
    <row r="352" spans="20:20" ht="12.75" customHeight="1" x14ac:dyDescent="0.2">
      <c r="T352" s="43"/>
    </row>
    <row r="353" spans="20:20" ht="12.75" customHeight="1" x14ac:dyDescent="0.2">
      <c r="T353" s="43"/>
    </row>
    <row r="354" spans="20:20" ht="12.75" customHeight="1" x14ac:dyDescent="0.2">
      <c r="T354" s="43"/>
    </row>
    <row r="355" spans="20:20" ht="12.75" customHeight="1" x14ac:dyDescent="0.2">
      <c r="T355" s="43"/>
    </row>
    <row r="356" spans="20:20" ht="12.75" customHeight="1" x14ac:dyDescent="0.2">
      <c r="T356" s="43"/>
    </row>
    <row r="357" spans="20:20" ht="12.75" customHeight="1" x14ac:dyDescent="0.2">
      <c r="T357" s="43"/>
    </row>
    <row r="358" spans="20:20" ht="12.75" customHeight="1" x14ac:dyDescent="0.2">
      <c r="T358" s="43"/>
    </row>
    <row r="359" spans="20:20" ht="12.75" customHeight="1" x14ac:dyDescent="0.2">
      <c r="T359" s="43"/>
    </row>
    <row r="360" spans="20:20" ht="12.75" customHeight="1" x14ac:dyDescent="0.2">
      <c r="T360" s="43"/>
    </row>
    <row r="361" spans="20:20" ht="12.75" customHeight="1" x14ac:dyDescent="0.2">
      <c r="T361" s="43"/>
    </row>
    <row r="362" spans="20:20" ht="12.75" customHeight="1" x14ac:dyDescent="0.2">
      <c r="T362" s="43"/>
    </row>
    <row r="363" spans="20:20" ht="12.75" customHeight="1" x14ac:dyDescent="0.2">
      <c r="T363" s="43"/>
    </row>
    <row r="364" spans="20:20" ht="12.75" customHeight="1" x14ac:dyDescent="0.2">
      <c r="T364" s="43"/>
    </row>
    <row r="365" spans="20:20" ht="12.75" customHeight="1" x14ac:dyDescent="0.2">
      <c r="T365" s="43"/>
    </row>
    <row r="366" spans="20:20" ht="12.75" customHeight="1" x14ac:dyDescent="0.2">
      <c r="T366" s="43"/>
    </row>
    <row r="367" spans="20:20" ht="12.75" customHeight="1" x14ac:dyDescent="0.2">
      <c r="T367" s="43"/>
    </row>
    <row r="368" spans="20:20" ht="12.75" customHeight="1" x14ac:dyDescent="0.2">
      <c r="T368" s="43"/>
    </row>
    <row r="369" spans="20:20" ht="12.75" customHeight="1" x14ac:dyDescent="0.2">
      <c r="T369" s="43"/>
    </row>
    <row r="370" spans="20:20" ht="12.75" customHeight="1" x14ac:dyDescent="0.2">
      <c r="T370" s="43"/>
    </row>
    <row r="371" spans="20:20" ht="12.75" customHeight="1" x14ac:dyDescent="0.2">
      <c r="T371" s="43"/>
    </row>
    <row r="372" spans="20:20" ht="12.75" customHeight="1" x14ac:dyDescent="0.2">
      <c r="T372" s="43"/>
    </row>
    <row r="373" spans="20:20" ht="12.75" customHeight="1" x14ac:dyDescent="0.2">
      <c r="T373" s="43"/>
    </row>
    <row r="374" spans="20:20" ht="12.75" customHeight="1" x14ac:dyDescent="0.2">
      <c r="T374" s="43"/>
    </row>
    <row r="375" spans="20:20" ht="12.75" customHeight="1" x14ac:dyDescent="0.2">
      <c r="T375" s="43"/>
    </row>
    <row r="376" spans="20:20" ht="12.75" customHeight="1" x14ac:dyDescent="0.2">
      <c r="T376" s="43"/>
    </row>
    <row r="377" spans="20:20" ht="12.75" customHeight="1" x14ac:dyDescent="0.2">
      <c r="T377" s="43"/>
    </row>
    <row r="378" spans="20:20" ht="12.75" customHeight="1" x14ac:dyDescent="0.2">
      <c r="T378" s="43"/>
    </row>
    <row r="379" spans="20:20" ht="12.75" customHeight="1" x14ac:dyDescent="0.2">
      <c r="T379" s="43"/>
    </row>
    <row r="380" spans="20:20" ht="12.75" customHeight="1" x14ac:dyDescent="0.2">
      <c r="T380" s="43"/>
    </row>
    <row r="381" spans="20:20" ht="12.75" customHeight="1" x14ac:dyDescent="0.2">
      <c r="T381" s="43"/>
    </row>
    <row r="382" spans="20:20" ht="12.75" customHeight="1" x14ac:dyDescent="0.2">
      <c r="T382" s="43"/>
    </row>
    <row r="383" spans="20:20" ht="12.75" customHeight="1" x14ac:dyDescent="0.2">
      <c r="T383" s="43"/>
    </row>
    <row r="384" spans="20:20" ht="12.75" customHeight="1" x14ac:dyDescent="0.2">
      <c r="T384" s="43"/>
    </row>
    <row r="385" spans="20:20" ht="12.75" customHeight="1" x14ac:dyDescent="0.2">
      <c r="T385" s="43"/>
    </row>
    <row r="386" spans="20:20" ht="12.75" customHeight="1" x14ac:dyDescent="0.2">
      <c r="T386" s="43"/>
    </row>
    <row r="387" spans="20:20" ht="12.75" customHeight="1" x14ac:dyDescent="0.2">
      <c r="T387" s="43"/>
    </row>
    <row r="388" spans="20:20" ht="12.75" customHeight="1" x14ac:dyDescent="0.2">
      <c r="T388" s="43"/>
    </row>
    <row r="389" spans="20:20" ht="12.75" customHeight="1" x14ac:dyDescent="0.2">
      <c r="T389" s="43"/>
    </row>
    <row r="390" spans="20:20" ht="12.75" customHeight="1" x14ac:dyDescent="0.2">
      <c r="T390" s="43"/>
    </row>
    <row r="391" spans="20:20" ht="12.75" customHeight="1" x14ac:dyDescent="0.2">
      <c r="T391" s="43"/>
    </row>
    <row r="392" spans="20:20" ht="12.75" customHeight="1" x14ac:dyDescent="0.2">
      <c r="T392" s="43"/>
    </row>
    <row r="393" spans="20:20" ht="12.75" customHeight="1" x14ac:dyDescent="0.2">
      <c r="T393" s="43"/>
    </row>
    <row r="394" spans="20:20" ht="12.75" customHeight="1" x14ac:dyDescent="0.2">
      <c r="T394" s="43"/>
    </row>
    <row r="395" spans="20:20" ht="12.75" customHeight="1" x14ac:dyDescent="0.2">
      <c r="T395" s="43"/>
    </row>
    <row r="396" spans="20:20" ht="12.75" customHeight="1" x14ac:dyDescent="0.2">
      <c r="T396" s="43"/>
    </row>
    <row r="397" spans="20:20" ht="12.75" customHeight="1" x14ac:dyDescent="0.2">
      <c r="T397" s="43"/>
    </row>
    <row r="398" spans="20:20" ht="12.75" customHeight="1" x14ac:dyDescent="0.2">
      <c r="T398" s="43"/>
    </row>
    <row r="399" spans="20:20" ht="12.75" customHeight="1" x14ac:dyDescent="0.2">
      <c r="T399" s="43"/>
    </row>
    <row r="400" spans="20:20" ht="12.75" customHeight="1" x14ac:dyDescent="0.2">
      <c r="T400" s="43"/>
    </row>
    <row r="401" spans="20:20" ht="12.75" customHeight="1" x14ac:dyDescent="0.2">
      <c r="T401" s="43"/>
    </row>
    <row r="402" spans="20:20" ht="12.75" customHeight="1" x14ac:dyDescent="0.2">
      <c r="T402" s="43"/>
    </row>
    <row r="403" spans="20:20" ht="12.75" customHeight="1" x14ac:dyDescent="0.2">
      <c r="T403" s="43"/>
    </row>
    <row r="404" spans="20:20" ht="12.75" customHeight="1" x14ac:dyDescent="0.2">
      <c r="T404" s="43"/>
    </row>
    <row r="405" spans="20:20" ht="12.75" customHeight="1" x14ac:dyDescent="0.2">
      <c r="T405" s="43"/>
    </row>
    <row r="406" spans="20:20" ht="12.75" customHeight="1" x14ac:dyDescent="0.2">
      <c r="T406" s="43"/>
    </row>
    <row r="407" spans="20:20" ht="12.75" customHeight="1" x14ac:dyDescent="0.2">
      <c r="T407" s="43"/>
    </row>
    <row r="408" spans="20:20" ht="12.75" customHeight="1" x14ac:dyDescent="0.2">
      <c r="T408" s="43"/>
    </row>
    <row r="409" spans="20:20" ht="12.75" customHeight="1" x14ac:dyDescent="0.2">
      <c r="T409" s="43"/>
    </row>
    <row r="410" spans="20:20" ht="12.75" customHeight="1" x14ac:dyDescent="0.2">
      <c r="T410" s="43"/>
    </row>
    <row r="411" spans="20:20" ht="12.75" customHeight="1" x14ac:dyDescent="0.2">
      <c r="T411" s="43"/>
    </row>
    <row r="412" spans="20:20" ht="12.75" customHeight="1" x14ac:dyDescent="0.2">
      <c r="T412" s="43"/>
    </row>
    <row r="413" spans="20:20" ht="12.75" customHeight="1" x14ac:dyDescent="0.2">
      <c r="T413" s="43"/>
    </row>
    <row r="414" spans="20:20" ht="12.75" customHeight="1" x14ac:dyDescent="0.2">
      <c r="T414" s="43"/>
    </row>
    <row r="415" spans="20:20" ht="12.75" customHeight="1" x14ac:dyDescent="0.2">
      <c r="T415" s="43"/>
    </row>
    <row r="416" spans="20:20" ht="12.75" customHeight="1" x14ac:dyDescent="0.2">
      <c r="T416" s="43"/>
    </row>
    <row r="417" spans="20:20" ht="12.75" customHeight="1" x14ac:dyDescent="0.2">
      <c r="T417" s="43"/>
    </row>
    <row r="418" spans="20:20" ht="12.75" customHeight="1" x14ac:dyDescent="0.2">
      <c r="T418" s="43"/>
    </row>
    <row r="419" spans="20:20" ht="12.75" customHeight="1" x14ac:dyDescent="0.2">
      <c r="T419" s="43"/>
    </row>
    <row r="420" spans="20:20" ht="12.75" customHeight="1" x14ac:dyDescent="0.2">
      <c r="T420" s="43"/>
    </row>
    <row r="421" spans="20:20" ht="12.75" customHeight="1" x14ac:dyDescent="0.2">
      <c r="T421" s="43"/>
    </row>
    <row r="422" spans="20:20" ht="12.75" customHeight="1" x14ac:dyDescent="0.2">
      <c r="T422" s="43"/>
    </row>
    <row r="423" spans="20:20" ht="12.75" customHeight="1" x14ac:dyDescent="0.2">
      <c r="T423" s="43"/>
    </row>
    <row r="424" spans="20:20" ht="12.75" customHeight="1" x14ac:dyDescent="0.2">
      <c r="T424" s="43"/>
    </row>
    <row r="425" spans="20:20" ht="12.75" customHeight="1" x14ac:dyDescent="0.2">
      <c r="T425" s="43"/>
    </row>
    <row r="426" spans="20:20" ht="12.75" customHeight="1" x14ac:dyDescent="0.2">
      <c r="T426" s="43"/>
    </row>
    <row r="427" spans="20:20" ht="12.75" customHeight="1" x14ac:dyDescent="0.2">
      <c r="T427" s="43"/>
    </row>
    <row r="428" spans="20:20" ht="12.75" customHeight="1" x14ac:dyDescent="0.2">
      <c r="T428" s="43"/>
    </row>
    <row r="429" spans="20:20" ht="12.75" customHeight="1" x14ac:dyDescent="0.2">
      <c r="T429" s="43"/>
    </row>
    <row r="430" spans="20:20" ht="12.75" customHeight="1" x14ac:dyDescent="0.2">
      <c r="T430" s="43"/>
    </row>
    <row r="431" spans="20:20" ht="12.75" customHeight="1" x14ac:dyDescent="0.2">
      <c r="T431" s="43"/>
    </row>
    <row r="432" spans="20:20" ht="12.75" customHeight="1" x14ac:dyDescent="0.2">
      <c r="T432" s="43"/>
    </row>
    <row r="433" spans="20:20" ht="12.75" customHeight="1" x14ac:dyDescent="0.2">
      <c r="T433" s="43"/>
    </row>
    <row r="434" spans="20:20" ht="12.75" customHeight="1" x14ac:dyDescent="0.2">
      <c r="T434" s="43"/>
    </row>
    <row r="435" spans="20:20" ht="12.75" customHeight="1" x14ac:dyDescent="0.2">
      <c r="T435" s="43"/>
    </row>
    <row r="436" spans="20:20" ht="12.75" customHeight="1" x14ac:dyDescent="0.2">
      <c r="T436" s="43"/>
    </row>
    <row r="437" spans="20:20" ht="12.75" customHeight="1" x14ac:dyDescent="0.2">
      <c r="T437" s="43"/>
    </row>
    <row r="438" spans="20:20" ht="12.75" customHeight="1" x14ac:dyDescent="0.2">
      <c r="T438" s="43"/>
    </row>
    <row r="439" spans="20:20" ht="12.75" customHeight="1" x14ac:dyDescent="0.2">
      <c r="T439" s="43"/>
    </row>
    <row r="440" spans="20:20" ht="12.75" customHeight="1" x14ac:dyDescent="0.2">
      <c r="T440" s="43"/>
    </row>
    <row r="441" spans="20:20" ht="12.75" customHeight="1" x14ac:dyDescent="0.2">
      <c r="T441" s="43"/>
    </row>
    <row r="442" spans="20:20" ht="12.75" customHeight="1" x14ac:dyDescent="0.2">
      <c r="T442" s="43"/>
    </row>
    <row r="443" spans="20:20" ht="12.75" customHeight="1" x14ac:dyDescent="0.2">
      <c r="T443" s="43"/>
    </row>
    <row r="444" spans="20:20" ht="12.75" customHeight="1" x14ac:dyDescent="0.2">
      <c r="T444" s="43"/>
    </row>
    <row r="445" spans="20:20" ht="12.75" customHeight="1" x14ac:dyDescent="0.2">
      <c r="T445" s="43"/>
    </row>
    <row r="446" spans="20:20" ht="12.75" customHeight="1" x14ac:dyDescent="0.2">
      <c r="T446" s="43"/>
    </row>
    <row r="447" spans="20:20" ht="12.75" customHeight="1" x14ac:dyDescent="0.2">
      <c r="T447" s="43"/>
    </row>
    <row r="448" spans="20:20" ht="12.75" customHeight="1" x14ac:dyDescent="0.2">
      <c r="T448" s="43"/>
    </row>
    <row r="449" spans="20:20" ht="12.75" customHeight="1" x14ac:dyDescent="0.2">
      <c r="T449" s="43"/>
    </row>
    <row r="450" spans="20:20" ht="12.75" customHeight="1" x14ac:dyDescent="0.2">
      <c r="T450" s="43"/>
    </row>
    <row r="451" spans="20:20" ht="12.75" customHeight="1" x14ac:dyDescent="0.2">
      <c r="T451" s="43"/>
    </row>
    <row r="452" spans="20:20" ht="12.75" customHeight="1" x14ac:dyDescent="0.2">
      <c r="T452" s="43"/>
    </row>
    <row r="453" spans="20:20" ht="12.75" customHeight="1" x14ac:dyDescent="0.2">
      <c r="T453" s="43"/>
    </row>
    <row r="454" spans="20:20" ht="12.75" customHeight="1" x14ac:dyDescent="0.2">
      <c r="T454" s="43"/>
    </row>
    <row r="455" spans="20:20" ht="12.75" customHeight="1" x14ac:dyDescent="0.2">
      <c r="T455" s="43"/>
    </row>
    <row r="456" spans="20:20" ht="12.75" customHeight="1" x14ac:dyDescent="0.2">
      <c r="T456" s="43"/>
    </row>
    <row r="457" spans="20:20" ht="12.75" customHeight="1" x14ac:dyDescent="0.2">
      <c r="T457" s="43"/>
    </row>
    <row r="458" spans="20:20" ht="12.75" customHeight="1" x14ac:dyDescent="0.2">
      <c r="T458" s="43"/>
    </row>
    <row r="459" spans="20:20" ht="12.75" customHeight="1" x14ac:dyDescent="0.2">
      <c r="T459" s="43"/>
    </row>
    <row r="460" spans="20:20" ht="12.75" customHeight="1" x14ac:dyDescent="0.2">
      <c r="T460" s="43"/>
    </row>
    <row r="461" spans="20:20" ht="12.75" customHeight="1" x14ac:dyDescent="0.2">
      <c r="T461" s="43"/>
    </row>
    <row r="462" spans="20:20" ht="12.75" customHeight="1" x14ac:dyDescent="0.2">
      <c r="T462" s="43"/>
    </row>
    <row r="463" spans="20:20" ht="12.75" customHeight="1" x14ac:dyDescent="0.2">
      <c r="T463" s="43"/>
    </row>
    <row r="464" spans="20:20" ht="12.75" customHeight="1" x14ac:dyDescent="0.2">
      <c r="T464" s="43"/>
    </row>
    <row r="465" spans="20:20" ht="12.75" customHeight="1" x14ac:dyDescent="0.2">
      <c r="T465" s="43"/>
    </row>
    <row r="466" spans="20:20" ht="12.75" customHeight="1" x14ac:dyDescent="0.2">
      <c r="T466" s="43"/>
    </row>
    <row r="467" spans="20:20" ht="12.75" customHeight="1" x14ac:dyDescent="0.2">
      <c r="T467" s="43"/>
    </row>
    <row r="468" spans="20:20" ht="12.75" customHeight="1" x14ac:dyDescent="0.2">
      <c r="T468" s="43"/>
    </row>
    <row r="469" spans="20:20" ht="12.75" customHeight="1" x14ac:dyDescent="0.2">
      <c r="T469" s="43"/>
    </row>
    <row r="470" spans="20:20" ht="12.75" customHeight="1" x14ac:dyDescent="0.2">
      <c r="T470" s="43"/>
    </row>
    <row r="471" spans="20:20" ht="12.75" customHeight="1" x14ac:dyDescent="0.2">
      <c r="T471" s="43"/>
    </row>
    <row r="472" spans="20:20" ht="12.75" customHeight="1" x14ac:dyDescent="0.2">
      <c r="T472" s="43"/>
    </row>
    <row r="473" spans="20:20" ht="12.75" customHeight="1" x14ac:dyDescent="0.2">
      <c r="T473" s="43"/>
    </row>
    <row r="474" spans="20:20" ht="12.75" customHeight="1" x14ac:dyDescent="0.2">
      <c r="T474" s="43"/>
    </row>
    <row r="475" spans="20:20" ht="12.75" customHeight="1" x14ac:dyDescent="0.2">
      <c r="T475" s="43"/>
    </row>
    <row r="476" spans="20:20" ht="12.75" customHeight="1" x14ac:dyDescent="0.2">
      <c r="T476" s="43"/>
    </row>
    <row r="477" spans="20:20" ht="12.75" customHeight="1" x14ac:dyDescent="0.2">
      <c r="T477" s="43"/>
    </row>
    <row r="478" spans="20:20" ht="12.75" customHeight="1" x14ac:dyDescent="0.2">
      <c r="T478" s="43"/>
    </row>
    <row r="479" spans="20:20" ht="12.75" customHeight="1" x14ac:dyDescent="0.2">
      <c r="T479" s="43"/>
    </row>
    <row r="480" spans="20:20" ht="12.75" customHeight="1" x14ac:dyDescent="0.2">
      <c r="T480" s="43"/>
    </row>
    <row r="481" spans="20:20" ht="12.75" customHeight="1" x14ac:dyDescent="0.2">
      <c r="T481" s="43"/>
    </row>
    <row r="482" spans="20:20" ht="12.75" customHeight="1" x14ac:dyDescent="0.2">
      <c r="T482" s="43"/>
    </row>
    <row r="483" spans="20:20" ht="12.75" customHeight="1" x14ac:dyDescent="0.2">
      <c r="T483" s="43"/>
    </row>
    <row r="484" spans="20:20" ht="12.75" customHeight="1" x14ac:dyDescent="0.2">
      <c r="T484" s="43"/>
    </row>
    <row r="485" spans="20:20" ht="12.75" customHeight="1" x14ac:dyDescent="0.2">
      <c r="T485" s="43"/>
    </row>
    <row r="486" spans="20:20" ht="12.75" customHeight="1" x14ac:dyDescent="0.2">
      <c r="T486" s="43"/>
    </row>
    <row r="487" spans="20:20" ht="12.75" customHeight="1" x14ac:dyDescent="0.2">
      <c r="T487" s="43"/>
    </row>
    <row r="488" spans="20:20" ht="12.75" customHeight="1" x14ac:dyDescent="0.2">
      <c r="T488" s="43"/>
    </row>
    <row r="489" spans="20:20" ht="12.75" customHeight="1" x14ac:dyDescent="0.2">
      <c r="T489" s="43"/>
    </row>
    <row r="490" spans="20:20" ht="12.75" customHeight="1" x14ac:dyDescent="0.2">
      <c r="T490" s="43"/>
    </row>
    <row r="491" spans="20:20" ht="12.75" customHeight="1" x14ac:dyDescent="0.2">
      <c r="T491" s="43"/>
    </row>
    <row r="492" spans="20:20" ht="12.75" customHeight="1" x14ac:dyDescent="0.2">
      <c r="T492" s="43"/>
    </row>
    <row r="493" spans="20:20" ht="12.75" customHeight="1" x14ac:dyDescent="0.2">
      <c r="T493" s="43"/>
    </row>
    <row r="494" spans="20:20" ht="12.75" customHeight="1" x14ac:dyDescent="0.2">
      <c r="T494" s="43"/>
    </row>
    <row r="495" spans="20:20" ht="12.75" customHeight="1" x14ac:dyDescent="0.2">
      <c r="T495" s="43"/>
    </row>
    <row r="496" spans="20:20" ht="12.75" customHeight="1" x14ac:dyDescent="0.2">
      <c r="T496" s="43"/>
    </row>
    <row r="497" spans="20:20" ht="12.75" customHeight="1" x14ac:dyDescent="0.2">
      <c r="T497" s="43"/>
    </row>
    <row r="498" spans="20:20" ht="12.75" customHeight="1" x14ac:dyDescent="0.2">
      <c r="T498" s="43"/>
    </row>
    <row r="499" spans="20:20" ht="12.75" customHeight="1" x14ac:dyDescent="0.2">
      <c r="T499" s="43"/>
    </row>
    <row r="500" spans="20:20" ht="12.75" customHeight="1" x14ac:dyDescent="0.2">
      <c r="T500" s="43"/>
    </row>
    <row r="501" spans="20:20" ht="12.75" customHeight="1" x14ac:dyDescent="0.2">
      <c r="T501" s="43"/>
    </row>
    <row r="502" spans="20:20" ht="12.75" customHeight="1" x14ac:dyDescent="0.2">
      <c r="T502" s="43"/>
    </row>
    <row r="503" spans="20:20" ht="12.75" customHeight="1" x14ac:dyDescent="0.2">
      <c r="T503" s="43"/>
    </row>
    <row r="504" spans="20:20" ht="12.75" customHeight="1" x14ac:dyDescent="0.2">
      <c r="T504" s="43"/>
    </row>
    <row r="505" spans="20:20" ht="12.75" customHeight="1" x14ac:dyDescent="0.2">
      <c r="T505" s="43"/>
    </row>
    <row r="506" spans="20:20" ht="12.75" customHeight="1" x14ac:dyDescent="0.2">
      <c r="T506" s="43"/>
    </row>
    <row r="507" spans="20:20" ht="12.75" customHeight="1" x14ac:dyDescent="0.2">
      <c r="T507" s="43"/>
    </row>
    <row r="508" spans="20:20" ht="12.75" customHeight="1" x14ac:dyDescent="0.2">
      <c r="T508" s="43"/>
    </row>
    <row r="509" spans="20:20" ht="12.75" customHeight="1" x14ac:dyDescent="0.2">
      <c r="T509" s="43"/>
    </row>
    <row r="510" spans="20:20" ht="12.75" customHeight="1" x14ac:dyDescent="0.2">
      <c r="T510" s="43"/>
    </row>
    <row r="511" spans="20:20" ht="12.75" customHeight="1" x14ac:dyDescent="0.2">
      <c r="T511" s="43"/>
    </row>
    <row r="512" spans="20:20" ht="12.75" customHeight="1" x14ac:dyDescent="0.2">
      <c r="T512" s="43"/>
    </row>
    <row r="513" spans="20:20" ht="12.75" customHeight="1" x14ac:dyDescent="0.2">
      <c r="T513" s="43"/>
    </row>
    <row r="514" spans="20:20" ht="12.75" customHeight="1" x14ac:dyDescent="0.2">
      <c r="T514" s="43"/>
    </row>
    <row r="515" spans="20:20" ht="12.75" customHeight="1" x14ac:dyDescent="0.2">
      <c r="T515" s="43"/>
    </row>
    <row r="516" spans="20:20" ht="12.75" customHeight="1" x14ac:dyDescent="0.2">
      <c r="T516" s="43"/>
    </row>
    <row r="517" spans="20:20" ht="12.75" customHeight="1" x14ac:dyDescent="0.2">
      <c r="T517" s="43"/>
    </row>
    <row r="518" spans="20:20" ht="12.75" customHeight="1" x14ac:dyDescent="0.2">
      <c r="T518" s="43"/>
    </row>
    <row r="519" spans="20:20" ht="12.75" customHeight="1" x14ac:dyDescent="0.2">
      <c r="T519" s="43"/>
    </row>
    <row r="520" spans="20:20" ht="12.75" customHeight="1" x14ac:dyDescent="0.2">
      <c r="T520" s="43"/>
    </row>
    <row r="521" spans="20:20" ht="12.75" customHeight="1" x14ac:dyDescent="0.2">
      <c r="T521" s="43"/>
    </row>
    <row r="522" spans="20:20" ht="12.75" customHeight="1" x14ac:dyDescent="0.2">
      <c r="T522" s="43"/>
    </row>
    <row r="523" spans="20:20" ht="12.75" customHeight="1" x14ac:dyDescent="0.2">
      <c r="T523" s="43"/>
    </row>
    <row r="524" spans="20:20" ht="12.75" customHeight="1" x14ac:dyDescent="0.2">
      <c r="T524" s="43"/>
    </row>
    <row r="525" spans="20:20" ht="12.75" customHeight="1" x14ac:dyDescent="0.2">
      <c r="T525" s="43"/>
    </row>
    <row r="526" spans="20:20" ht="12.75" customHeight="1" x14ac:dyDescent="0.2">
      <c r="T526" s="43"/>
    </row>
    <row r="527" spans="20:20" ht="12.75" customHeight="1" x14ac:dyDescent="0.2">
      <c r="T527" s="43"/>
    </row>
    <row r="528" spans="20:20" ht="12.75" customHeight="1" x14ac:dyDescent="0.2">
      <c r="T528" s="43"/>
    </row>
    <row r="529" spans="20:20" ht="12.75" customHeight="1" x14ac:dyDescent="0.2">
      <c r="T529" s="43"/>
    </row>
    <row r="530" spans="20:20" ht="12.75" customHeight="1" x14ac:dyDescent="0.2">
      <c r="T530" s="43"/>
    </row>
    <row r="531" spans="20:20" ht="12.75" customHeight="1" x14ac:dyDescent="0.2">
      <c r="T531" s="43"/>
    </row>
    <row r="532" spans="20:20" ht="12.75" customHeight="1" x14ac:dyDescent="0.2">
      <c r="T532" s="43"/>
    </row>
    <row r="533" spans="20:20" ht="12.75" customHeight="1" x14ac:dyDescent="0.2">
      <c r="T533" s="43"/>
    </row>
    <row r="534" spans="20:20" ht="12.75" customHeight="1" x14ac:dyDescent="0.2">
      <c r="T534" s="43"/>
    </row>
    <row r="535" spans="20:20" ht="12.75" customHeight="1" x14ac:dyDescent="0.2">
      <c r="T535" s="43"/>
    </row>
    <row r="536" spans="20:20" ht="12.75" customHeight="1" x14ac:dyDescent="0.2">
      <c r="T536" s="43"/>
    </row>
    <row r="537" spans="20:20" ht="12.75" customHeight="1" x14ac:dyDescent="0.2">
      <c r="T537" s="43"/>
    </row>
    <row r="538" spans="20:20" ht="12.75" customHeight="1" x14ac:dyDescent="0.2">
      <c r="T538" s="43"/>
    </row>
    <row r="539" spans="20:20" ht="12.75" customHeight="1" x14ac:dyDescent="0.2">
      <c r="T539" s="43"/>
    </row>
    <row r="540" spans="20:20" ht="12.75" customHeight="1" x14ac:dyDescent="0.2">
      <c r="T540" s="43"/>
    </row>
    <row r="541" spans="20:20" ht="12.75" customHeight="1" x14ac:dyDescent="0.2">
      <c r="T541" s="43"/>
    </row>
    <row r="542" spans="20:20" ht="12.75" customHeight="1" x14ac:dyDescent="0.2">
      <c r="T542" s="43"/>
    </row>
    <row r="543" spans="20:20" ht="12.75" customHeight="1" x14ac:dyDescent="0.2">
      <c r="T543" s="43"/>
    </row>
    <row r="544" spans="20:20" ht="12.75" customHeight="1" x14ac:dyDescent="0.2">
      <c r="T544" s="43"/>
    </row>
    <row r="545" spans="20:20" ht="12.75" customHeight="1" x14ac:dyDescent="0.2">
      <c r="T545" s="43"/>
    </row>
    <row r="546" spans="20:20" ht="12.75" customHeight="1" x14ac:dyDescent="0.2">
      <c r="T546" s="43"/>
    </row>
    <row r="547" spans="20:20" ht="12.75" customHeight="1" x14ac:dyDescent="0.2">
      <c r="T547" s="43"/>
    </row>
    <row r="548" spans="20:20" ht="12.75" customHeight="1" x14ac:dyDescent="0.2">
      <c r="T548" s="43"/>
    </row>
    <row r="549" spans="20:20" ht="12.75" customHeight="1" x14ac:dyDescent="0.2">
      <c r="T549" s="43"/>
    </row>
    <row r="550" spans="20:20" ht="12.75" customHeight="1" x14ac:dyDescent="0.2">
      <c r="T550" s="43"/>
    </row>
    <row r="551" spans="20:20" ht="12.75" customHeight="1" x14ac:dyDescent="0.2">
      <c r="T551" s="43"/>
    </row>
    <row r="552" spans="20:20" ht="12.75" customHeight="1" x14ac:dyDescent="0.2">
      <c r="T552" s="43"/>
    </row>
    <row r="553" spans="20:20" ht="12.75" customHeight="1" x14ac:dyDescent="0.2">
      <c r="T553" s="43"/>
    </row>
    <row r="554" spans="20:20" ht="12.75" customHeight="1" x14ac:dyDescent="0.2">
      <c r="T554" s="43"/>
    </row>
    <row r="555" spans="20:20" ht="12.75" customHeight="1" x14ac:dyDescent="0.2">
      <c r="T555" s="43"/>
    </row>
    <row r="556" spans="20:20" ht="12.75" customHeight="1" x14ac:dyDescent="0.2">
      <c r="T556" s="43"/>
    </row>
    <row r="557" spans="20:20" ht="12.75" customHeight="1" x14ac:dyDescent="0.2">
      <c r="T557" s="43"/>
    </row>
    <row r="558" spans="20:20" ht="12.75" customHeight="1" x14ac:dyDescent="0.2">
      <c r="T558" s="43"/>
    </row>
    <row r="559" spans="20:20" ht="12.75" customHeight="1" x14ac:dyDescent="0.2">
      <c r="T559" s="43"/>
    </row>
    <row r="560" spans="20:20" ht="12.75" customHeight="1" x14ac:dyDescent="0.2">
      <c r="T560" s="43"/>
    </row>
    <row r="561" spans="20:20" ht="12.75" customHeight="1" x14ac:dyDescent="0.2">
      <c r="T561" s="43"/>
    </row>
    <row r="562" spans="20:20" ht="12.75" customHeight="1" x14ac:dyDescent="0.2">
      <c r="T562" s="43"/>
    </row>
    <row r="563" spans="20:20" ht="12.75" customHeight="1" x14ac:dyDescent="0.2">
      <c r="T563" s="43"/>
    </row>
    <row r="564" spans="20:20" ht="12.75" customHeight="1" x14ac:dyDescent="0.2">
      <c r="T564" s="43"/>
    </row>
    <row r="565" spans="20:20" ht="12.75" customHeight="1" x14ac:dyDescent="0.2">
      <c r="T565" s="43"/>
    </row>
    <row r="566" spans="20:20" ht="12.75" customHeight="1" x14ac:dyDescent="0.2">
      <c r="T566" s="43"/>
    </row>
    <row r="567" spans="20:20" ht="12.75" customHeight="1" x14ac:dyDescent="0.2">
      <c r="T567" s="43"/>
    </row>
    <row r="568" spans="20:20" ht="12.75" customHeight="1" x14ac:dyDescent="0.2">
      <c r="T568" s="43"/>
    </row>
    <row r="569" spans="20:20" ht="12.75" customHeight="1" x14ac:dyDescent="0.2">
      <c r="T569" s="43"/>
    </row>
    <row r="570" spans="20:20" ht="12.75" customHeight="1" x14ac:dyDescent="0.2">
      <c r="T570" s="43"/>
    </row>
    <row r="571" spans="20:20" ht="12.75" customHeight="1" x14ac:dyDescent="0.2">
      <c r="T571" s="43"/>
    </row>
    <row r="572" spans="20:20" ht="12.75" customHeight="1" x14ac:dyDescent="0.2">
      <c r="T572" s="43"/>
    </row>
    <row r="573" spans="20:20" ht="12.75" customHeight="1" x14ac:dyDescent="0.2">
      <c r="T573" s="43"/>
    </row>
    <row r="574" spans="20:20" ht="12.75" customHeight="1" x14ac:dyDescent="0.2">
      <c r="T574" s="43"/>
    </row>
    <row r="575" spans="20:20" ht="12.75" customHeight="1" x14ac:dyDescent="0.2">
      <c r="T575" s="43"/>
    </row>
    <row r="576" spans="20:20" ht="12.75" customHeight="1" x14ac:dyDescent="0.2">
      <c r="T576" s="43"/>
    </row>
    <row r="577" spans="20:20" ht="12.75" customHeight="1" x14ac:dyDescent="0.2">
      <c r="T577" s="43"/>
    </row>
    <row r="578" spans="20:20" ht="12.75" customHeight="1" x14ac:dyDescent="0.2">
      <c r="T578" s="43"/>
    </row>
    <row r="579" spans="20:20" ht="12.75" customHeight="1" x14ac:dyDescent="0.2">
      <c r="T579" s="43"/>
    </row>
    <row r="580" spans="20:20" ht="12.75" customHeight="1" x14ac:dyDescent="0.2">
      <c r="T580" s="43"/>
    </row>
    <row r="581" spans="20:20" ht="12.75" customHeight="1" x14ac:dyDescent="0.2">
      <c r="T581" s="43"/>
    </row>
    <row r="582" spans="20:20" ht="12.75" customHeight="1" x14ac:dyDescent="0.2">
      <c r="T582" s="43"/>
    </row>
    <row r="583" spans="20:20" ht="12.75" customHeight="1" x14ac:dyDescent="0.2">
      <c r="T583" s="43"/>
    </row>
    <row r="584" spans="20:20" ht="12.75" customHeight="1" x14ac:dyDescent="0.2">
      <c r="T584" s="43"/>
    </row>
    <row r="585" spans="20:20" ht="12.75" customHeight="1" x14ac:dyDescent="0.2">
      <c r="T585" s="43"/>
    </row>
    <row r="586" spans="20:20" ht="12.75" customHeight="1" x14ac:dyDescent="0.2">
      <c r="T586" s="43"/>
    </row>
    <row r="587" spans="20:20" ht="12.75" customHeight="1" x14ac:dyDescent="0.2">
      <c r="T587" s="43"/>
    </row>
    <row r="588" spans="20:20" ht="12.75" customHeight="1" x14ac:dyDescent="0.2">
      <c r="T588" s="43"/>
    </row>
    <row r="589" spans="20:20" ht="12.75" customHeight="1" x14ac:dyDescent="0.2">
      <c r="T589" s="43"/>
    </row>
    <row r="590" spans="20:20" ht="12.75" customHeight="1" x14ac:dyDescent="0.2">
      <c r="T590" s="43"/>
    </row>
    <row r="591" spans="20:20" ht="12.75" customHeight="1" x14ac:dyDescent="0.2">
      <c r="T591" s="43"/>
    </row>
    <row r="592" spans="20:20" ht="12.75" customHeight="1" x14ac:dyDescent="0.2">
      <c r="T592" s="43"/>
    </row>
    <row r="593" spans="20:20" ht="12.75" customHeight="1" x14ac:dyDescent="0.2">
      <c r="T593" s="43"/>
    </row>
    <row r="594" spans="20:20" ht="12.75" customHeight="1" x14ac:dyDescent="0.2">
      <c r="T594" s="43"/>
    </row>
    <row r="595" spans="20:20" ht="12.75" customHeight="1" x14ac:dyDescent="0.2">
      <c r="T595" s="43"/>
    </row>
    <row r="596" spans="20:20" ht="12.75" customHeight="1" x14ac:dyDescent="0.2">
      <c r="T596" s="43"/>
    </row>
    <row r="597" spans="20:20" ht="12.75" customHeight="1" x14ac:dyDescent="0.2">
      <c r="T597" s="43"/>
    </row>
    <row r="598" spans="20:20" ht="12.75" customHeight="1" x14ac:dyDescent="0.2">
      <c r="T598" s="43"/>
    </row>
    <row r="599" spans="20:20" ht="12.75" customHeight="1" x14ac:dyDescent="0.2">
      <c r="T599" s="43"/>
    </row>
    <row r="600" spans="20:20" ht="12.75" customHeight="1" x14ac:dyDescent="0.2">
      <c r="T600" s="43"/>
    </row>
    <row r="601" spans="20:20" ht="12.75" customHeight="1" x14ac:dyDescent="0.2">
      <c r="T601" s="43"/>
    </row>
    <row r="602" spans="20:20" ht="12.75" customHeight="1" x14ac:dyDescent="0.2">
      <c r="T602" s="43"/>
    </row>
    <row r="603" spans="20:20" ht="12.75" customHeight="1" x14ac:dyDescent="0.2">
      <c r="T603" s="43"/>
    </row>
    <row r="604" spans="20:20" ht="12.75" customHeight="1" x14ac:dyDescent="0.2">
      <c r="T604" s="43"/>
    </row>
    <row r="605" spans="20:20" ht="12.75" customHeight="1" x14ac:dyDescent="0.2">
      <c r="T605" s="43"/>
    </row>
    <row r="606" spans="20:20" ht="12.75" customHeight="1" x14ac:dyDescent="0.2">
      <c r="T606" s="43"/>
    </row>
    <row r="607" spans="20:20" ht="12.75" customHeight="1" x14ac:dyDescent="0.2">
      <c r="T607" s="43"/>
    </row>
    <row r="608" spans="20:20" ht="12.75" customHeight="1" x14ac:dyDescent="0.2">
      <c r="T608" s="43"/>
    </row>
    <row r="609" spans="20:20" ht="12.75" customHeight="1" x14ac:dyDescent="0.2">
      <c r="T609" s="43"/>
    </row>
    <row r="610" spans="20:20" ht="12.75" customHeight="1" x14ac:dyDescent="0.2">
      <c r="T610" s="43"/>
    </row>
    <row r="611" spans="20:20" ht="12.75" customHeight="1" x14ac:dyDescent="0.2">
      <c r="T611" s="43"/>
    </row>
    <row r="612" spans="20:20" ht="12.75" customHeight="1" x14ac:dyDescent="0.2">
      <c r="T612" s="43"/>
    </row>
    <row r="613" spans="20:20" ht="12.75" customHeight="1" x14ac:dyDescent="0.2">
      <c r="T613" s="43"/>
    </row>
    <row r="614" spans="20:20" ht="12.75" customHeight="1" x14ac:dyDescent="0.2">
      <c r="T614" s="43"/>
    </row>
    <row r="615" spans="20:20" ht="12.75" customHeight="1" x14ac:dyDescent="0.2">
      <c r="T615" s="43"/>
    </row>
    <row r="616" spans="20:20" ht="12.75" customHeight="1" x14ac:dyDescent="0.2">
      <c r="T616" s="43"/>
    </row>
    <row r="617" spans="20:20" ht="12.75" customHeight="1" x14ac:dyDescent="0.2">
      <c r="T617" s="43"/>
    </row>
    <row r="618" spans="20:20" ht="12.75" customHeight="1" x14ac:dyDescent="0.2">
      <c r="T618" s="43"/>
    </row>
    <row r="619" spans="20:20" ht="12.75" customHeight="1" x14ac:dyDescent="0.2">
      <c r="T619" s="43"/>
    </row>
    <row r="620" spans="20:20" ht="12.75" customHeight="1" x14ac:dyDescent="0.2">
      <c r="T620" s="43"/>
    </row>
    <row r="621" spans="20:20" ht="12.75" customHeight="1" x14ac:dyDescent="0.2">
      <c r="T621" s="43"/>
    </row>
    <row r="622" spans="20:20" ht="12.75" customHeight="1" x14ac:dyDescent="0.2">
      <c r="T622" s="43"/>
    </row>
    <row r="623" spans="20:20" ht="12.75" customHeight="1" x14ac:dyDescent="0.2">
      <c r="T623" s="43"/>
    </row>
    <row r="624" spans="20:20" ht="12.75" customHeight="1" x14ac:dyDescent="0.2">
      <c r="T624" s="43"/>
    </row>
    <row r="625" spans="20:20" ht="12.75" customHeight="1" x14ac:dyDescent="0.2">
      <c r="T625" s="43"/>
    </row>
    <row r="626" spans="20:20" ht="12.75" customHeight="1" x14ac:dyDescent="0.2">
      <c r="T626" s="43"/>
    </row>
    <row r="627" spans="20:20" ht="12.75" customHeight="1" x14ac:dyDescent="0.2">
      <c r="T627" s="43"/>
    </row>
    <row r="628" spans="20:20" ht="12.75" customHeight="1" x14ac:dyDescent="0.2">
      <c r="T628" s="43"/>
    </row>
    <row r="629" spans="20:20" ht="12.75" customHeight="1" x14ac:dyDescent="0.2">
      <c r="T629" s="43"/>
    </row>
    <row r="630" spans="20:20" ht="12.75" customHeight="1" x14ac:dyDescent="0.2">
      <c r="T630" s="43"/>
    </row>
    <row r="631" spans="20:20" ht="12.75" customHeight="1" x14ac:dyDescent="0.2">
      <c r="T631" s="43"/>
    </row>
    <row r="632" spans="20:20" ht="12.75" customHeight="1" x14ac:dyDescent="0.2">
      <c r="T632" s="43"/>
    </row>
    <row r="633" spans="20:20" ht="12.75" customHeight="1" x14ac:dyDescent="0.2">
      <c r="T633" s="43"/>
    </row>
    <row r="634" spans="20:20" ht="12.75" customHeight="1" x14ac:dyDescent="0.2">
      <c r="T634" s="43"/>
    </row>
    <row r="635" spans="20:20" ht="12.75" customHeight="1" x14ac:dyDescent="0.2">
      <c r="T635" s="43"/>
    </row>
    <row r="636" spans="20:20" ht="12.75" customHeight="1" x14ac:dyDescent="0.2">
      <c r="T636" s="43"/>
    </row>
    <row r="637" spans="20:20" ht="12.75" customHeight="1" x14ac:dyDescent="0.2">
      <c r="T637" s="43"/>
    </row>
    <row r="638" spans="20:20" ht="12.75" customHeight="1" x14ac:dyDescent="0.2">
      <c r="T638" s="43"/>
    </row>
    <row r="639" spans="20:20" ht="12.75" customHeight="1" x14ac:dyDescent="0.2">
      <c r="T639" s="43"/>
    </row>
    <row r="640" spans="20:20" ht="12.75" customHeight="1" x14ac:dyDescent="0.2">
      <c r="T640" s="43"/>
    </row>
    <row r="641" spans="20:20" ht="12.75" customHeight="1" x14ac:dyDescent="0.2">
      <c r="T641" s="43"/>
    </row>
    <row r="642" spans="20:20" ht="12.75" customHeight="1" x14ac:dyDescent="0.2">
      <c r="T642" s="43"/>
    </row>
    <row r="643" spans="20:20" ht="12.75" customHeight="1" x14ac:dyDescent="0.2">
      <c r="T643" s="43"/>
    </row>
    <row r="644" spans="20:20" ht="12.75" customHeight="1" x14ac:dyDescent="0.2">
      <c r="T644" s="43"/>
    </row>
    <row r="645" spans="20:20" ht="12.75" customHeight="1" x14ac:dyDescent="0.2">
      <c r="T645" s="43"/>
    </row>
    <row r="646" spans="20:20" ht="12.75" customHeight="1" x14ac:dyDescent="0.2">
      <c r="T646" s="43"/>
    </row>
    <row r="647" spans="20:20" ht="12.75" customHeight="1" x14ac:dyDescent="0.2">
      <c r="T647" s="43"/>
    </row>
    <row r="648" spans="20:20" ht="12.75" customHeight="1" x14ac:dyDescent="0.2">
      <c r="T648" s="43"/>
    </row>
    <row r="649" spans="20:20" ht="12.75" customHeight="1" x14ac:dyDescent="0.2">
      <c r="T649" s="43"/>
    </row>
    <row r="650" spans="20:20" ht="12.75" customHeight="1" x14ac:dyDescent="0.2">
      <c r="T650" s="43"/>
    </row>
    <row r="651" spans="20:20" ht="12.75" customHeight="1" x14ac:dyDescent="0.2">
      <c r="T651" s="43"/>
    </row>
    <row r="652" spans="20:20" ht="12.75" customHeight="1" x14ac:dyDescent="0.2">
      <c r="T652" s="43"/>
    </row>
    <row r="653" spans="20:20" ht="12.75" customHeight="1" x14ac:dyDescent="0.2">
      <c r="T653" s="43"/>
    </row>
    <row r="654" spans="20:20" ht="12.75" customHeight="1" x14ac:dyDescent="0.2">
      <c r="T654" s="43"/>
    </row>
    <row r="655" spans="20:20" ht="12.75" customHeight="1" x14ac:dyDescent="0.2">
      <c r="T655" s="43"/>
    </row>
    <row r="656" spans="20:20" ht="12.75" customHeight="1" x14ac:dyDescent="0.2">
      <c r="T656" s="43"/>
    </row>
    <row r="657" spans="20:20" ht="12.75" customHeight="1" x14ac:dyDescent="0.2">
      <c r="T657" s="43"/>
    </row>
    <row r="658" spans="20:20" ht="12.75" customHeight="1" x14ac:dyDescent="0.2">
      <c r="T658" s="43"/>
    </row>
    <row r="659" spans="20:20" ht="12.75" customHeight="1" x14ac:dyDescent="0.2">
      <c r="T659" s="43"/>
    </row>
    <row r="660" spans="20:20" ht="12.75" customHeight="1" x14ac:dyDescent="0.2">
      <c r="T660" s="43"/>
    </row>
    <row r="661" spans="20:20" ht="12.75" customHeight="1" x14ac:dyDescent="0.2">
      <c r="T661" s="43"/>
    </row>
    <row r="662" spans="20:20" ht="12.75" customHeight="1" x14ac:dyDescent="0.2">
      <c r="T662" s="43"/>
    </row>
    <row r="663" spans="20:20" ht="12.75" customHeight="1" x14ac:dyDescent="0.2">
      <c r="T663" s="43"/>
    </row>
    <row r="664" spans="20:20" ht="12.75" customHeight="1" x14ac:dyDescent="0.2">
      <c r="T664" s="43"/>
    </row>
    <row r="665" spans="20:20" ht="12.75" customHeight="1" x14ac:dyDescent="0.2">
      <c r="T665" s="43"/>
    </row>
    <row r="666" spans="20:20" ht="12.75" customHeight="1" x14ac:dyDescent="0.2">
      <c r="T666" s="43"/>
    </row>
    <row r="667" spans="20:20" ht="12.75" customHeight="1" x14ac:dyDescent="0.2">
      <c r="T667" s="43"/>
    </row>
    <row r="668" spans="20:20" ht="12.75" customHeight="1" x14ac:dyDescent="0.2">
      <c r="T668" s="43"/>
    </row>
    <row r="669" spans="20:20" ht="12.75" customHeight="1" x14ac:dyDescent="0.2">
      <c r="T669" s="43"/>
    </row>
    <row r="670" spans="20:20" ht="12.75" customHeight="1" x14ac:dyDescent="0.2">
      <c r="T670" s="43"/>
    </row>
    <row r="671" spans="20:20" ht="12.75" customHeight="1" x14ac:dyDescent="0.2">
      <c r="T671" s="43"/>
    </row>
    <row r="672" spans="20:20" ht="12.75" customHeight="1" x14ac:dyDescent="0.2">
      <c r="T672" s="43"/>
    </row>
    <row r="673" spans="20:20" ht="12.75" customHeight="1" x14ac:dyDescent="0.2">
      <c r="T673" s="43"/>
    </row>
    <row r="674" spans="20:20" ht="12.75" customHeight="1" x14ac:dyDescent="0.2">
      <c r="T674" s="43"/>
    </row>
    <row r="675" spans="20:20" ht="12.75" customHeight="1" x14ac:dyDescent="0.2">
      <c r="T675" s="43"/>
    </row>
    <row r="676" spans="20:20" ht="12.75" customHeight="1" x14ac:dyDescent="0.2">
      <c r="T676" s="43"/>
    </row>
    <row r="677" spans="20:20" ht="12.75" customHeight="1" x14ac:dyDescent="0.2">
      <c r="T677" s="43"/>
    </row>
    <row r="678" spans="20:20" ht="12.75" customHeight="1" x14ac:dyDescent="0.2">
      <c r="T678" s="43"/>
    </row>
    <row r="679" spans="20:20" ht="12.75" customHeight="1" x14ac:dyDescent="0.2">
      <c r="T679" s="43"/>
    </row>
    <row r="680" spans="20:20" ht="12.75" customHeight="1" x14ac:dyDescent="0.2">
      <c r="T680" s="43"/>
    </row>
    <row r="681" spans="20:20" ht="12.75" customHeight="1" x14ac:dyDescent="0.2">
      <c r="T681" s="43"/>
    </row>
    <row r="682" spans="20:20" ht="12.75" customHeight="1" x14ac:dyDescent="0.2">
      <c r="T682" s="43"/>
    </row>
    <row r="683" spans="20:20" ht="12.75" customHeight="1" x14ac:dyDescent="0.2">
      <c r="T683" s="43"/>
    </row>
    <row r="684" spans="20:20" ht="12.75" customHeight="1" x14ac:dyDescent="0.2">
      <c r="T684" s="43"/>
    </row>
    <row r="685" spans="20:20" ht="12.75" customHeight="1" x14ac:dyDescent="0.2">
      <c r="T685" s="43"/>
    </row>
    <row r="686" spans="20:20" ht="12.75" customHeight="1" x14ac:dyDescent="0.2">
      <c r="T686" s="43"/>
    </row>
    <row r="687" spans="20:20" ht="12.75" customHeight="1" x14ac:dyDescent="0.2">
      <c r="T687" s="43"/>
    </row>
    <row r="688" spans="20:20" ht="12.75" customHeight="1" x14ac:dyDescent="0.2">
      <c r="T688" s="43"/>
    </row>
    <row r="689" spans="20:20" ht="12.75" customHeight="1" x14ac:dyDescent="0.2">
      <c r="T689" s="43"/>
    </row>
    <row r="690" spans="20:20" ht="12.75" customHeight="1" x14ac:dyDescent="0.2">
      <c r="T690" s="43"/>
    </row>
    <row r="691" spans="20:20" ht="12.75" customHeight="1" x14ac:dyDescent="0.2">
      <c r="T691" s="43"/>
    </row>
    <row r="692" spans="20:20" ht="12.75" customHeight="1" x14ac:dyDescent="0.2">
      <c r="T692" s="43"/>
    </row>
    <row r="693" spans="20:20" ht="12.75" customHeight="1" x14ac:dyDescent="0.2">
      <c r="T693" s="43"/>
    </row>
    <row r="694" spans="20:20" ht="12.75" customHeight="1" x14ac:dyDescent="0.2">
      <c r="T694" s="43"/>
    </row>
    <row r="695" spans="20:20" ht="12.75" customHeight="1" x14ac:dyDescent="0.2">
      <c r="T695" s="43"/>
    </row>
    <row r="696" spans="20:20" ht="12.75" customHeight="1" x14ac:dyDescent="0.2">
      <c r="T696" s="43"/>
    </row>
    <row r="697" spans="20:20" ht="12.75" customHeight="1" x14ac:dyDescent="0.2">
      <c r="T697" s="43"/>
    </row>
    <row r="698" spans="20:20" ht="12.75" customHeight="1" x14ac:dyDescent="0.2">
      <c r="T698" s="43"/>
    </row>
    <row r="699" spans="20:20" ht="12.75" customHeight="1" x14ac:dyDescent="0.2">
      <c r="T699" s="43"/>
    </row>
    <row r="700" spans="20:20" ht="12.75" customHeight="1" x14ac:dyDescent="0.2">
      <c r="T700" s="43"/>
    </row>
    <row r="701" spans="20:20" ht="12.75" customHeight="1" x14ac:dyDescent="0.2">
      <c r="T701" s="43"/>
    </row>
    <row r="702" spans="20:20" ht="12.75" customHeight="1" x14ac:dyDescent="0.2">
      <c r="T702" s="43"/>
    </row>
    <row r="703" spans="20:20" ht="12.75" customHeight="1" x14ac:dyDescent="0.2">
      <c r="T703" s="43"/>
    </row>
    <row r="704" spans="20:20" ht="12.75" customHeight="1" x14ac:dyDescent="0.2">
      <c r="T704" s="43"/>
    </row>
    <row r="705" spans="20:20" ht="12.75" customHeight="1" x14ac:dyDescent="0.2">
      <c r="T705" s="43"/>
    </row>
    <row r="706" spans="20:20" ht="12.75" customHeight="1" x14ac:dyDescent="0.2">
      <c r="T706" s="43"/>
    </row>
    <row r="707" spans="20:20" ht="12.75" customHeight="1" x14ac:dyDescent="0.2">
      <c r="T707" s="43"/>
    </row>
    <row r="708" spans="20:20" ht="12.75" customHeight="1" x14ac:dyDescent="0.2">
      <c r="T708" s="43"/>
    </row>
    <row r="709" spans="20:20" ht="12.75" customHeight="1" x14ac:dyDescent="0.2">
      <c r="T709" s="43"/>
    </row>
    <row r="710" spans="20:20" ht="12.75" customHeight="1" x14ac:dyDescent="0.2">
      <c r="T710" s="43"/>
    </row>
    <row r="711" spans="20:20" ht="12.75" customHeight="1" x14ac:dyDescent="0.2">
      <c r="T711" s="43"/>
    </row>
    <row r="712" spans="20:20" ht="12.75" customHeight="1" x14ac:dyDescent="0.2">
      <c r="T712" s="43"/>
    </row>
    <row r="713" spans="20:20" ht="12.75" customHeight="1" x14ac:dyDescent="0.2">
      <c r="T713" s="43"/>
    </row>
    <row r="714" spans="20:20" ht="12.75" customHeight="1" x14ac:dyDescent="0.2">
      <c r="T714" s="43"/>
    </row>
    <row r="715" spans="20:20" ht="12.75" customHeight="1" x14ac:dyDescent="0.2">
      <c r="T715" s="43"/>
    </row>
    <row r="716" spans="20:20" ht="12.75" customHeight="1" x14ac:dyDescent="0.2">
      <c r="T716" s="43"/>
    </row>
    <row r="717" spans="20:20" ht="12.75" customHeight="1" x14ac:dyDescent="0.2">
      <c r="T717" s="43"/>
    </row>
    <row r="718" spans="20:20" ht="12.75" customHeight="1" x14ac:dyDescent="0.2">
      <c r="T718" s="43"/>
    </row>
    <row r="719" spans="20:20" ht="12.75" customHeight="1" x14ac:dyDescent="0.2">
      <c r="T719" s="43"/>
    </row>
    <row r="720" spans="20:20" ht="12.75" customHeight="1" x14ac:dyDescent="0.2">
      <c r="T720" s="43"/>
    </row>
    <row r="721" spans="20:20" ht="12.75" customHeight="1" x14ac:dyDescent="0.2">
      <c r="T721" s="43"/>
    </row>
    <row r="722" spans="20:20" ht="12.75" customHeight="1" x14ac:dyDescent="0.2">
      <c r="T722" s="43"/>
    </row>
    <row r="723" spans="20:20" ht="12.75" customHeight="1" x14ac:dyDescent="0.2">
      <c r="T723" s="43"/>
    </row>
    <row r="724" spans="20:20" ht="12.75" customHeight="1" x14ac:dyDescent="0.2">
      <c r="T724" s="43"/>
    </row>
    <row r="725" spans="20:20" ht="12.75" customHeight="1" x14ac:dyDescent="0.2">
      <c r="T725" s="43"/>
    </row>
    <row r="726" spans="20:20" ht="12.75" customHeight="1" x14ac:dyDescent="0.2">
      <c r="T726" s="43"/>
    </row>
    <row r="727" spans="20:20" ht="12.75" customHeight="1" x14ac:dyDescent="0.2">
      <c r="T727" s="43"/>
    </row>
    <row r="728" spans="20:20" ht="12.75" customHeight="1" x14ac:dyDescent="0.2">
      <c r="T728" s="43"/>
    </row>
    <row r="729" spans="20:20" ht="12.75" customHeight="1" x14ac:dyDescent="0.2">
      <c r="T729" s="43"/>
    </row>
    <row r="730" spans="20:20" ht="12.75" customHeight="1" x14ac:dyDescent="0.2">
      <c r="T730" s="43"/>
    </row>
    <row r="731" spans="20:20" ht="12.75" customHeight="1" x14ac:dyDescent="0.2">
      <c r="T731" s="43"/>
    </row>
    <row r="732" spans="20:20" ht="12.75" customHeight="1" x14ac:dyDescent="0.2">
      <c r="T732" s="43"/>
    </row>
    <row r="733" spans="20:20" ht="12.75" customHeight="1" x14ac:dyDescent="0.2">
      <c r="T733" s="43"/>
    </row>
    <row r="734" spans="20:20" ht="12.75" customHeight="1" x14ac:dyDescent="0.2">
      <c r="T734" s="43"/>
    </row>
    <row r="735" spans="20:20" ht="12.75" customHeight="1" x14ac:dyDescent="0.2">
      <c r="T735" s="43"/>
    </row>
    <row r="736" spans="20:20" ht="12.75" customHeight="1" x14ac:dyDescent="0.2">
      <c r="T736" s="43"/>
    </row>
    <row r="737" spans="20:20" ht="12.75" customHeight="1" x14ac:dyDescent="0.2">
      <c r="T737" s="43"/>
    </row>
    <row r="738" spans="20:20" ht="12.75" customHeight="1" x14ac:dyDescent="0.2">
      <c r="T738" s="43"/>
    </row>
    <row r="739" spans="20:20" ht="12.75" customHeight="1" x14ac:dyDescent="0.2">
      <c r="T739" s="43"/>
    </row>
    <row r="740" spans="20:20" ht="12.75" customHeight="1" x14ac:dyDescent="0.2">
      <c r="T740" s="43"/>
    </row>
    <row r="741" spans="20:20" ht="12.75" customHeight="1" x14ac:dyDescent="0.2">
      <c r="T741" s="43"/>
    </row>
    <row r="742" spans="20:20" ht="12.75" customHeight="1" x14ac:dyDescent="0.2">
      <c r="T742" s="43"/>
    </row>
    <row r="743" spans="20:20" ht="12.75" customHeight="1" x14ac:dyDescent="0.2">
      <c r="T743" s="43"/>
    </row>
    <row r="744" spans="20:20" ht="12.75" customHeight="1" x14ac:dyDescent="0.2">
      <c r="T744" s="43"/>
    </row>
    <row r="745" spans="20:20" ht="12.75" customHeight="1" x14ac:dyDescent="0.2">
      <c r="T745" s="43"/>
    </row>
    <row r="746" spans="20:20" ht="12.75" customHeight="1" x14ac:dyDescent="0.2">
      <c r="T746" s="43"/>
    </row>
    <row r="747" spans="20:20" ht="12.75" customHeight="1" x14ac:dyDescent="0.2">
      <c r="T747" s="43"/>
    </row>
    <row r="748" spans="20:20" ht="12.75" customHeight="1" x14ac:dyDescent="0.2">
      <c r="T748" s="43"/>
    </row>
    <row r="749" spans="20:20" ht="12.75" customHeight="1" x14ac:dyDescent="0.2">
      <c r="T749" s="43"/>
    </row>
    <row r="750" spans="20:20" ht="12.75" customHeight="1" x14ac:dyDescent="0.2">
      <c r="T750" s="43"/>
    </row>
    <row r="751" spans="20:20" ht="12.75" customHeight="1" x14ac:dyDescent="0.2">
      <c r="T751" s="43"/>
    </row>
    <row r="752" spans="20:20" ht="12.75" customHeight="1" x14ac:dyDescent="0.2">
      <c r="T752" s="43"/>
    </row>
    <row r="753" spans="20:20" ht="12.75" customHeight="1" x14ac:dyDescent="0.2">
      <c r="T753" s="43"/>
    </row>
    <row r="754" spans="20:20" ht="12.75" customHeight="1" x14ac:dyDescent="0.2">
      <c r="T754" s="43"/>
    </row>
    <row r="755" spans="20:20" ht="12.75" customHeight="1" x14ac:dyDescent="0.2">
      <c r="T755" s="43"/>
    </row>
    <row r="756" spans="20:20" ht="12.75" customHeight="1" x14ac:dyDescent="0.2">
      <c r="T756" s="43"/>
    </row>
    <row r="757" spans="20:20" ht="12.75" customHeight="1" x14ac:dyDescent="0.2">
      <c r="T757" s="43"/>
    </row>
    <row r="758" spans="20:20" ht="12.75" customHeight="1" x14ac:dyDescent="0.2">
      <c r="T758" s="43"/>
    </row>
    <row r="759" spans="20:20" ht="12.75" customHeight="1" x14ac:dyDescent="0.2">
      <c r="T759" s="43"/>
    </row>
    <row r="760" spans="20:20" ht="12.75" customHeight="1" x14ac:dyDescent="0.2">
      <c r="T760" s="43"/>
    </row>
    <row r="761" spans="20:20" ht="12.75" customHeight="1" x14ac:dyDescent="0.2">
      <c r="T761" s="43"/>
    </row>
    <row r="762" spans="20:20" ht="12.75" customHeight="1" x14ac:dyDescent="0.2">
      <c r="T762" s="43"/>
    </row>
    <row r="763" spans="20:20" ht="12.75" customHeight="1" x14ac:dyDescent="0.2">
      <c r="T763" s="43"/>
    </row>
    <row r="764" spans="20:20" ht="12.75" customHeight="1" x14ac:dyDescent="0.2">
      <c r="T764" s="43"/>
    </row>
    <row r="765" spans="20:20" ht="12.75" customHeight="1" x14ac:dyDescent="0.2">
      <c r="T765" s="43"/>
    </row>
    <row r="766" spans="20:20" ht="12.75" customHeight="1" x14ac:dyDescent="0.2">
      <c r="T766" s="43"/>
    </row>
    <row r="767" spans="20:20" ht="12.75" customHeight="1" x14ac:dyDescent="0.2">
      <c r="T767" s="43"/>
    </row>
    <row r="768" spans="20:20" ht="12.75" customHeight="1" x14ac:dyDescent="0.2">
      <c r="T768" s="43"/>
    </row>
    <row r="769" spans="20:20" ht="12.75" customHeight="1" x14ac:dyDescent="0.2">
      <c r="T769" s="43"/>
    </row>
    <row r="770" spans="20:20" ht="12.75" customHeight="1" x14ac:dyDescent="0.2">
      <c r="T770" s="43"/>
    </row>
    <row r="771" spans="20:20" ht="12.75" customHeight="1" x14ac:dyDescent="0.2">
      <c r="T771" s="43"/>
    </row>
    <row r="772" spans="20:20" ht="12.75" customHeight="1" x14ac:dyDescent="0.2">
      <c r="T772" s="43"/>
    </row>
    <row r="773" spans="20:20" ht="12.75" customHeight="1" x14ac:dyDescent="0.2">
      <c r="T773" s="43"/>
    </row>
    <row r="774" spans="20:20" ht="12.75" customHeight="1" x14ac:dyDescent="0.2">
      <c r="T774" s="43"/>
    </row>
    <row r="775" spans="20:20" ht="12.75" customHeight="1" x14ac:dyDescent="0.2">
      <c r="T775" s="43"/>
    </row>
    <row r="776" spans="20:20" ht="12.75" customHeight="1" x14ac:dyDescent="0.2">
      <c r="T776" s="43"/>
    </row>
    <row r="777" spans="20:20" ht="12.75" customHeight="1" x14ac:dyDescent="0.2">
      <c r="T777" s="43"/>
    </row>
    <row r="778" spans="20:20" ht="12.75" customHeight="1" x14ac:dyDescent="0.2">
      <c r="T778" s="43"/>
    </row>
    <row r="779" spans="20:20" ht="12.75" customHeight="1" x14ac:dyDescent="0.2">
      <c r="T779" s="43"/>
    </row>
    <row r="780" spans="20:20" ht="12.75" customHeight="1" x14ac:dyDescent="0.2">
      <c r="T780" s="43"/>
    </row>
    <row r="781" spans="20:20" ht="12.75" customHeight="1" x14ac:dyDescent="0.2">
      <c r="T781" s="43"/>
    </row>
    <row r="782" spans="20:20" ht="12.75" customHeight="1" x14ac:dyDescent="0.2">
      <c r="T782" s="43"/>
    </row>
    <row r="783" spans="20:20" ht="12.75" customHeight="1" x14ac:dyDescent="0.2">
      <c r="T783" s="43"/>
    </row>
    <row r="784" spans="20:20" ht="12.75" customHeight="1" x14ac:dyDescent="0.2">
      <c r="T784" s="43"/>
    </row>
    <row r="785" spans="20:20" ht="12.75" customHeight="1" x14ac:dyDescent="0.2">
      <c r="T785" s="43"/>
    </row>
    <row r="786" spans="20:20" ht="12.75" customHeight="1" x14ac:dyDescent="0.2">
      <c r="T786" s="43"/>
    </row>
    <row r="787" spans="20:20" ht="12.75" customHeight="1" x14ac:dyDescent="0.2">
      <c r="T787" s="43"/>
    </row>
    <row r="788" spans="20:20" ht="12.75" customHeight="1" x14ac:dyDescent="0.2">
      <c r="T788" s="43"/>
    </row>
    <row r="789" spans="20:20" ht="12.75" customHeight="1" x14ac:dyDescent="0.2">
      <c r="T789" s="43"/>
    </row>
    <row r="790" spans="20:20" ht="12.75" customHeight="1" x14ac:dyDescent="0.2">
      <c r="T790" s="43"/>
    </row>
    <row r="791" spans="20:20" ht="12.75" customHeight="1" x14ac:dyDescent="0.2">
      <c r="T791" s="43"/>
    </row>
    <row r="792" spans="20:20" ht="12.75" customHeight="1" x14ac:dyDescent="0.2">
      <c r="T792" s="43"/>
    </row>
    <row r="793" spans="20:20" ht="12.75" customHeight="1" x14ac:dyDescent="0.2">
      <c r="T793" s="43"/>
    </row>
    <row r="794" spans="20:20" ht="12.75" customHeight="1" x14ac:dyDescent="0.2">
      <c r="T794" s="43"/>
    </row>
    <row r="795" spans="20:20" ht="12.75" customHeight="1" x14ac:dyDescent="0.2">
      <c r="T795" s="43"/>
    </row>
    <row r="796" spans="20:20" ht="12.75" customHeight="1" x14ac:dyDescent="0.2">
      <c r="T796" s="43"/>
    </row>
    <row r="797" spans="20:20" ht="12.75" customHeight="1" x14ac:dyDescent="0.2">
      <c r="T797" s="43"/>
    </row>
    <row r="798" spans="20:20" ht="12.75" customHeight="1" x14ac:dyDescent="0.2">
      <c r="T798" s="43"/>
    </row>
    <row r="799" spans="20:20" ht="12.75" customHeight="1" x14ac:dyDescent="0.2">
      <c r="T799" s="43"/>
    </row>
    <row r="800" spans="20:20" ht="12.75" customHeight="1" x14ac:dyDescent="0.2">
      <c r="T800" s="43"/>
    </row>
    <row r="801" spans="20:20" ht="12.75" customHeight="1" x14ac:dyDescent="0.2">
      <c r="T801" s="43"/>
    </row>
    <row r="802" spans="20:20" ht="12.75" customHeight="1" x14ac:dyDescent="0.2">
      <c r="T802" s="43"/>
    </row>
    <row r="803" spans="20:20" ht="12.75" customHeight="1" x14ac:dyDescent="0.2">
      <c r="T803" s="43"/>
    </row>
    <row r="804" spans="20:20" ht="12.75" customHeight="1" x14ac:dyDescent="0.2">
      <c r="T804" s="43"/>
    </row>
    <row r="805" spans="20:20" ht="12.75" customHeight="1" x14ac:dyDescent="0.2">
      <c r="T805" s="43"/>
    </row>
    <row r="806" spans="20:20" ht="12.75" customHeight="1" x14ac:dyDescent="0.2">
      <c r="T806" s="43"/>
    </row>
    <row r="807" spans="20:20" ht="12.75" customHeight="1" x14ac:dyDescent="0.2">
      <c r="T807" s="43"/>
    </row>
    <row r="808" spans="20:20" ht="12.75" customHeight="1" x14ac:dyDescent="0.2">
      <c r="T808" s="43"/>
    </row>
    <row r="809" spans="20:20" ht="12.75" customHeight="1" x14ac:dyDescent="0.2">
      <c r="T809" s="43"/>
    </row>
    <row r="810" spans="20:20" ht="12.75" customHeight="1" x14ac:dyDescent="0.2">
      <c r="T810" s="43"/>
    </row>
    <row r="811" spans="20:20" ht="12.75" customHeight="1" x14ac:dyDescent="0.2">
      <c r="T811" s="43"/>
    </row>
    <row r="812" spans="20:20" ht="12.75" customHeight="1" x14ac:dyDescent="0.2">
      <c r="T812" s="43"/>
    </row>
    <row r="813" spans="20:20" ht="12.75" customHeight="1" x14ac:dyDescent="0.2">
      <c r="T813" s="43"/>
    </row>
    <row r="814" spans="20:20" ht="12.75" customHeight="1" x14ac:dyDescent="0.2">
      <c r="T814" s="43"/>
    </row>
    <row r="815" spans="20:20" ht="12.75" customHeight="1" x14ac:dyDescent="0.2">
      <c r="T815" s="43"/>
    </row>
    <row r="816" spans="20:20" ht="12.75" customHeight="1" x14ac:dyDescent="0.2">
      <c r="T816" s="43"/>
    </row>
    <row r="817" spans="20:20" ht="12.75" customHeight="1" x14ac:dyDescent="0.2">
      <c r="T817" s="43"/>
    </row>
    <row r="818" spans="20:20" ht="12.75" customHeight="1" x14ac:dyDescent="0.2">
      <c r="T818" s="43"/>
    </row>
    <row r="819" spans="20:20" ht="12.75" customHeight="1" x14ac:dyDescent="0.2">
      <c r="T819" s="43"/>
    </row>
    <row r="820" spans="20:20" ht="12.75" customHeight="1" x14ac:dyDescent="0.2">
      <c r="T820" s="43"/>
    </row>
    <row r="821" spans="20:20" ht="12.75" customHeight="1" x14ac:dyDescent="0.2">
      <c r="T821" s="43"/>
    </row>
    <row r="822" spans="20:20" ht="12.75" customHeight="1" x14ac:dyDescent="0.2">
      <c r="T822" s="43"/>
    </row>
    <row r="823" spans="20:20" ht="12.75" customHeight="1" x14ac:dyDescent="0.2">
      <c r="T823" s="43"/>
    </row>
    <row r="824" spans="20:20" ht="12.75" customHeight="1" x14ac:dyDescent="0.2">
      <c r="T824" s="43"/>
    </row>
    <row r="825" spans="20:20" ht="12.75" customHeight="1" x14ac:dyDescent="0.2">
      <c r="T825" s="43"/>
    </row>
    <row r="826" spans="20:20" ht="12.75" customHeight="1" x14ac:dyDescent="0.2">
      <c r="T826" s="43"/>
    </row>
    <row r="827" spans="20:20" ht="12.75" customHeight="1" x14ac:dyDescent="0.2">
      <c r="T827" s="43"/>
    </row>
    <row r="828" spans="20:20" ht="12.75" customHeight="1" x14ac:dyDescent="0.2">
      <c r="T828" s="43"/>
    </row>
    <row r="829" spans="20:20" ht="12.75" customHeight="1" x14ac:dyDescent="0.2">
      <c r="T829" s="43"/>
    </row>
    <row r="830" spans="20:20" ht="12.75" customHeight="1" x14ac:dyDescent="0.2">
      <c r="T830" s="43"/>
    </row>
    <row r="831" spans="20:20" ht="12.75" customHeight="1" x14ac:dyDescent="0.2">
      <c r="T831" s="43"/>
    </row>
    <row r="832" spans="20:20" ht="12.75" customHeight="1" x14ac:dyDescent="0.2">
      <c r="T832" s="43"/>
    </row>
    <row r="833" spans="20:20" ht="12.75" customHeight="1" x14ac:dyDescent="0.2">
      <c r="T833" s="43"/>
    </row>
    <row r="834" spans="20:20" ht="12.75" customHeight="1" x14ac:dyDescent="0.2">
      <c r="T834" s="43"/>
    </row>
    <row r="835" spans="20:20" ht="12.75" customHeight="1" x14ac:dyDescent="0.2">
      <c r="T835" s="43"/>
    </row>
    <row r="836" spans="20:20" ht="12.75" customHeight="1" x14ac:dyDescent="0.2">
      <c r="T836" s="43"/>
    </row>
    <row r="837" spans="20:20" ht="12.75" customHeight="1" x14ac:dyDescent="0.2">
      <c r="T837" s="43"/>
    </row>
    <row r="838" spans="20:20" ht="12.75" customHeight="1" x14ac:dyDescent="0.2">
      <c r="T838" s="43"/>
    </row>
    <row r="839" spans="20:20" ht="12.75" customHeight="1" x14ac:dyDescent="0.2">
      <c r="T839" s="43"/>
    </row>
    <row r="840" spans="20:20" ht="12.75" customHeight="1" x14ac:dyDescent="0.2">
      <c r="T840" s="43"/>
    </row>
    <row r="841" spans="20:20" ht="12.75" customHeight="1" x14ac:dyDescent="0.2">
      <c r="T841" s="43"/>
    </row>
    <row r="842" spans="20:20" ht="12.75" customHeight="1" x14ac:dyDescent="0.2">
      <c r="T842" s="43"/>
    </row>
    <row r="843" spans="20:20" ht="12.75" customHeight="1" x14ac:dyDescent="0.2">
      <c r="T843" s="43"/>
    </row>
    <row r="844" spans="20:20" ht="12.75" customHeight="1" x14ac:dyDescent="0.2">
      <c r="T844" s="43"/>
    </row>
    <row r="845" spans="20:20" ht="12.75" customHeight="1" x14ac:dyDescent="0.2">
      <c r="T845" s="43"/>
    </row>
    <row r="846" spans="20:20" ht="12.75" customHeight="1" x14ac:dyDescent="0.2">
      <c r="T846" s="43"/>
    </row>
    <row r="847" spans="20:20" ht="12.75" customHeight="1" x14ac:dyDescent="0.2">
      <c r="T847" s="43"/>
    </row>
    <row r="848" spans="20:20" ht="12.75" customHeight="1" x14ac:dyDescent="0.2">
      <c r="T848" s="43"/>
    </row>
    <row r="849" spans="20:20" ht="12.75" customHeight="1" x14ac:dyDescent="0.2">
      <c r="T849" s="43"/>
    </row>
    <row r="850" spans="20:20" ht="12.75" customHeight="1" x14ac:dyDescent="0.2">
      <c r="T850" s="43"/>
    </row>
    <row r="851" spans="20:20" ht="12.75" customHeight="1" x14ac:dyDescent="0.2">
      <c r="T851" s="43"/>
    </row>
    <row r="852" spans="20:20" ht="12.75" customHeight="1" x14ac:dyDescent="0.2">
      <c r="T852" s="43"/>
    </row>
    <row r="853" spans="20:20" ht="12.75" customHeight="1" x14ac:dyDescent="0.2">
      <c r="T853" s="43"/>
    </row>
    <row r="854" spans="20:20" ht="12.75" customHeight="1" x14ac:dyDescent="0.2">
      <c r="T854" s="43"/>
    </row>
    <row r="855" spans="20:20" ht="12.75" customHeight="1" x14ac:dyDescent="0.2">
      <c r="T855" s="43"/>
    </row>
    <row r="856" spans="20:20" ht="12.75" customHeight="1" x14ac:dyDescent="0.2">
      <c r="T856" s="43"/>
    </row>
    <row r="857" spans="20:20" ht="12.75" customHeight="1" x14ac:dyDescent="0.2">
      <c r="T857" s="43"/>
    </row>
    <row r="858" spans="20:20" ht="12.75" customHeight="1" x14ac:dyDescent="0.2">
      <c r="T858" s="43"/>
    </row>
    <row r="859" spans="20:20" ht="12.75" customHeight="1" x14ac:dyDescent="0.2">
      <c r="T859" s="43"/>
    </row>
    <row r="860" spans="20:20" ht="12.75" customHeight="1" x14ac:dyDescent="0.2">
      <c r="T860" s="43"/>
    </row>
    <row r="861" spans="20:20" ht="12.75" customHeight="1" x14ac:dyDescent="0.2">
      <c r="T861" s="43"/>
    </row>
    <row r="862" spans="20:20" ht="12.75" customHeight="1" x14ac:dyDescent="0.2">
      <c r="T862" s="43"/>
    </row>
    <row r="863" spans="20:20" ht="12.75" customHeight="1" x14ac:dyDescent="0.2">
      <c r="T863" s="43"/>
    </row>
    <row r="864" spans="20:20" ht="12.75" customHeight="1" x14ac:dyDescent="0.2">
      <c r="T864" s="43"/>
    </row>
    <row r="865" spans="20:20" ht="12.75" customHeight="1" x14ac:dyDescent="0.2">
      <c r="T865" s="43"/>
    </row>
    <row r="866" spans="20:20" ht="12.75" customHeight="1" x14ac:dyDescent="0.2">
      <c r="T866" s="43"/>
    </row>
    <row r="867" spans="20:20" ht="12.75" customHeight="1" x14ac:dyDescent="0.2">
      <c r="T867" s="43"/>
    </row>
    <row r="868" spans="20:20" ht="12.75" customHeight="1" x14ac:dyDescent="0.2">
      <c r="T868" s="43"/>
    </row>
    <row r="869" spans="20:20" ht="12.75" customHeight="1" x14ac:dyDescent="0.2">
      <c r="T869" s="43"/>
    </row>
    <row r="870" spans="20:20" ht="12.75" customHeight="1" x14ac:dyDescent="0.2">
      <c r="T870" s="43"/>
    </row>
    <row r="871" spans="20:20" ht="12.75" customHeight="1" x14ac:dyDescent="0.2">
      <c r="T871" s="43"/>
    </row>
    <row r="872" spans="20:20" ht="12.75" customHeight="1" x14ac:dyDescent="0.2">
      <c r="T872" s="43"/>
    </row>
    <row r="873" spans="20:20" ht="12.75" customHeight="1" x14ac:dyDescent="0.2">
      <c r="T873" s="43"/>
    </row>
    <row r="874" spans="20:20" ht="12.75" customHeight="1" x14ac:dyDescent="0.2">
      <c r="T874" s="43"/>
    </row>
    <row r="875" spans="20:20" ht="12.75" customHeight="1" x14ac:dyDescent="0.2">
      <c r="T875" s="43"/>
    </row>
    <row r="876" spans="20:20" ht="12.75" customHeight="1" x14ac:dyDescent="0.2">
      <c r="T876" s="43"/>
    </row>
    <row r="877" spans="20:20" ht="12.75" customHeight="1" x14ac:dyDescent="0.2">
      <c r="T877" s="43"/>
    </row>
    <row r="878" spans="20:20" ht="12.75" customHeight="1" x14ac:dyDescent="0.2">
      <c r="T878" s="43"/>
    </row>
    <row r="879" spans="20:20" ht="12.75" customHeight="1" x14ac:dyDescent="0.2">
      <c r="T879" s="43"/>
    </row>
    <row r="880" spans="20:20" ht="12.75" customHeight="1" x14ac:dyDescent="0.2">
      <c r="T880" s="43"/>
    </row>
    <row r="881" spans="20:20" ht="12.75" customHeight="1" x14ac:dyDescent="0.2">
      <c r="T881" s="43"/>
    </row>
    <row r="882" spans="20:20" ht="12.75" customHeight="1" x14ac:dyDescent="0.2">
      <c r="T882" s="43"/>
    </row>
    <row r="883" spans="20:20" ht="12.75" customHeight="1" x14ac:dyDescent="0.2">
      <c r="T883" s="43"/>
    </row>
    <row r="884" spans="20:20" ht="12.75" customHeight="1" x14ac:dyDescent="0.2">
      <c r="T884" s="43"/>
    </row>
    <row r="885" spans="20:20" ht="12.75" customHeight="1" x14ac:dyDescent="0.2">
      <c r="T885" s="43"/>
    </row>
    <row r="886" spans="20:20" ht="12.75" customHeight="1" x14ac:dyDescent="0.2">
      <c r="T886" s="43"/>
    </row>
    <row r="887" spans="20:20" ht="12.75" customHeight="1" x14ac:dyDescent="0.2">
      <c r="T887" s="43"/>
    </row>
    <row r="888" spans="20:20" ht="12.75" customHeight="1" x14ac:dyDescent="0.2">
      <c r="T888" s="43"/>
    </row>
    <row r="889" spans="20:20" ht="12.75" customHeight="1" x14ac:dyDescent="0.2">
      <c r="T889" s="43"/>
    </row>
    <row r="890" spans="20:20" ht="12.75" customHeight="1" x14ac:dyDescent="0.2">
      <c r="T890" s="43"/>
    </row>
    <row r="891" spans="20:20" ht="12.75" customHeight="1" x14ac:dyDescent="0.2">
      <c r="T891" s="43"/>
    </row>
    <row r="892" spans="20:20" ht="12.75" customHeight="1" x14ac:dyDescent="0.2">
      <c r="T892" s="43"/>
    </row>
    <row r="893" spans="20:20" ht="12.75" customHeight="1" x14ac:dyDescent="0.2">
      <c r="T893" s="43"/>
    </row>
    <row r="894" spans="20:20" ht="12.75" customHeight="1" x14ac:dyDescent="0.2">
      <c r="T894" s="43"/>
    </row>
    <row r="895" spans="20:20" ht="12.75" customHeight="1" x14ac:dyDescent="0.2">
      <c r="T895" s="43"/>
    </row>
    <row r="896" spans="20:20" ht="12.75" customHeight="1" x14ac:dyDescent="0.2">
      <c r="T896" s="43"/>
    </row>
    <row r="897" spans="20:20" ht="12.75" customHeight="1" x14ac:dyDescent="0.2">
      <c r="T897" s="43"/>
    </row>
    <row r="898" spans="20:20" ht="12.75" customHeight="1" x14ac:dyDescent="0.2">
      <c r="T898" s="43"/>
    </row>
    <row r="899" spans="20:20" ht="12.75" customHeight="1" x14ac:dyDescent="0.2">
      <c r="T899" s="43"/>
    </row>
    <row r="900" spans="20:20" ht="12.75" customHeight="1" x14ac:dyDescent="0.2">
      <c r="T900" s="43"/>
    </row>
    <row r="901" spans="20:20" ht="12.75" customHeight="1" x14ac:dyDescent="0.2">
      <c r="T901" s="43"/>
    </row>
    <row r="902" spans="20:20" ht="12.75" customHeight="1" x14ac:dyDescent="0.2">
      <c r="T902" s="43"/>
    </row>
    <row r="903" spans="20:20" ht="12.75" customHeight="1" x14ac:dyDescent="0.2">
      <c r="T903" s="43"/>
    </row>
    <row r="904" spans="20:20" ht="12.75" customHeight="1" x14ac:dyDescent="0.2">
      <c r="T904" s="43"/>
    </row>
    <row r="905" spans="20:20" ht="12.75" customHeight="1" x14ac:dyDescent="0.2">
      <c r="T905" s="43"/>
    </row>
    <row r="906" spans="20:20" ht="12.75" customHeight="1" x14ac:dyDescent="0.2">
      <c r="T906" s="43"/>
    </row>
    <row r="907" spans="20:20" ht="12.75" customHeight="1" x14ac:dyDescent="0.2">
      <c r="T907" s="43"/>
    </row>
    <row r="908" spans="20:20" ht="12.75" customHeight="1" x14ac:dyDescent="0.2">
      <c r="T908" s="43"/>
    </row>
    <row r="909" spans="20:20" ht="12.75" customHeight="1" x14ac:dyDescent="0.2">
      <c r="T909" s="43"/>
    </row>
    <row r="910" spans="20:20" ht="12.75" customHeight="1" x14ac:dyDescent="0.2">
      <c r="T910" s="43"/>
    </row>
    <row r="911" spans="20:20" ht="12.75" customHeight="1" x14ac:dyDescent="0.2">
      <c r="T911" s="43"/>
    </row>
    <row r="912" spans="20:20" ht="12.75" customHeight="1" x14ac:dyDescent="0.2">
      <c r="T912" s="43"/>
    </row>
    <row r="913" spans="20:20" ht="12.75" customHeight="1" x14ac:dyDescent="0.2">
      <c r="T913" s="43"/>
    </row>
    <row r="914" spans="20:20" ht="12.75" customHeight="1" x14ac:dyDescent="0.2">
      <c r="T914" s="43"/>
    </row>
    <row r="915" spans="20:20" ht="12.75" customHeight="1" x14ac:dyDescent="0.2">
      <c r="T915" s="43"/>
    </row>
    <row r="916" spans="20:20" ht="12.75" customHeight="1" x14ac:dyDescent="0.2">
      <c r="T916" s="43"/>
    </row>
    <row r="917" spans="20:20" ht="12.75" customHeight="1" x14ac:dyDescent="0.2">
      <c r="T917" s="43"/>
    </row>
    <row r="918" spans="20:20" ht="12.75" customHeight="1" x14ac:dyDescent="0.2">
      <c r="T918" s="43"/>
    </row>
    <row r="919" spans="20:20" ht="12.75" customHeight="1" x14ac:dyDescent="0.2">
      <c r="T919" s="43"/>
    </row>
    <row r="920" spans="20:20" ht="12.75" customHeight="1" x14ac:dyDescent="0.2">
      <c r="T920" s="43"/>
    </row>
    <row r="921" spans="20:20" ht="12.75" customHeight="1" x14ac:dyDescent="0.2">
      <c r="T921" s="43"/>
    </row>
    <row r="922" spans="20:20" ht="12.75" customHeight="1" x14ac:dyDescent="0.2">
      <c r="T922" s="43"/>
    </row>
    <row r="923" spans="20:20" ht="12.75" customHeight="1" x14ac:dyDescent="0.2">
      <c r="T923" s="43"/>
    </row>
    <row r="924" spans="20:20" ht="12.75" customHeight="1" x14ac:dyDescent="0.2">
      <c r="T924" s="43"/>
    </row>
    <row r="925" spans="20:20" ht="12.75" customHeight="1" x14ac:dyDescent="0.2">
      <c r="T925" s="43"/>
    </row>
    <row r="926" spans="20:20" ht="12.75" customHeight="1" x14ac:dyDescent="0.2">
      <c r="T926" s="43"/>
    </row>
    <row r="927" spans="20:20" ht="12.75" customHeight="1" x14ac:dyDescent="0.2">
      <c r="T927" s="43"/>
    </row>
    <row r="928" spans="20:20" ht="12.75" customHeight="1" x14ac:dyDescent="0.2">
      <c r="T928" s="43"/>
    </row>
    <row r="929" spans="20:20" ht="12.75" customHeight="1" x14ac:dyDescent="0.2">
      <c r="T929" s="43"/>
    </row>
    <row r="930" spans="20:20" ht="12.75" customHeight="1" x14ac:dyDescent="0.2">
      <c r="T930" s="43"/>
    </row>
    <row r="931" spans="20:20" ht="12.75" customHeight="1" x14ac:dyDescent="0.2">
      <c r="T931" s="43"/>
    </row>
  </sheetData>
  <sheetProtection algorithmName="SHA-512" hashValue="nNsTLg80QIF77QSwrICwBtpzEZFs2RG2vWCbtAM1dzymXeaixTRV6ErIwne33gIvgl+642zdSoeXER6XLrXyJA==" saltValue="CJWqc5oaNJ4rQa4A4x7drw==" spinCount="100000" sheet="1" objects="1" scenarios="1"/>
  <autoFilter ref="S1:S942" xr:uid="{00000000-0009-0000-0000-00000A000000}"/>
  <mergeCells count="34">
    <mergeCell ref="A11:A25"/>
    <mergeCell ref="E11:E25"/>
    <mergeCell ref="B18:B19"/>
    <mergeCell ref="B21:B22"/>
    <mergeCell ref="A26:A29"/>
    <mergeCell ref="B14:B15"/>
    <mergeCell ref="B16:B17"/>
    <mergeCell ref="B12:B13"/>
    <mergeCell ref="A7:K7"/>
    <mergeCell ref="L7:X7"/>
    <mergeCell ref="A1:B5"/>
    <mergeCell ref="C1:T5"/>
    <mergeCell ref="U1:X5"/>
    <mergeCell ref="A6:K6"/>
    <mergeCell ref="L6:X6"/>
    <mergeCell ref="W9:X9"/>
    <mergeCell ref="R9:R10"/>
    <mergeCell ref="Q9:Q10"/>
    <mergeCell ref="B9:B10"/>
    <mergeCell ref="C9:C10"/>
    <mergeCell ref="D9:D10"/>
    <mergeCell ref="E9:E10"/>
    <mergeCell ref="F9:F10"/>
    <mergeCell ref="G9:G10"/>
    <mergeCell ref="H9:H10"/>
    <mergeCell ref="I9:I10"/>
    <mergeCell ref="J9:N9"/>
    <mergeCell ref="O9:O10"/>
    <mergeCell ref="P9:P10"/>
    <mergeCell ref="D31:E31"/>
    <mergeCell ref="D32:E32"/>
    <mergeCell ref="S9:S10"/>
    <mergeCell ref="T9:T10"/>
    <mergeCell ref="U9:V9"/>
  </mergeCells>
  <conditionalFormatting sqref="T11:T16 T20:T25">
    <cfRule type="cellIs" dxfId="971" priority="28" operator="equal">
      <formula>"IMPACTO ALTO"</formula>
    </cfRule>
  </conditionalFormatting>
  <conditionalFormatting sqref="T11:T16 T20:T25">
    <cfRule type="cellIs" dxfId="970" priority="29" operator="equal">
      <formula>"IMPACTO MEDIO"</formula>
    </cfRule>
  </conditionalFormatting>
  <conditionalFormatting sqref="T11:T16 T20:T25">
    <cfRule type="cellIs" dxfId="969" priority="30" operator="equal">
      <formula>"IMPACTO BAJO"</formula>
    </cfRule>
  </conditionalFormatting>
  <conditionalFormatting sqref="T11:T16 T20:T25">
    <cfRule type="cellIs" dxfId="968" priority="31" stopIfTrue="1" operator="equal">
      <formula>"IMPACTO BAJO"</formula>
    </cfRule>
  </conditionalFormatting>
  <conditionalFormatting sqref="T11:T16 T20:T25">
    <cfRule type="cellIs" dxfId="967" priority="32" stopIfTrue="1" operator="equal">
      <formula>"IMPACTO MEDIO"</formula>
    </cfRule>
  </conditionalFormatting>
  <conditionalFormatting sqref="T11:T16 T20:T25">
    <cfRule type="cellIs" dxfId="966" priority="33" stopIfTrue="1" operator="equal">
      <formula>"IMPACTO ALTO"</formula>
    </cfRule>
  </conditionalFormatting>
  <conditionalFormatting sqref="T19">
    <cfRule type="cellIs" dxfId="965" priority="22" operator="equal">
      <formula>"IMPACTO ALTO"</formula>
    </cfRule>
  </conditionalFormatting>
  <conditionalFormatting sqref="T19">
    <cfRule type="cellIs" dxfId="964" priority="23" operator="equal">
      <formula>"IMPACTO MEDIO"</formula>
    </cfRule>
  </conditionalFormatting>
  <conditionalFormatting sqref="T19">
    <cfRule type="cellIs" dxfId="963" priority="24" operator="equal">
      <formula>"IMPACTO BAJO"</formula>
    </cfRule>
  </conditionalFormatting>
  <conditionalFormatting sqref="T19">
    <cfRule type="cellIs" dxfId="962" priority="25" stopIfTrue="1" operator="equal">
      <formula>"IMPACTO BAJO"</formula>
    </cfRule>
  </conditionalFormatting>
  <conditionalFormatting sqref="T19">
    <cfRule type="cellIs" dxfId="961" priority="26" stopIfTrue="1" operator="equal">
      <formula>"IMPACTO MEDIO"</formula>
    </cfRule>
  </conditionalFormatting>
  <conditionalFormatting sqref="T19">
    <cfRule type="cellIs" dxfId="960" priority="27" stopIfTrue="1" operator="equal">
      <formula>"IMPACTO ALTO"</formula>
    </cfRule>
  </conditionalFormatting>
  <conditionalFormatting sqref="T17:T18">
    <cfRule type="cellIs" dxfId="959" priority="15" operator="equal">
      <formula>"IMPACTO ALTO"</formula>
    </cfRule>
  </conditionalFormatting>
  <conditionalFormatting sqref="T17:T18">
    <cfRule type="cellIs" dxfId="958" priority="16" operator="equal">
      <formula>"IMPACTO MEDIO"</formula>
    </cfRule>
  </conditionalFormatting>
  <conditionalFormatting sqref="T17:T18">
    <cfRule type="cellIs" dxfId="957" priority="17" operator="equal">
      <formula>"IMPACTO BAJO"</formula>
    </cfRule>
  </conditionalFormatting>
  <conditionalFormatting sqref="T17:T18">
    <cfRule type="cellIs" dxfId="956" priority="18" stopIfTrue="1" operator="equal">
      <formula>"IMPACTO BAJO"</formula>
    </cfRule>
  </conditionalFormatting>
  <conditionalFormatting sqref="T17:T18">
    <cfRule type="cellIs" dxfId="955" priority="19" stopIfTrue="1" operator="equal">
      <formula>"IMPACTO MEDIO"</formula>
    </cfRule>
  </conditionalFormatting>
  <conditionalFormatting sqref="T17:T18">
    <cfRule type="cellIs" dxfId="954" priority="20" stopIfTrue="1" operator="equal">
      <formula>"IMPACTO ALTO"</formula>
    </cfRule>
  </conditionalFormatting>
  <conditionalFormatting sqref="T11">
    <cfRule type="colorScale" priority="21">
      <colorScale>
        <cfvo type="min"/>
        <cfvo type="percentile" val="50"/>
        <cfvo type="max"/>
        <color rgb="FF63BE7B"/>
        <color rgb="FFFFEB84"/>
        <color rgb="FFF8696B"/>
      </colorScale>
    </cfRule>
  </conditionalFormatting>
  <conditionalFormatting sqref="T26 T29">
    <cfRule type="cellIs" dxfId="953" priority="8" operator="equal">
      <formula>"IMPACTO ALTO"</formula>
    </cfRule>
  </conditionalFormatting>
  <conditionalFormatting sqref="T26 T29">
    <cfRule type="cellIs" dxfId="952" priority="9" operator="equal">
      <formula>"IMPACTO MEDIO"</formula>
    </cfRule>
  </conditionalFormatting>
  <conditionalFormatting sqref="T26 T29">
    <cfRule type="cellIs" dxfId="951" priority="10" operator="equal">
      <formula>"IMPACTO BAJO"</formula>
    </cfRule>
  </conditionalFormatting>
  <conditionalFormatting sqref="T26 T29">
    <cfRule type="cellIs" dxfId="950" priority="11" stopIfTrue="1" operator="equal">
      <formula>"IMPACTO BAJO"</formula>
    </cfRule>
  </conditionalFormatting>
  <conditionalFormatting sqref="T26 T29">
    <cfRule type="cellIs" dxfId="949" priority="12" stopIfTrue="1" operator="equal">
      <formula>"IMPACTO MEDIO"</formula>
    </cfRule>
  </conditionalFormatting>
  <conditionalFormatting sqref="T26 T29">
    <cfRule type="cellIs" dxfId="948" priority="13" stopIfTrue="1" operator="equal">
      <formula>"IMPACTO ALTO"</formula>
    </cfRule>
  </conditionalFormatting>
  <conditionalFormatting sqref="T27:T28">
    <cfRule type="cellIs" dxfId="947" priority="1" operator="equal">
      <formula>"IMPACTO ALTO"</formula>
    </cfRule>
  </conditionalFormatting>
  <conditionalFormatting sqref="T27:T28">
    <cfRule type="cellIs" dxfId="946" priority="2" operator="equal">
      <formula>"IMPACTO MEDIO"</formula>
    </cfRule>
  </conditionalFormatting>
  <conditionalFormatting sqref="T27:T28">
    <cfRule type="cellIs" dxfId="945" priority="3" operator="equal">
      <formula>"IMPACTO BAJO"</formula>
    </cfRule>
  </conditionalFormatting>
  <conditionalFormatting sqref="T27:T28">
    <cfRule type="cellIs" dxfId="944" priority="4" stopIfTrue="1" operator="equal">
      <formula>"IMPACTO BAJO"</formula>
    </cfRule>
  </conditionalFormatting>
  <conditionalFormatting sqref="T27:T28">
    <cfRule type="cellIs" dxfId="943" priority="5" stopIfTrue="1" operator="equal">
      <formula>"IMPACTO MEDIO"</formula>
    </cfRule>
  </conditionalFormatting>
  <conditionalFormatting sqref="T27:T28">
    <cfRule type="cellIs" dxfId="942" priority="6" stopIfTrue="1" operator="equal">
      <formula>"IMPACTO ALTO"</formula>
    </cfRule>
  </conditionalFormatting>
  <conditionalFormatting sqref="T27:T28">
    <cfRule type="colorScale" priority="7">
      <colorScale>
        <cfvo type="min"/>
        <cfvo type="percentile" val="50"/>
        <cfvo type="max"/>
        <color rgb="FF63BE7B"/>
        <color rgb="FFFFEB84"/>
        <color rgb="FFF8696B"/>
      </colorScale>
    </cfRule>
  </conditionalFormatting>
  <conditionalFormatting sqref="T29 T26">
    <cfRule type="colorScale" priority="14">
      <colorScale>
        <cfvo type="min"/>
        <cfvo type="percentile" val="50"/>
        <cfvo type="max"/>
        <color rgb="FF63BE7B"/>
        <color rgb="FFFFEB84"/>
        <color rgb="FFF8696B"/>
      </colorScale>
    </cfRule>
  </conditionalFormatting>
  <pageMargins left="0.70866141732283472" right="0.70866141732283472" top="0.86614173228346458" bottom="0.74803149606299213" header="0" footer="0"/>
  <pageSetup orientation="portrait" r:id="rId1"/>
  <colBreaks count="1" manualBreakCount="1">
    <brk id="17"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X875"/>
  <sheetViews>
    <sheetView showGridLines="0" topLeftCell="A13" zoomScale="70" zoomScaleNormal="70" workbookViewId="0">
      <selection activeCell="H12" sqref="H12"/>
    </sheetView>
  </sheetViews>
  <sheetFormatPr baseColWidth="10" defaultColWidth="14.42578125" defaultRowHeight="15" customHeight="1" x14ac:dyDescent="0.2"/>
  <cols>
    <col min="1" max="1" width="24.140625" style="46" customWidth="1"/>
    <col min="2" max="2" width="17.7109375" style="46" customWidth="1"/>
    <col min="3" max="3" width="39.7109375" style="46" customWidth="1"/>
    <col min="4" max="4" width="36.42578125" style="46" customWidth="1"/>
    <col min="5" max="5" width="27.42578125" style="46" customWidth="1"/>
    <col min="6" max="6" width="15.5703125" style="46" customWidth="1"/>
    <col min="7" max="7" width="12.7109375" style="46" customWidth="1"/>
    <col min="8" max="8" width="15.7109375" style="46" customWidth="1"/>
    <col min="9" max="9" width="12.28515625" style="46" customWidth="1"/>
    <col min="10" max="10" width="10.7109375" style="46" customWidth="1"/>
    <col min="11" max="11" width="13.7109375" style="46" customWidth="1"/>
    <col min="12" max="12" width="12.7109375" style="46" customWidth="1"/>
    <col min="13" max="13" width="13.5703125" style="46" customWidth="1"/>
    <col min="14" max="14" width="15.85546875" style="46" customWidth="1"/>
    <col min="15" max="15" width="13.85546875" style="46" customWidth="1"/>
    <col min="16" max="16" width="17.5703125" style="46" customWidth="1"/>
    <col min="17" max="17" width="15.140625" style="46" customWidth="1"/>
    <col min="18" max="18" width="22.85546875" style="46" customWidth="1"/>
    <col min="19" max="19" width="16.28515625" style="46" customWidth="1"/>
    <col min="20" max="20" width="19.140625" style="46" customWidth="1"/>
    <col min="21" max="21" width="29.85546875" style="46" customWidth="1"/>
    <col min="22" max="22" width="25.140625" style="46" customWidth="1"/>
    <col min="23" max="24" width="9" style="46" customWidth="1"/>
    <col min="25" max="16384" width="14.42578125" style="46"/>
  </cols>
  <sheetData>
    <row r="1" spans="1:24" ht="17.25" customHeight="1" x14ac:dyDescent="0.2">
      <c r="A1" s="256"/>
      <c r="B1" s="257"/>
      <c r="C1" s="322" t="s">
        <v>417</v>
      </c>
      <c r="D1" s="322"/>
      <c r="E1" s="322"/>
      <c r="F1" s="322"/>
      <c r="G1" s="322"/>
      <c r="H1" s="322"/>
      <c r="I1" s="322"/>
      <c r="J1" s="322"/>
      <c r="K1" s="322"/>
      <c r="L1" s="322"/>
      <c r="M1" s="322"/>
      <c r="N1" s="322"/>
      <c r="O1" s="322"/>
      <c r="P1" s="322"/>
      <c r="Q1" s="322"/>
      <c r="R1" s="322"/>
      <c r="S1" s="322"/>
      <c r="T1" s="322"/>
      <c r="U1" s="268"/>
      <c r="V1" s="268"/>
      <c r="W1" s="268"/>
      <c r="X1" s="268"/>
    </row>
    <row r="2" spans="1:24" ht="24" customHeight="1" x14ac:dyDescent="0.2">
      <c r="A2" s="258"/>
      <c r="B2" s="259"/>
      <c r="C2" s="322"/>
      <c r="D2" s="322"/>
      <c r="E2" s="322"/>
      <c r="F2" s="322"/>
      <c r="G2" s="322"/>
      <c r="H2" s="322"/>
      <c r="I2" s="322"/>
      <c r="J2" s="322"/>
      <c r="K2" s="322"/>
      <c r="L2" s="322"/>
      <c r="M2" s="322"/>
      <c r="N2" s="322"/>
      <c r="O2" s="322"/>
      <c r="P2" s="322"/>
      <c r="Q2" s="322"/>
      <c r="R2" s="322"/>
      <c r="S2" s="322"/>
      <c r="T2" s="322"/>
      <c r="U2" s="268"/>
      <c r="V2" s="268"/>
      <c r="W2" s="268"/>
      <c r="X2" s="268"/>
    </row>
    <row r="3" spans="1:24" ht="21" customHeight="1" x14ac:dyDescent="0.2">
      <c r="A3" s="258"/>
      <c r="B3" s="259"/>
      <c r="C3" s="322"/>
      <c r="D3" s="322"/>
      <c r="E3" s="322"/>
      <c r="F3" s="322"/>
      <c r="G3" s="322"/>
      <c r="H3" s="322"/>
      <c r="I3" s="322"/>
      <c r="J3" s="322"/>
      <c r="K3" s="322"/>
      <c r="L3" s="322"/>
      <c r="M3" s="322"/>
      <c r="N3" s="322"/>
      <c r="O3" s="322"/>
      <c r="P3" s="322"/>
      <c r="Q3" s="322"/>
      <c r="R3" s="322"/>
      <c r="S3" s="322"/>
      <c r="T3" s="322"/>
      <c r="U3" s="268"/>
      <c r="V3" s="268"/>
      <c r="W3" s="268"/>
      <c r="X3" s="268"/>
    </row>
    <row r="4" spans="1:24" ht="5.25" customHeight="1" x14ac:dyDescent="0.2">
      <c r="A4" s="258"/>
      <c r="B4" s="259"/>
      <c r="C4" s="322"/>
      <c r="D4" s="322"/>
      <c r="E4" s="322"/>
      <c r="F4" s="322"/>
      <c r="G4" s="322"/>
      <c r="H4" s="322"/>
      <c r="I4" s="322"/>
      <c r="J4" s="322"/>
      <c r="K4" s="322"/>
      <c r="L4" s="322"/>
      <c r="M4" s="322"/>
      <c r="N4" s="322"/>
      <c r="O4" s="322"/>
      <c r="P4" s="322"/>
      <c r="Q4" s="322"/>
      <c r="R4" s="322"/>
      <c r="S4" s="322"/>
      <c r="T4" s="322"/>
      <c r="U4" s="268"/>
      <c r="V4" s="268"/>
      <c r="W4" s="268"/>
      <c r="X4" s="268"/>
    </row>
    <row r="5" spans="1:24" ht="12" customHeight="1" x14ac:dyDescent="0.2">
      <c r="A5" s="260"/>
      <c r="B5" s="261"/>
      <c r="C5" s="322"/>
      <c r="D5" s="322"/>
      <c r="E5" s="322"/>
      <c r="F5" s="322"/>
      <c r="G5" s="322"/>
      <c r="H5" s="322"/>
      <c r="I5" s="322"/>
      <c r="J5" s="322"/>
      <c r="K5" s="322"/>
      <c r="L5" s="322"/>
      <c r="M5" s="322"/>
      <c r="N5" s="322"/>
      <c r="O5" s="322"/>
      <c r="P5" s="322"/>
      <c r="Q5" s="322"/>
      <c r="R5" s="322"/>
      <c r="S5" s="322"/>
      <c r="T5" s="322"/>
      <c r="U5" s="268"/>
      <c r="V5" s="268"/>
      <c r="W5" s="268"/>
      <c r="X5" s="268"/>
    </row>
    <row r="6" spans="1:24" ht="28.5" customHeight="1" x14ac:dyDescent="0.2">
      <c r="A6" s="269" t="s">
        <v>243</v>
      </c>
      <c r="B6" s="204"/>
      <c r="C6" s="270"/>
      <c r="D6" s="270"/>
      <c r="E6" s="270"/>
      <c r="F6" s="270"/>
      <c r="G6" s="270"/>
      <c r="H6" s="270"/>
      <c r="I6" s="270"/>
      <c r="J6" s="270"/>
      <c r="K6" s="270"/>
      <c r="L6" s="323" t="s">
        <v>377</v>
      </c>
      <c r="M6" s="270"/>
      <c r="N6" s="270"/>
      <c r="O6" s="270"/>
      <c r="P6" s="270"/>
      <c r="Q6" s="270"/>
      <c r="R6" s="270"/>
      <c r="S6" s="270"/>
      <c r="T6" s="270"/>
      <c r="U6" s="270"/>
      <c r="V6" s="270"/>
      <c r="W6" s="270"/>
      <c r="X6" s="271"/>
    </row>
    <row r="7" spans="1:24" ht="24" customHeight="1" x14ac:dyDescent="0.2">
      <c r="A7" s="254" t="s">
        <v>250</v>
      </c>
      <c r="B7" s="204"/>
      <c r="C7" s="204"/>
      <c r="D7" s="204"/>
      <c r="E7" s="204"/>
      <c r="F7" s="204"/>
      <c r="G7" s="204"/>
      <c r="H7" s="204"/>
      <c r="I7" s="204"/>
      <c r="J7" s="204"/>
      <c r="K7" s="255"/>
      <c r="L7" s="254" t="s">
        <v>378</v>
      </c>
      <c r="M7" s="204"/>
      <c r="N7" s="204"/>
      <c r="O7" s="204"/>
      <c r="P7" s="204"/>
      <c r="Q7" s="204"/>
      <c r="R7" s="204"/>
      <c r="S7" s="204"/>
      <c r="T7" s="204"/>
      <c r="U7" s="204"/>
      <c r="V7" s="204"/>
      <c r="W7" s="204"/>
      <c r="X7" s="255"/>
    </row>
    <row r="8" spans="1:24" ht="12.75" customHeight="1" thickBot="1" x14ac:dyDescent="0.25">
      <c r="B8" s="47"/>
      <c r="C8" s="47"/>
      <c r="D8" s="47"/>
      <c r="E8" s="47"/>
      <c r="F8" s="47"/>
      <c r="G8" s="47"/>
      <c r="H8" s="47"/>
      <c r="I8" s="47"/>
      <c r="J8" s="47"/>
      <c r="K8" s="47"/>
      <c r="L8" s="47"/>
      <c r="M8" s="49"/>
      <c r="N8" s="50"/>
      <c r="O8" s="51"/>
      <c r="P8" s="51"/>
      <c r="Q8" s="51"/>
      <c r="R8" s="51"/>
      <c r="S8" s="51"/>
      <c r="T8" s="51"/>
      <c r="U8" s="51"/>
      <c r="V8" s="51"/>
      <c r="W8" s="51"/>
      <c r="X8" s="51"/>
    </row>
    <row r="9" spans="1:24" ht="26.25" customHeight="1" thickBot="1" x14ac:dyDescent="0.25">
      <c r="B9" s="248" t="s">
        <v>1</v>
      </c>
      <c r="C9" s="248" t="s">
        <v>2</v>
      </c>
      <c r="D9" s="248" t="s">
        <v>3</v>
      </c>
      <c r="E9" s="248" t="s">
        <v>4</v>
      </c>
      <c r="F9" s="248" t="s">
        <v>418</v>
      </c>
      <c r="G9" s="248" t="s">
        <v>6</v>
      </c>
      <c r="H9" s="248" t="s">
        <v>7</v>
      </c>
      <c r="I9" s="248" t="s">
        <v>8</v>
      </c>
      <c r="J9" s="249" t="s">
        <v>9</v>
      </c>
      <c r="K9" s="333"/>
      <c r="L9" s="333"/>
      <c r="M9" s="333"/>
      <c r="N9" s="333"/>
      <c r="O9" s="246" t="s">
        <v>10</v>
      </c>
      <c r="P9" s="246" t="s">
        <v>11</v>
      </c>
      <c r="Q9" s="246" t="s">
        <v>12</v>
      </c>
      <c r="R9" s="246" t="s">
        <v>13</v>
      </c>
      <c r="S9" s="246" t="s">
        <v>14</v>
      </c>
      <c r="T9" s="246" t="s">
        <v>15</v>
      </c>
      <c r="U9" s="272" t="s">
        <v>16</v>
      </c>
      <c r="V9" s="324"/>
      <c r="W9" s="274" t="s">
        <v>17</v>
      </c>
      <c r="X9" s="324"/>
    </row>
    <row r="10" spans="1:24" ht="43.5" customHeight="1" thickBot="1" x14ac:dyDescent="0.25">
      <c r="B10" s="247"/>
      <c r="C10" s="247"/>
      <c r="D10" s="247"/>
      <c r="E10" s="247"/>
      <c r="F10" s="247"/>
      <c r="G10" s="247"/>
      <c r="H10" s="247"/>
      <c r="I10" s="247"/>
      <c r="J10" s="96" t="s">
        <v>18</v>
      </c>
      <c r="K10" s="96" t="s">
        <v>19</v>
      </c>
      <c r="L10" s="97" t="s">
        <v>20</v>
      </c>
      <c r="M10" s="96" t="s">
        <v>21</v>
      </c>
      <c r="N10" s="97" t="s">
        <v>22</v>
      </c>
      <c r="O10" s="247"/>
      <c r="P10" s="247"/>
      <c r="Q10" s="247"/>
      <c r="R10" s="247"/>
      <c r="S10" s="247"/>
      <c r="T10" s="247"/>
      <c r="U10" s="53" t="s">
        <v>23</v>
      </c>
      <c r="V10" s="52" t="s">
        <v>24</v>
      </c>
      <c r="W10" s="52" t="s">
        <v>25</v>
      </c>
      <c r="X10" s="54" t="s">
        <v>26</v>
      </c>
    </row>
    <row r="11" spans="1:24" ht="72" customHeight="1" x14ac:dyDescent="0.2">
      <c r="A11" s="328" t="s">
        <v>311</v>
      </c>
      <c r="B11" s="82" t="s">
        <v>27</v>
      </c>
      <c r="C11" s="82" t="s">
        <v>209</v>
      </c>
      <c r="D11" s="82" t="s">
        <v>28</v>
      </c>
      <c r="E11" s="331" t="s">
        <v>312</v>
      </c>
      <c r="F11" s="83" t="s">
        <v>30</v>
      </c>
      <c r="G11" s="83" t="s">
        <v>31</v>
      </c>
      <c r="H11" s="83"/>
      <c r="I11" s="83" t="s">
        <v>32</v>
      </c>
      <c r="J11" s="83">
        <v>1</v>
      </c>
      <c r="K11" s="83">
        <v>2</v>
      </c>
      <c r="L11" s="83">
        <v>1</v>
      </c>
      <c r="M11" s="83">
        <v>1</v>
      </c>
      <c r="N11" s="83">
        <v>1</v>
      </c>
      <c r="O11" s="83">
        <f>J11+K11+L11+M11+N11</f>
        <v>6</v>
      </c>
      <c r="P11" s="83">
        <v>2</v>
      </c>
      <c r="Q11" s="83">
        <v>2</v>
      </c>
      <c r="R11" s="83">
        <v>1</v>
      </c>
      <c r="S11" s="83">
        <f>O11*P11*Q11*R11</f>
        <v>24</v>
      </c>
      <c r="T11" s="84" t="str">
        <f>IF(S11&lt;=59,"IMPACTO BAJO",(IF(AND(S11&gt;=60,S11&lt;=188),"IMPACTO MEDIO",IF(AND(S11&gt;=189,S11&lt;405),"IMPACTO ALTO",0))))</f>
        <v>IMPACTO BAJO</v>
      </c>
      <c r="U11" s="83" t="s">
        <v>180</v>
      </c>
      <c r="V11" s="83" t="s">
        <v>33</v>
      </c>
      <c r="W11" s="110"/>
      <c r="X11" s="85" t="s">
        <v>31</v>
      </c>
    </row>
    <row r="12" spans="1:24" ht="72.75" customHeight="1" x14ac:dyDescent="0.2">
      <c r="A12" s="329"/>
      <c r="B12" s="245" t="s">
        <v>34</v>
      </c>
      <c r="C12" s="55" t="s">
        <v>35</v>
      </c>
      <c r="D12" s="55" t="s">
        <v>36</v>
      </c>
      <c r="E12" s="244"/>
      <c r="F12" s="56" t="s">
        <v>30</v>
      </c>
      <c r="G12" s="56" t="s">
        <v>31</v>
      </c>
      <c r="H12" s="56"/>
      <c r="I12" s="56" t="s">
        <v>37</v>
      </c>
      <c r="J12" s="56">
        <v>1</v>
      </c>
      <c r="K12" s="56">
        <v>1</v>
      </c>
      <c r="L12" s="56">
        <v>1</v>
      </c>
      <c r="M12" s="56">
        <v>1</v>
      </c>
      <c r="N12" s="56">
        <v>1</v>
      </c>
      <c r="O12" s="56">
        <f t="shared" ref="O12:O23" si="0">J12+K12+L12+M12+N12</f>
        <v>5</v>
      </c>
      <c r="P12" s="56">
        <v>2</v>
      </c>
      <c r="Q12" s="56">
        <v>2</v>
      </c>
      <c r="R12" s="56">
        <v>3</v>
      </c>
      <c r="S12" s="56">
        <f t="shared" ref="S12:S23" si="1">O12*P12*Q12*R12</f>
        <v>60</v>
      </c>
      <c r="T12" s="57" t="str">
        <f t="shared" ref="T12:T21" si="2">IF(S12&lt;=59,"IMPACTO BAJO",(IF(AND(S12&gt;=60,S12&lt;=188),"IMPACTO MEDIO",IF(AND(S12&gt;=189,S12&lt;405),"IMPACTO ALTO",0))))</f>
        <v>IMPACTO MEDIO</v>
      </c>
      <c r="U12" s="56" t="s">
        <v>180</v>
      </c>
      <c r="V12" s="56" t="s">
        <v>38</v>
      </c>
      <c r="W12" s="57" t="s">
        <v>31</v>
      </c>
      <c r="X12" s="81"/>
    </row>
    <row r="13" spans="1:24" ht="95.25" customHeight="1" x14ac:dyDescent="0.2">
      <c r="A13" s="329"/>
      <c r="B13" s="245"/>
      <c r="C13" s="55" t="s">
        <v>229</v>
      </c>
      <c r="D13" s="55" t="s">
        <v>39</v>
      </c>
      <c r="E13" s="244"/>
      <c r="F13" s="56" t="s">
        <v>30</v>
      </c>
      <c r="G13" s="56" t="s">
        <v>31</v>
      </c>
      <c r="H13" s="56"/>
      <c r="I13" s="56" t="s">
        <v>37</v>
      </c>
      <c r="J13" s="56">
        <v>2</v>
      </c>
      <c r="K13" s="56">
        <v>1</v>
      </c>
      <c r="L13" s="56">
        <v>1</v>
      </c>
      <c r="M13" s="56">
        <v>1</v>
      </c>
      <c r="N13" s="56">
        <v>1</v>
      </c>
      <c r="O13" s="56">
        <f t="shared" si="0"/>
        <v>6</v>
      </c>
      <c r="P13" s="56">
        <v>3</v>
      </c>
      <c r="Q13" s="56">
        <v>2</v>
      </c>
      <c r="R13" s="56">
        <v>3</v>
      </c>
      <c r="S13" s="56">
        <f t="shared" si="1"/>
        <v>108</v>
      </c>
      <c r="T13" s="57" t="str">
        <f t="shared" si="2"/>
        <v>IMPACTO MEDIO</v>
      </c>
      <c r="U13" s="56" t="s">
        <v>180</v>
      </c>
      <c r="V13" s="56" t="s">
        <v>38</v>
      </c>
      <c r="W13" s="57" t="s">
        <v>31</v>
      </c>
      <c r="X13" s="81"/>
    </row>
    <row r="14" spans="1:24" ht="62.25" customHeight="1" x14ac:dyDescent="0.2">
      <c r="A14" s="329"/>
      <c r="B14" s="55" t="s">
        <v>313</v>
      </c>
      <c r="C14" s="55" t="s">
        <v>314</v>
      </c>
      <c r="D14" s="55" t="s">
        <v>49</v>
      </c>
      <c r="E14" s="244"/>
      <c r="F14" s="56" t="s">
        <v>65</v>
      </c>
      <c r="G14" s="56" t="s">
        <v>31</v>
      </c>
      <c r="H14" s="56"/>
      <c r="I14" s="56" t="s">
        <v>32</v>
      </c>
      <c r="J14" s="56">
        <v>3</v>
      </c>
      <c r="K14" s="56">
        <v>2</v>
      </c>
      <c r="L14" s="56">
        <v>3</v>
      </c>
      <c r="M14" s="56">
        <v>1</v>
      </c>
      <c r="N14" s="56">
        <v>1</v>
      </c>
      <c r="O14" s="56">
        <f t="shared" si="0"/>
        <v>10</v>
      </c>
      <c r="P14" s="56">
        <v>3</v>
      </c>
      <c r="Q14" s="56">
        <v>2</v>
      </c>
      <c r="R14" s="56">
        <v>1</v>
      </c>
      <c r="S14" s="56">
        <f t="shared" si="1"/>
        <v>60</v>
      </c>
      <c r="T14" s="57" t="str">
        <f t="shared" si="2"/>
        <v>IMPACTO MEDIO</v>
      </c>
      <c r="U14" s="56" t="s">
        <v>180</v>
      </c>
      <c r="V14" s="56" t="s">
        <v>38</v>
      </c>
      <c r="W14" s="57" t="s">
        <v>31</v>
      </c>
      <c r="X14" s="81"/>
    </row>
    <row r="15" spans="1:24" ht="67.5" customHeight="1" x14ac:dyDescent="0.2">
      <c r="A15" s="329"/>
      <c r="B15" s="245" t="s">
        <v>379</v>
      </c>
      <c r="C15" s="55" t="s">
        <v>187</v>
      </c>
      <c r="D15" s="55" t="s">
        <v>40</v>
      </c>
      <c r="E15" s="244"/>
      <c r="F15" s="56" t="s">
        <v>30</v>
      </c>
      <c r="G15" s="56" t="s">
        <v>31</v>
      </c>
      <c r="H15" s="56"/>
      <c r="I15" s="56" t="s">
        <v>32</v>
      </c>
      <c r="J15" s="56">
        <v>3</v>
      </c>
      <c r="K15" s="56">
        <v>2</v>
      </c>
      <c r="L15" s="56">
        <v>3</v>
      </c>
      <c r="M15" s="56">
        <v>3</v>
      </c>
      <c r="N15" s="56">
        <v>1</v>
      </c>
      <c r="O15" s="56">
        <f t="shared" si="0"/>
        <v>12</v>
      </c>
      <c r="P15" s="56">
        <v>1</v>
      </c>
      <c r="Q15" s="56">
        <v>1</v>
      </c>
      <c r="R15" s="56">
        <v>1</v>
      </c>
      <c r="S15" s="56">
        <f t="shared" si="1"/>
        <v>12</v>
      </c>
      <c r="T15" s="57" t="str">
        <f t="shared" si="2"/>
        <v>IMPACTO BAJO</v>
      </c>
      <c r="U15" s="56" t="s">
        <v>181</v>
      </c>
      <c r="V15" s="56" t="s">
        <v>41</v>
      </c>
      <c r="W15" s="57"/>
      <c r="X15" s="81" t="s">
        <v>31</v>
      </c>
    </row>
    <row r="16" spans="1:24" ht="67.5" customHeight="1" x14ac:dyDescent="0.2">
      <c r="A16" s="329"/>
      <c r="B16" s="245"/>
      <c r="C16" s="55" t="s">
        <v>188</v>
      </c>
      <c r="D16" s="55" t="s">
        <v>42</v>
      </c>
      <c r="E16" s="244"/>
      <c r="F16" s="56" t="s">
        <v>30</v>
      </c>
      <c r="G16" s="56" t="s">
        <v>31</v>
      </c>
      <c r="H16" s="56"/>
      <c r="I16" s="56" t="s">
        <v>32</v>
      </c>
      <c r="J16" s="56">
        <v>2</v>
      </c>
      <c r="K16" s="56">
        <v>2</v>
      </c>
      <c r="L16" s="56">
        <v>3</v>
      </c>
      <c r="M16" s="56">
        <v>3</v>
      </c>
      <c r="N16" s="56">
        <v>1</v>
      </c>
      <c r="O16" s="56">
        <f t="shared" si="0"/>
        <v>11</v>
      </c>
      <c r="P16" s="56">
        <v>1</v>
      </c>
      <c r="Q16" s="56">
        <v>2</v>
      </c>
      <c r="R16" s="56">
        <v>1</v>
      </c>
      <c r="S16" s="56">
        <f t="shared" si="1"/>
        <v>22</v>
      </c>
      <c r="T16" s="57" t="str">
        <f t="shared" si="2"/>
        <v>IMPACTO BAJO</v>
      </c>
      <c r="U16" s="56" t="s">
        <v>180</v>
      </c>
      <c r="V16" s="56" t="s">
        <v>43</v>
      </c>
      <c r="W16" s="57"/>
      <c r="X16" s="81" t="s">
        <v>31</v>
      </c>
    </row>
    <row r="17" spans="1:24" ht="65.25" customHeight="1" x14ac:dyDescent="0.2">
      <c r="A17" s="329"/>
      <c r="B17" s="245" t="s">
        <v>44</v>
      </c>
      <c r="C17" s="55" t="s">
        <v>210</v>
      </c>
      <c r="D17" s="55" t="s">
        <v>45</v>
      </c>
      <c r="E17" s="244"/>
      <c r="F17" s="56" t="s">
        <v>30</v>
      </c>
      <c r="G17" s="56" t="s">
        <v>31</v>
      </c>
      <c r="H17" s="56"/>
      <c r="I17" s="56" t="s">
        <v>32</v>
      </c>
      <c r="J17" s="56">
        <v>2</v>
      </c>
      <c r="K17" s="56">
        <v>1</v>
      </c>
      <c r="L17" s="56">
        <v>3</v>
      </c>
      <c r="M17" s="56">
        <v>3</v>
      </c>
      <c r="N17" s="56">
        <v>1</v>
      </c>
      <c r="O17" s="56">
        <f t="shared" si="0"/>
        <v>10</v>
      </c>
      <c r="P17" s="56">
        <v>2</v>
      </c>
      <c r="Q17" s="56">
        <v>2</v>
      </c>
      <c r="R17" s="56">
        <v>1</v>
      </c>
      <c r="S17" s="56">
        <f t="shared" si="1"/>
        <v>40</v>
      </c>
      <c r="T17" s="57" t="str">
        <f t="shared" si="2"/>
        <v>IMPACTO BAJO</v>
      </c>
      <c r="U17" s="56" t="s">
        <v>183</v>
      </c>
      <c r="V17" s="56" t="s">
        <v>41</v>
      </c>
      <c r="W17" s="57" t="s">
        <v>31</v>
      </c>
      <c r="X17" s="81"/>
    </row>
    <row r="18" spans="1:24" ht="95.25" customHeight="1" x14ac:dyDescent="0.2">
      <c r="A18" s="329"/>
      <c r="B18" s="245"/>
      <c r="C18" s="55" t="s">
        <v>46</v>
      </c>
      <c r="D18" s="55" t="s">
        <v>47</v>
      </c>
      <c r="E18" s="244"/>
      <c r="F18" s="56" t="s">
        <v>30</v>
      </c>
      <c r="G18" s="56" t="s">
        <v>31</v>
      </c>
      <c r="H18" s="56"/>
      <c r="I18" s="56" t="s">
        <v>32</v>
      </c>
      <c r="J18" s="56">
        <v>2</v>
      </c>
      <c r="K18" s="56">
        <v>1</v>
      </c>
      <c r="L18" s="56">
        <v>3</v>
      </c>
      <c r="M18" s="56">
        <v>3</v>
      </c>
      <c r="N18" s="56">
        <v>1</v>
      </c>
      <c r="O18" s="56">
        <f t="shared" si="0"/>
        <v>10</v>
      </c>
      <c r="P18" s="56">
        <v>1</v>
      </c>
      <c r="Q18" s="56">
        <v>2</v>
      </c>
      <c r="R18" s="56">
        <v>1</v>
      </c>
      <c r="S18" s="56">
        <f t="shared" si="1"/>
        <v>20</v>
      </c>
      <c r="T18" s="57" t="str">
        <f t="shared" si="2"/>
        <v>IMPACTO BAJO</v>
      </c>
      <c r="U18" s="56" t="s">
        <v>183</v>
      </c>
      <c r="V18" s="56" t="s">
        <v>41</v>
      </c>
      <c r="W18" s="57" t="s">
        <v>31</v>
      </c>
      <c r="X18" s="81"/>
    </row>
    <row r="19" spans="1:24" ht="61.5" customHeight="1" thickBot="1" x14ac:dyDescent="0.25">
      <c r="A19" s="330"/>
      <c r="B19" s="88" t="s">
        <v>54</v>
      </c>
      <c r="C19" s="88" t="s">
        <v>213</v>
      </c>
      <c r="D19" s="88" t="s">
        <v>55</v>
      </c>
      <c r="E19" s="332"/>
      <c r="F19" s="89" t="s">
        <v>30</v>
      </c>
      <c r="G19" s="89" t="s">
        <v>31</v>
      </c>
      <c r="H19" s="89"/>
      <c r="I19" s="89" t="s">
        <v>32</v>
      </c>
      <c r="J19" s="89">
        <v>2</v>
      </c>
      <c r="K19" s="89">
        <v>1</v>
      </c>
      <c r="L19" s="89">
        <v>3</v>
      </c>
      <c r="M19" s="89">
        <v>3</v>
      </c>
      <c r="N19" s="89">
        <v>1</v>
      </c>
      <c r="O19" s="89">
        <f t="shared" si="0"/>
        <v>10</v>
      </c>
      <c r="P19" s="89">
        <v>1</v>
      </c>
      <c r="Q19" s="89">
        <v>2</v>
      </c>
      <c r="R19" s="89">
        <v>1</v>
      </c>
      <c r="S19" s="89">
        <f t="shared" si="1"/>
        <v>20</v>
      </c>
      <c r="T19" s="90" t="str">
        <f t="shared" si="2"/>
        <v>IMPACTO BAJO</v>
      </c>
      <c r="U19" s="89" t="s">
        <v>182</v>
      </c>
      <c r="V19" s="89" t="s">
        <v>41</v>
      </c>
      <c r="W19" s="90" t="s">
        <v>31</v>
      </c>
      <c r="X19" s="91"/>
    </row>
    <row r="20" spans="1:24" ht="12.75" x14ac:dyDescent="0.2">
      <c r="A20" s="111"/>
      <c r="B20" s="112"/>
      <c r="C20" s="112"/>
      <c r="D20" s="112"/>
      <c r="E20" s="112"/>
      <c r="F20" s="112"/>
      <c r="G20" s="112"/>
      <c r="H20" s="112"/>
      <c r="I20" s="112"/>
      <c r="J20" s="112"/>
      <c r="K20" s="112"/>
      <c r="L20" s="112"/>
      <c r="M20" s="112"/>
      <c r="N20" s="112"/>
      <c r="O20" s="112"/>
      <c r="P20" s="112"/>
      <c r="Q20" s="112"/>
      <c r="R20" s="112"/>
      <c r="S20" s="112"/>
      <c r="T20" s="113"/>
      <c r="U20" s="112"/>
      <c r="V20" s="112"/>
      <c r="W20" s="113"/>
      <c r="X20" s="113"/>
    </row>
    <row r="21" spans="1:24" ht="46.5" customHeight="1" x14ac:dyDescent="0.2">
      <c r="A21" s="242" t="s">
        <v>392</v>
      </c>
      <c r="B21" s="114" t="s">
        <v>393</v>
      </c>
      <c r="C21" s="56" t="s">
        <v>394</v>
      </c>
      <c r="D21" s="56" t="s">
        <v>395</v>
      </c>
      <c r="E21" s="56"/>
      <c r="F21" s="56" t="s">
        <v>60</v>
      </c>
      <c r="G21" s="56" t="s">
        <v>31</v>
      </c>
      <c r="H21" s="56"/>
      <c r="I21" s="56" t="s">
        <v>32</v>
      </c>
      <c r="J21" s="56">
        <v>3</v>
      </c>
      <c r="K21" s="56">
        <v>3</v>
      </c>
      <c r="L21" s="56">
        <v>3</v>
      </c>
      <c r="M21" s="56">
        <v>3</v>
      </c>
      <c r="N21" s="56">
        <v>1</v>
      </c>
      <c r="O21" s="56">
        <f t="shared" si="0"/>
        <v>13</v>
      </c>
      <c r="P21" s="56">
        <v>1</v>
      </c>
      <c r="Q21" s="56">
        <v>2</v>
      </c>
      <c r="R21" s="56">
        <v>1</v>
      </c>
      <c r="S21" s="56">
        <f t="shared" si="1"/>
        <v>26</v>
      </c>
      <c r="T21" s="57" t="str">
        <f t="shared" si="2"/>
        <v>IMPACTO BAJO</v>
      </c>
      <c r="U21" s="56" t="s">
        <v>396</v>
      </c>
      <c r="V21" s="56" t="s">
        <v>397</v>
      </c>
      <c r="W21" s="57"/>
      <c r="X21" s="57" t="s">
        <v>31</v>
      </c>
    </row>
    <row r="22" spans="1:24" ht="46.5" customHeight="1" x14ac:dyDescent="0.2">
      <c r="A22" s="242"/>
      <c r="B22" s="114" t="s">
        <v>398</v>
      </c>
      <c r="C22" s="56" t="s">
        <v>399</v>
      </c>
      <c r="D22" s="56" t="s">
        <v>400</v>
      </c>
      <c r="E22" s="56"/>
      <c r="F22" s="56" t="s">
        <v>60</v>
      </c>
      <c r="G22" s="56" t="s">
        <v>31</v>
      </c>
      <c r="H22" s="56"/>
      <c r="I22" s="56" t="s">
        <v>32</v>
      </c>
      <c r="J22" s="56">
        <v>3</v>
      </c>
      <c r="K22" s="56">
        <v>3</v>
      </c>
      <c r="L22" s="56">
        <v>3</v>
      </c>
      <c r="M22" s="56">
        <v>3</v>
      </c>
      <c r="N22" s="56">
        <v>1</v>
      </c>
      <c r="O22" s="56">
        <f t="shared" si="0"/>
        <v>13</v>
      </c>
      <c r="P22" s="56">
        <v>1</v>
      </c>
      <c r="Q22" s="56">
        <v>2</v>
      </c>
      <c r="R22" s="56">
        <v>1</v>
      </c>
      <c r="S22" s="56">
        <f t="shared" si="1"/>
        <v>26</v>
      </c>
      <c r="T22" s="57" t="str">
        <f>IF(S22&lt;=59,"IMPACTO BAJO",(IF(AND(S22&gt;=60,S22&lt;=188),"IMPACTO MEDIO",IF(AND(S22&gt;=189,S22&lt;405),"IMPACTO ALTO",0))))</f>
        <v>IMPACTO BAJO</v>
      </c>
      <c r="U22" s="56" t="s">
        <v>396</v>
      </c>
      <c r="V22" s="56" t="s">
        <v>397</v>
      </c>
      <c r="W22" s="57"/>
      <c r="X22" s="57" t="s">
        <v>31</v>
      </c>
    </row>
    <row r="23" spans="1:24" ht="46.5" customHeight="1" x14ac:dyDescent="0.2">
      <c r="A23" s="242"/>
      <c r="B23" s="114" t="s">
        <v>401</v>
      </c>
      <c r="C23" s="56" t="s">
        <v>402</v>
      </c>
      <c r="D23" s="115" t="s">
        <v>403</v>
      </c>
      <c r="E23" s="65"/>
      <c r="F23" s="56" t="s">
        <v>60</v>
      </c>
      <c r="G23" s="69" t="s">
        <v>31</v>
      </c>
      <c r="H23" s="69"/>
      <c r="I23" s="56" t="s">
        <v>32</v>
      </c>
      <c r="J23" s="56">
        <v>3</v>
      </c>
      <c r="K23" s="69">
        <v>3</v>
      </c>
      <c r="L23" s="69">
        <v>3</v>
      </c>
      <c r="M23" s="69">
        <v>3</v>
      </c>
      <c r="N23" s="69">
        <v>1</v>
      </c>
      <c r="O23" s="69">
        <f t="shared" si="0"/>
        <v>13</v>
      </c>
      <c r="P23" s="69">
        <v>1</v>
      </c>
      <c r="Q23" s="69">
        <v>2</v>
      </c>
      <c r="R23" s="69">
        <v>1</v>
      </c>
      <c r="S23" s="69">
        <f t="shared" si="1"/>
        <v>26</v>
      </c>
      <c r="T23" s="57" t="str">
        <f>IF(S23&lt;=59,"IMPACTO BAJO",(IF(AND(S23&gt;=60,S23&lt;=188),"IMPACTO MEDIO",IF(AND(S23&gt;=189,S23&lt;405),"IMPACTO ALTO",0))))</f>
        <v>IMPACTO BAJO</v>
      </c>
      <c r="U23" s="56" t="s">
        <v>396</v>
      </c>
      <c r="V23" s="56" t="s">
        <v>397</v>
      </c>
      <c r="W23" s="65"/>
      <c r="X23" s="70" t="s">
        <v>31</v>
      </c>
    </row>
    <row r="24" spans="1:24" ht="12.75" x14ac:dyDescent="0.2">
      <c r="A24" s="111"/>
      <c r="B24" s="112"/>
      <c r="C24" s="112"/>
      <c r="D24" s="112"/>
      <c r="E24" s="112"/>
      <c r="F24" s="112"/>
      <c r="G24" s="112"/>
      <c r="H24" s="112"/>
      <c r="I24" s="112"/>
      <c r="J24" s="112"/>
      <c r="K24" s="112"/>
      <c r="L24" s="112"/>
      <c r="M24" s="112"/>
      <c r="N24" s="112"/>
      <c r="O24" s="112"/>
      <c r="P24" s="112"/>
      <c r="Q24" s="112"/>
      <c r="R24" s="112"/>
      <c r="S24" s="112"/>
      <c r="T24" s="113"/>
      <c r="U24" s="112"/>
      <c r="V24" s="112"/>
      <c r="W24" s="113"/>
      <c r="X24" s="113"/>
    </row>
    <row r="25" spans="1:24" ht="12.75" customHeight="1" x14ac:dyDescent="0.2">
      <c r="T25" s="72"/>
    </row>
    <row r="26" spans="1:24" ht="27" customHeight="1" x14ac:dyDescent="0.2">
      <c r="A26" s="72"/>
      <c r="B26" s="72"/>
      <c r="C26" s="116" t="s">
        <v>404</v>
      </c>
      <c r="D26" s="325" t="s">
        <v>228</v>
      </c>
      <c r="E26" s="326"/>
      <c r="F26" s="72"/>
      <c r="G26" s="72"/>
      <c r="H26" s="72"/>
      <c r="I26" s="74"/>
      <c r="J26" s="74"/>
      <c r="K26" s="75"/>
      <c r="L26" s="75"/>
      <c r="M26" s="75"/>
      <c r="N26" s="75"/>
      <c r="O26" s="72"/>
      <c r="P26" s="72"/>
      <c r="Q26" s="72"/>
      <c r="R26" s="72"/>
      <c r="S26" s="72"/>
      <c r="T26" s="72"/>
    </row>
    <row r="27" spans="1:24" ht="14.25" x14ac:dyDescent="0.2">
      <c r="A27" s="72"/>
      <c r="B27" s="72"/>
      <c r="C27" s="116" t="s">
        <v>178</v>
      </c>
      <c r="D27" s="327" t="s">
        <v>251</v>
      </c>
      <c r="E27" s="326"/>
      <c r="F27" s="72"/>
      <c r="G27" s="72"/>
      <c r="H27" s="72"/>
      <c r="I27" s="74"/>
      <c r="J27" s="74"/>
      <c r="K27" s="74"/>
      <c r="L27" s="74"/>
      <c r="M27" s="74"/>
      <c r="N27" s="75"/>
      <c r="O27" s="72"/>
      <c r="P27" s="72"/>
      <c r="Q27" s="72"/>
      <c r="R27" s="72"/>
      <c r="S27" s="72"/>
      <c r="T27" s="72"/>
    </row>
    <row r="28" spans="1:24" ht="12.75" customHeight="1" x14ac:dyDescent="0.2">
      <c r="T28" s="72"/>
    </row>
    <row r="29" spans="1:24" ht="12.75" customHeight="1" x14ac:dyDescent="0.2">
      <c r="T29" s="72"/>
    </row>
    <row r="30" spans="1:24" ht="12.75" customHeight="1" x14ac:dyDescent="0.2">
      <c r="T30" s="72"/>
    </row>
    <row r="31" spans="1:24" ht="12.75" customHeight="1" x14ac:dyDescent="0.2">
      <c r="T31" s="72"/>
    </row>
    <row r="32" spans="1:24" ht="12.75" customHeight="1" x14ac:dyDescent="0.2">
      <c r="T32" s="72"/>
    </row>
    <row r="33" spans="20:20" ht="12.75" customHeight="1" x14ac:dyDescent="0.2">
      <c r="T33" s="72"/>
    </row>
    <row r="34" spans="20:20" ht="12.75" customHeight="1" x14ac:dyDescent="0.2">
      <c r="T34" s="72"/>
    </row>
    <row r="35" spans="20:20" ht="12.75" customHeight="1" x14ac:dyDescent="0.2">
      <c r="T35" s="72"/>
    </row>
    <row r="36" spans="20:20" ht="12.75" customHeight="1" x14ac:dyDescent="0.2">
      <c r="T36" s="72"/>
    </row>
    <row r="37" spans="20:20" ht="12.75" customHeight="1" x14ac:dyDescent="0.2">
      <c r="T37" s="72"/>
    </row>
    <row r="38" spans="20:20" ht="12.75" customHeight="1" x14ac:dyDescent="0.2">
      <c r="T38" s="72"/>
    </row>
    <row r="39" spans="20:20" ht="12.75" customHeight="1" x14ac:dyDescent="0.2">
      <c r="T39" s="72"/>
    </row>
    <row r="40" spans="20:20" ht="12.75" customHeight="1" x14ac:dyDescent="0.2">
      <c r="T40" s="72"/>
    </row>
    <row r="41" spans="20:20" ht="12.75" customHeight="1" x14ac:dyDescent="0.2">
      <c r="T41" s="72"/>
    </row>
    <row r="42" spans="20:20" ht="12.75" customHeight="1" x14ac:dyDescent="0.2">
      <c r="T42" s="72"/>
    </row>
    <row r="43" spans="20:20" ht="12.75" customHeight="1" x14ac:dyDescent="0.2">
      <c r="T43" s="72"/>
    </row>
    <row r="44" spans="20:20" ht="12.75" customHeight="1" x14ac:dyDescent="0.2">
      <c r="T44" s="72"/>
    </row>
    <row r="45" spans="20:20" ht="12.75" customHeight="1" x14ac:dyDescent="0.2">
      <c r="T45" s="72"/>
    </row>
    <row r="46" spans="20:20" ht="12.75" customHeight="1" x14ac:dyDescent="0.2">
      <c r="T46" s="72"/>
    </row>
    <row r="47" spans="20:20" ht="12.75" customHeight="1" x14ac:dyDescent="0.2">
      <c r="T47" s="72"/>
    </row>
    <row r="48" spans="20:20" ht="12.75" customHeight="1" x14ac:dyDescent="0.2">
      <c r="T48" s="72"/>
    </row>
    <row r="49" spans="20:20" ht="12.75" customHeight="1" x14ac:dyDescent="0.2">
      <c r="T49" s="72"/>
    </row>
    <row r="50" spans="20:20" ht="12.75" customHeight="1" x14ac:dyDescent="0.2">
      <c r="T50" s="72"/>
    </row>
    <row r="51" spans="20:20" ht="12.75" customHeight="1" x14ac:dyDescent="0.2">
      <c r="T51" s="72"/>
    </row>
    <row r="52" spans="20:20" ht="12.75" customHeight="1" x14ac:dyDescent="0.2">
      <c r="T52" s="72"/>
    </row>
    <row r="53" spans="20:20" ht="12.75" customHeight="1" x14ac:dyDescent="0.2">
      <c r="T53" s="72"/>
    </row>
    <row r="54" spans="20:20" ht="12.75" customHeight="1" x14ac:dyDescent="0.2">
      <c r="T54" s="72"/>
    </row>
    <row r="55" spans="20:20" ht="12.75" customHeight="1" x14ac:dyDescent="0.2">
      <c r="T55" s="72"/>
    </row>
    <row r="56" spans="20:20" ht="12.75" customHeight="1" x14ac:dyDescent="0.2">
      <c r="T56" s="72"/>
    </row>
    <row r="57" spans="20:20" ht="12.75" customHeight="1" x14ac:dyDescent="0.2">
      <c r="T57" s="72"/>
    </row>
    <row r="58" spans="20:20" ht="12.75" customHeight="1" x14ac:dyDescent="0.2">
      <c r="T58" s="72"/>
    </row>
    <row r="59" spans="20:20" ht="12.75" customHeight="1" x14ac:dyDescent="0.2">
      <c r="T59" s="72"/>
    </row>
    <row r="60" spans="20:20" ht="12.75" customHeight="1" x14ac:dyDescent="0.2">
      <c r="T60" s="72"/>
    </row>
    <row r="61" spans="20:20" ht="12.75" customHeight="1" x14ac:dyDescent="0.2">
      <c r="T61" s="72"/>
    </row>
    <row r="62" spans="20:20" ht="12.75" customHeight="1" x14ac:dyDescent="0.2">
      <c r="T62" s="72"/>
    </row>
    <row r="63" spans="20:20" ht="12.75" customHeight="1" x14ac:dyDescent="0.2">
      <c r="T63" s="72"/>
    </row>
    <row r="64" spans="20:20" ht="12.75" customHeight="1" x14ac:dyDescent="0.2">
      <c r="T64" s="72"/>
    </row>
    <row r="65" spans="20:20" ht="12.75" customHeight="1" x14ac:dyDescent="0.2">
      <c r="T65" s="72"/>
    </row>
    <row r="66" spans="20:20" ht="12.75" customHeight="1" x14ac:dyDescent="0.2">
      <c r="T66" s="72"/>
    </row>
    <row r="67" spans="20:20" ht="12.75" customHeight="1" x14ac:dyDescent="0.2">
      <c r="T67" s="72"/>
    </row>
    <row r="68" spans="20:20" ht="12.75" customHeight="1" x14ac:dyDescent="0.2">
      <c r="T68" s="72"/>
    </row>
    <row r="69" spans="20:20" ht="12.75" customHeight="1" x14ac:dyDescent="0.2">
      <c r="T69" s="72"/>
    </row>
    <row r="70" spans="20:20" ht="12.75" customHeight="1" x14ac:dyDescent="0.2">
      <c r="T70" s="72"/>
    </row>
    <row r="71" spans="20:20" ht="12.75" customHeight="1" x14ac:dyDescent="0.2">
      <c r="T71" s="72"/>
    </row>
    <row r="72" spans="20:20" ht="12.75" customHeight="1" x14ac:dyDescent="0.2">
      <c r="T72" s="72"/>
    </row>
    <row r="73" spans="20:20" ht="12.75" customHeight="1" x14ac:dyDescent="0.2">
      <c r="T73" s="72"/>
    </row>
    <row r="74" spans="20:20" ht="12.75" customHeight="1" x14ac:dyDescent="0.2">
      <c r="T74" s="72"/>
    </row>
    <row r="75" spans="20:20" ht="12.75" customHeight="1" x14ac:dyDescent="0.2">
      <c r="T75" s="72"/>
    </row>
    <row r="76" spans="20:20" ht="12.75" customHeight="1" x14ac:dyDescent="0.2">
      <c r="T76" s="72"/>
    </row>
    <row r="77" spans="20:20" ht="12.75" customHeight="1" x14ac:dyDescent="0.2">
      <c r="T77" s="72"/>
    </row>
    <row r="78" spans="20:20" ht="12.75" customHeight="1" x14ac:dyDescent="0.2">
      <c r="T78" s="72"/>
    </row>
    <row r="79" spans="20:20" ht="12.75" customHeight="1" x14ac:dyDescent="0.2">
      <c r="T79" s="72"/>
    </row>
    <row r="80" spans="20:20" ht="12.75" customHeight="1" x14ac:dyDescent="0.2">
      <c r="T80" s="72"/>
    </row>
    <row r="81" spans="20:20" ht="12.75" customHeight="1" x14ac:dyDescent="0.2">
      <c r="T81" s="72"/>
    </row>
    <row r="82" spans="20:20" ht="12.75" customHeight="1" x14ac:dyDescent="0.2">
      <c r="T82" s="72"/>
    </row>
    <row r="83" spans="20:20" ht="12.75" customHeight="1" x14ac:dyDescent="0.2">
      <c r="T83" s="72"/>
    </row>
    <row r="84" spans="20:20" ht="12.75" customHeight="1" x14ac:dyDescent="0.2">
      <c r="T84" s="72"/>
    </row>
    <row r="85" spans="20:20" ht="12.75" customHeight="1" x14ac:dyDescent="0.2">
      <c r="T85" s="72"/>
    </row>
    <row r="86" spans="20:20" ht="12.75" customHeight="1" x14ac:dyDescent="0.2">
      <c r="T86" s="72"/>
    </row>
    <row r="87" spans="20:20" ht="12.75" customHeight="1" x14ac:dyDescent="0.2">
      <c r="T87" s="72"/>
    </row>
    <row r="88" spans="20:20" ht="12.75" customHeight="1" x14ac:dyDescent="0.2">
      <c r="T88" s="72"/>
    </row>
    <row r="89" spans="20:20" ht="12.75" customHeight="1" x14ac:dyDescent="0.2">
      <c r="T89" s="72"/>
    </row>
    <row r="90" spans="20:20" ht="12.75" customHeight="1" x14ac:dyDescent="0.2">
      <c r="T90" s="72"/>
    </row>
    <row r="91" spans="20:20" ht="12.75" customHeight="1" x14ac:dyDescent="0.2">
      <c r="T91" s="72"/>
    </row>
    <row r="92" spans="20:20" ht="12.75" customHeight="1" x14ac:dyDescent="0.2">
      <c r="T92" s="72"/>
    </row>
    <row r="93" spans="20:20" ht="12.75" customHeight="1" x14ac:dyDescent="0.2">
      <c r="T93" s="72"/>
    </row>
    <row r="94" spans="20:20" ht="12.75" customHeight="1" x14ac:dyDescent="0.2">
      <c r="T94" s="72"/>
    </row>
    <row r="95" spans="20:20" ht="12.75" customHeight="1" x14ac:dyDescent="0.2">
      <c r="T95" s="72"/>
    </row>
    <row r="96" spans="20:20" ht="12.75" customHeight="1" x14ac:dyDescent="0.2">
      <c r="T96" s="72"/>
    </row>
    <row r="97" spans="20:20" ht="12.75" customHeight="1" x14ac:dyDescent="0.2">
      <c r="T97" s="72"/>
    </row>
    <row r="98" spans="20:20" ht="12.75" customHeight="1" x14ac:dyDescent="0.2">
      <c r="T98" s="72"/>
    </row>
    <row r="99" spans="20:20" ht="12.75" customHeight="1" x14ac:dyDescent="0.2">
      <c r="T99" s="72"/>
    </row>
    <row r="100" spans="20:20" ht="12.75" customHeight="1" x14ac:dyDescent="0.2">
      <c r="T100" s="72"/>
    </row>
    <row r="101" spans="20:20" ht="12.75" customHeight="1" x14ac:dyDescent="0.2">
      <c r="T101" s="72"/>
    </row>
    <row r="102" spans="20:20" ht="12.75" customHeight="1" x14ac:dyDescent="0.2">
      <c r="T102" s="72"/>
    </row>
    <row r="103" spans="20:20" ht="12.75" customHeight="1" x14ac:dyDescent="0.2">
      <c r="T103" s="72"/>
    </row>
    <row r="104" spans="20:20" ht="12.75" customHeight="1" x14ac:dyDescent="0.2">
      <c r="T104" s="72"/>
    </row>
    <row r="105" spans="20:20" ht="12.75" customHeight="1" x14ac:dyDescent="0.2">
      <c r="T105" s="72"/>
    </row>
    <row r="106" spans="20:20" ht="12.75" customHeight="1" x14ac:dyDescent="0.2">
      <c r="T106" s="72"/>
    </row>
    <row r="107" spans="20:20" ht="12.75" customHeight="1" x14ac:dyDescent="0.2">
      <c r="T107" s="72"/>
    </row>
    <row r="108" spans="20:20" ht="12.75" customHeight="1" x14ac:dyDescent="0.2">
      <c r="T108" s="72"/>
    </row>
    <row r="109" spans="20:20" ht="12.75" customHeight="1" x14ac:dyDescent="0.2">
      <c r="T109" s="72"/>
    </row>
    <row r="110" spans="20:20" ht="12.75" customHeight="1" x14ac:dyDescent="0.2">
      <c r="T110" s="72"/>
    </row>
    <row r="111" spans="20:20" ht="12.75" customHeight="1" x14ac:dyDescent="0.2">
      <c r="T111" s="72"/>
    </row>
    <row r="112" spans="20:20" ht="12.75" customHeight="1" x14ac:dyDescent="0.2">
      <c r="T112" s="72"/>
    </row>
    <row r="113" spans="20:20" ht="12.75" customHeight="1" x14ac:dyDescent="0.2">
      <c r="T113" s="72"/>
    </row>
    <row r="114" spans="20:20" ht="12.75" customHeight="1" x14ac:dyDescent="0.2">
      <c r="T114" s="72"/>
    </row>
    <row r="115" spans="20:20" ht="12.75" customHeight="1" x14ac:dyDescent="0.2">
      <c r="T115" s="72"/>
    </row>
    <row r="116" spans="20:20" ht="12.75" customHeight="1" x14ac:dyDescent="0.2">
      <c r="T116" s="72"/>
    </row>
    <row r="117" spans="20:20" ht="12.75" customHeight="1" x14ac:dyDescent="0.2">
      <c r="T117" s="72"/>
    </row>
    <row r="118" spans="20:20" ht="12.75" customHeight="1" x14ac:dyDescent="0.2">
      <c r="T118" s="72"/>
    </row>
    <row r="119" spans="20:20" ht="12.75" customHeight="1" x14ac:dyDescent="0.2">
      <c r="T119" s="72"/>
    </row>
    <row r="120" spans="20:20" ht="12.75" customHeight="1" x14ac:dyDescent="0.2">
      <c r="T120" s="72"/>
    </row>
    <row r="121" spans="20:20" ht="12.75" customHeight="1" x14ac:dyDescent="0.2">
      <c r="T121" s="72"/>
    </row>
    <row r="122" spans="20:20" ht="12.75" customHeight="1" x14ac:dyDescent="0.2">
      <c r="T122" s="72"/>
    </row>
    <row r="123" spans="20:20" ht="12.75" customHeight="1" x14ac:dyDescent="0.2">
      <c r="T123" s="72"/>
    </row>
    <row r="124" spans="20:20" ht="12.75" customHeight="1" x14ac:dyDescent="0.2">
      <c r="T124" s="72"/>
    </row>
    <row r="125" spans="20:20" ht="12.75" customHeight="1" x14ac:dyDescent="0.2">
      <c r="T125" s="72"/>
    </row>
    <row r="126" spans="20:20" ht="12.75" customHeight="1" x14ac:dyDescent="0.2">
      <c r="T126" s="72"/>
    </row>
    <row r="127" spans="20:20" ht="12.75" customHeight="1" x14ac:dyDescent="0.2">
      <c r="T127" s="72"/>
    </row>
    <row r="128" spans="20:20" ht="12.75" customHeight="1" x14ac:dyDescent="0.2">
      <c r="T128" s="72"/>
    </row>
    <row r="129" spans="20:20" ht="12.75" customHeight="1" x14ac:dyDescent="0.2">
      <c r="T129" s="72"/>
    </row>
    <row r="130" spans="20:20" ht="12.75" customHeight="1" x14ac:dyDescent="0.2">
      <c r="T130" s="72"/>
    </row>
    <row r="131" spans="20:20" ht="12.75" customHeight="1" x14ac:dyDescent="0.2">
      <c r="T131" s="72"/>
    </row>
    <row r="132" spans="20:20" ht="12.75" customHeight="1" x14ac:dyDescent="0.2">
      <c r="T132" s="72"/>
    </row>
    <row r="133" spans="20:20" ht="12.75" customHeight="1" x14ac:dyDescent="0.2">
      <c r="T133" s="72"/>
    </row>
    <row r="134" spans="20:20" ht="12.75" customHeight="1" x14ac:dyDescent="0.2">
      <c r="T134" s="72"/>
    </row>
    <row r="135" spans="20:20" ht="12.75" customHeight="1" x14ac:dyDescent="0.2">
      <c r="T135" s="72"/>
    </row>
    <row r="136" spans="20:20" ht="12.75" customHeight="1" x14ac:dyDescent="0.2">
      <c r="T136" s="72"/>
    </row>
    <row r="137" spans="20:20" ht="12.75" customHeight="1" x14ac:dyDescent="0.2">
      <c r="T137" s="72"/>
    </row>
    <row r="138" spans="20:20" ht="12.75" customHeight="1" x14ac:dyDescent="0.2">
      <c r="T138" s="72"/>
    </row>
    <row r="139" spans="20:20" ht="12.75" customHeight="1" x14ac:dyDescent="0.2">
      <c r="T139" s="72"/>
    </row>
    <row r="140" spans="20:20" ht="12.75" customHeight="1" x14ac:dyDescent="0.2">
      <c r="T140" s="72"/>
    </row>
    <row r="141" spans="20:20" ht="12.75" customHeight="1" x14ac:dyDescent="0.2">
      <c r="T141" s="72"/>
    </row>
    <row r="142" spans="20:20" ht="12.75" customHeight="1" x14ac:dyDescent="0.2">
      <c r="T142" s="72"/>
    </row>
    <row r="143" spans="20:20" ht="12.75" customHeight="1" x14ac:dyDescent="0.2">
      <c r="T143" s="72"/>
    </row>
    <row r="144" spans="20:20" ht="12.75" customHeight="1" x14ac:dyDescent="0.2">
      <c r="T144" s="72"/>
    </row>
    <row r="145" spans="20:20" ht="12.75" customHeight="1" x14ac:dyDescent="0.2">
      <c r="T145" s="72"/>
    </row>
    <row r="146" spans="20:20" ht="12.75" customHeight="1" x14ac:dyDescent="0.2">
      <c r="T146" s="72"/>
    </row>
    <row r="147" spans="20:20" ht="12.75" customHeight="1" x14ac:dyDescent="0.2">
      <c r="T147" s="72"/>
    </row>
    <row r="148" spans="20:20" ht="12.75" customHeight="1" x14ac:dyDescent="0.2">
      <c r="T148" s="72"/>
    </row>
    <row r="149" spans="20:20" ht="12.75" customHeight="1" x14ac:dyDescent="0.2">
      <c r="T149" s="72"/>
    </row>
    <row r="150" spans="20:20" ht="12.75" customHeight="1" x14ac:dyDescent="0.2">
      <c r="T150" s="72"/>
    </row>
    <row r="151" spans="20:20" ht="12.75" customHeight="1" x14ac:dyDescent="0.2">
      <c r="T151" s="72"/>
    </row>
    <row r="152" spans="20:20" ht="12.75" customHeight="1" x14ac:dyDescent="0.2">
      <c r="T152" s="72"/>
    </row>
    <row r="153" spans="20:20" ht="12.75" customHeight="1" x14ac:dyDescent="0.2">
      <c r="T153" s="72"/>
    </row>
    <row r="154" spans="20:20" ht="12.75" customHeight="1" x14ac:dyDescent="0.2">
      <c r="T154" s="72"/>
    </row>
    <row r="155" spans="20:20" ht="12.75" customHeight="1" x14ac:dyDescent="0.2">
      <c r="T155" s="72"/>
    </row>
    <row r="156" spans="20:20" ht="12.75" customHeight="1" x14ac:dyDescent="0.2">
      <c r="T156" s="72"/>
    </row>
    <row r="157" spans="20:20" ht="12.75" customHeight="1" x14ac:dyDescent="0.2">
      <c r="T157" s="72"/>
    </row>
    <row r="158" spans="20:20" ht="12.75" customHeight="1" x14ac:dyDescent="0.2">
      <c r="T158" s="72"/>
    </row>
    <row r="159" spans="20:20" ht="12.75" customHeight="1" x14ac:dyDescent="0.2">
      <c r="T159" s="72"/>
    </row>
    <row r="160" spans="20:20" ht="12.75" customHeight="1" x14ac:dyDescent="0.2">
      <c r="T160" s="72"/>
    </row>
    <row r="161" spans="20:20" ht="12.75" customHeight="1" x14ac:dyDescent="0.2">
      <c r="T161" s="72"/>
    </row>
    <row r="162" spans="20:20" ht="12.75" customHeight="1" x14ac:dyDescent="0.2">
      <c r="T162" s="72"/>
    </row>
    <row r="163" spans="20:20" ht="12.75" customHeight="1" x14ac:dyDescent="0.2">
      <c r="T163" s="72"/>
    </row>
    <row r="164" spans="20:20" ht="12.75" customHeight="1" x14ac:dyDescent="0.2">
      <c r="T164" s="72"/>
    </row>
    <row r="165" spans="20:20" ht="12.75" customHeight="1" x14ac:dyDescent="0.2">
      <c r="T165" s="72"/>
    </row>
    <row r="166" spans="20:20" ht="12.75" customHeight="1" x14ac:dyDescent="0.2">
      <c r="T166" s="72"/>
    </row>
    <row r="167" spans="20:20" ht="12.75" customHeight="1" x14ac:dyDescent="0.2">
      <c r="T167" s="72"/>
    </row>
    <row r="168" spans="20:20" ht="12.75" customHeight="1" x14ac:dyDescent="0.2">
      <c r="T168" s="72"/>
    </row>
    <row r="169" spans="20:20" ht="12.75" customHeight="1" x14ac:dyDescent="0.2">
      <c r="T169" s="72"/>
    </row>
    <row r="170" spans="20:20" ht="12.75" customHeight="1" x14ac:dyDescent="0.2">
      <c r="T170" s="72"/>
    </row>
    <row r="171" spans="20:20" ht="12.75" customHeight="1" x14ac:dyDescent="0.2">
      <c r="T171" s="72"/>
    </row>
    <row r="172" spans="20:20" ht="12.75" customHeight="1" x14ac:dyDescent="0.2">
      <c r="T172" s="72"/>
    </row>
    <row r="173" spans="20:20" ht="12.75" customHeight="1" x14ac:dyDescent="0.2">
      <c r="T173" s="72"/>
    </row>
    <row r="174" spans="20:20" ht="12.75" customHeight="1" x14ac:dyDescent="0.2">
      <c r="T174" s="72"/>
    </row>
    <row r="175" spans="20:20" ht="12.75" customHeight="1" x14ac:dyDescent="0.2">
      <c r="T175" s="72"/>
    </row>
    <row r="176" spans="20:20" ht="12.75" customHeight="1" x14ac:dyDescent="0.2">
      <c r="T176" s="72"/>
    </row>
    <row r="177" spans="20:20" ht="12.75" customHeight="1" x14ac:dyDescent="0.2">
      <c r="T177" s="72"/>
    </row>
    <row r="178" spans="20:20" ht="12.75" customHeight="1" x14ac:dyDescent="0.2">
      <c r="T178" s="72"/>
    </row>
    <row r="179" spans="20:20" ht="12.75" customHeight="1" x14ac:dyDescent="0.2">
      <c r="T179" s="72"/>
    </row>
    <row r="180" spans="20:20" ht="12.75" customHeight="1" x14ac:dyDescent="0.2">
      <c r="T180" s="72"/>
    </row>
    <row r="181" spans="20:20" ht="12.75" customHeight="1" x14ac:dyDescent="0.2">
      <c r="T181" s="72"/>
    </row>
    <row r="182" spans="20:20" ht="12.75" customHeight="1" x14ac:dyDescent="0.2">
      <c r="T182" s="72"/>
    </row>
    <row r="183" spans="20:20" ht="12.75" customHeight="1" x14ac:dyDescent="0.2">
      <c r="T183" s="72"/>
    </row>
    <row r="184" spans="20:20" ht="12.75" customHeight="1" x14ac:dyDescent="0.2">
      <c r="T184" s="72"/>
    </row>
    <row r="185" spans="20:20" ht="12.75" customHeight="1" x14ac:dyDescent="0.2">
      <c r="T185" s="72"/>
    </row>
    <row r="186" spans="20:20" ht="12.75" customHeight="1" x14ac:dyDescent="0.2">
      <c r="T186" s="72"/>
    </row>
    <row r="187" spans="20:20" ht="12.75" customHeight="1" x14ac:dyDescent="0.2">
      <c r="T187" s="72"/>
    </row>
    <row r="188" spans="20:20" ht="12.75" customHeight="1" x14ac:dyDescent="0.2">
      <c r="T188" s="72"/>
    </row>
    <row r="189" spans="20:20" ht="12.75" customHeight="1" x14ac:dyDescent="0.2">
      <c r="T189" s="72"/>
    </row>
    <row r="190" spans="20:20" ht="12.75" customHeight="1" x14ac:dyDescent="0.2">
      <c r="T190" s="72"/>
    </row>
    <row r="191" spans="20:20" ht="12.75" customHeight="1" x14ac:dyDescent="0.2">
      <c r="T191" s="72"/>
    </row>
    <row r="192" spans="20:20" ht="12.75" customHeight="1" x14ac:dyDescent="0.2">
      <c r="T192" s="72"/>
    </row>
    <row r="193" spans="20:20" ht="12.75" customHeight="1" x14ac:dyDescent="0.2">
      <c r="T193" s="72"/>
    </row>
    <row r="194" spans="20:20" ht="12.75" customHeight="1" x14ac:dyDescent="0.2">
      <c r="T194" s="72"/>
    </row>
    <row r="195" spans="20:20" ht="12.75" customHeight="1" x14ac:dyDescent="0.2">
      <c r="T195" s="72"/>
    </row>
    <row r="196" spans="20:20" ht="12.75" customHeight="1" x14ac:dyDescent="0.2">
      <c r="T196" s="72"/>
    </row>
    <row r="197" spans="20:20" ht="12.75" customHeight="1" x14ac:dyDescent="0.2">
      <c r="T197" s="72"/>
    </row>
    <row r="198" spans="20:20" ht="12.75" customHeight="1" x14ac:dyDescent="0.2">
      <c r="T198" s="72"/>
    </row>
    <row r="199" spans="20:20" ht="12.75" customHeight="1" x14ac:dyDescent="0.2">
      <c r="T199" s="72"/>
    </row>
    <row r="200" spans="20:20" ht="12.75" customHeight="1" x14ac:dyDescent="0.2">
      <c r="T200" s="72"/>
    </row>
    <row r="201" spans="20:20" ht="12.75" customHeight="1" x14ac:dyDescent="0.2">
      <c r="T201" s="72"/>
    </row>
    <row r="202" spans="20:20" ht="12.75" customHeight="1" x14ac:dyDescent="0.2">
      <c r="T202" s="72"/>
    </row>
    <row r="203" spans="20:20" ht="12.75" customHeight="1" x14ac:dyDescent="0.2">
      <c r="T203" s="72"/>
    </row>
    <row r="204" spans="20:20" ht="12.75" customHeight="1" x14ac:dyDescent="0.2">
      <c r="T204" s="72"/>
    </row>
    <row r="205" spans="20:20" ht="12.75" customHeight="1" x14ac:dyDescent="0.2">
      <c r="T205" s="72"/>
    </row>
    <row r="206" spans="20:20" ht="12.75" customHeight="1" x14ac:dyDescent="0.2">
      <c r="T206" s="72"/>
    </row>
    <row r="207" spans="20:20" ht="12.75" customHeight="1" x14ac:dyDescent="0.2">
      <c r="T207" s="72"/>
    </row>
    <row r="208" spans="20:20" ht="12.75" customHeight="1" x14ac:dyDescent="0.2">
      <c r="T208" s="72"/>
    </row>
    <row r="209" spans="20:20" ht="12.75" customHeight="1" x14ac:dyDescent="0.2">
      <c r="T209" s="72"/>
    </row>
    <row r="210" spans="20:20" ht="12.75" customHeight="1" x14ac:dyDescent="0.2">
      <c r="T210" s="72"/>
    </row>
    <row r="211" spans="20:20" ht="12.75" customHeight="1" x14ac:dyDescent="0.2">
      <c r="T211" s="72"/>
    </row>
    <row r="212" spans="20:20" ht="12.75" customHeight="1" x14ac:dyDescent="0.2">
      <c r="T212" s="72"/>
    </row>
    <row r="213" spans="20:20" ht="12.75" customHeight="1" x14ac:dyDescent="0.2">
      <c r="T213" s="72"/>
    </row>
    <row r="214" spans="20:20" ht="12.75" customHeight="1" x14ac:dyDescent="0.2">
      <c r="T214" s="72"/>
    </row>
    <row r="215" spans="20:20" ht="12.75" customHeight="1" x14ac:dyDescent="0.2">
      <c r="T215" s="72"/>
    </row>
    <row r="216" spans="20:20" ht="12.75" customHeight="1" x14ac:dyDescent="0.2">
      <c r="T216" s="72"/>
    </row>
    <row r="217" spans="20:20" ht="12.75" customHeight="1" x14ac:dyDescent="0.2">
      <c r="T217" s="72"/>
    </row>
    <row r="218" spans="20:20" ht="12.75" customHeight="1" x14ac:dyDescent="0.2">
      <c r="T218" s="72"/>
    </row>
    <row r="219" spans="20:20" ht="12.75" customHeight="1" x14ac:dyDescent="0.2">
      <c r="T219" s="72"/>
    </row>
    <row r="220" spans="20:20" ht="12.75" customHeight="1" x14ac:dyDescent="0.2">
      <c r="T220" s="72"/>
    </row>
    <row r="221" spans="20:20" ht="12.75" customHeight="1" x14ac:dyDescent="0.2">
      <c r="T221" s="72"/>
    </row>
    <row r="222" spans="20:20" ht="12.75" customHeight="1" x14ac:dyDescent="0.2">
      <c r="T222" s="72"/>
    </row>
    <row r="223" spans="20:20" ht="12.75" customHeight="1" x14ac:dyDescent="0.2">
      <c r="T223" s="72"/>
    </row>
    <row r="224" spans="20:20" ht="12.75" customHeight="1" x14ac:dyDescent="0.2">
      <c r="T224" s="72"/>
    </row>
    <row r="225" spans="20:20" ht="12.75" customHeight="1" x14ac:dyDescent="0.2">
      <c r="T225" s="72"/>
    </row>
    <row r="226" spans="20:20" ht="12.75" customHeight="1" x14ac:dyDescent="0.2">
      <c r="T226" s="72"/>
    </row>
    <row r="227" spans="20:20" ht="12.75" customHeight="1" x14ac:dyDescent="0.2">
      <c r="T227" s="72"/>
    </row>
    <row r="228" spans="20:20" ht="12.75" customHeight="1" x14ac:dyDescent="0.2">
      <c r="T228" s="72"/>
    </row>
    <row r="229" spans="20:20" ht="12.75" customHeight="1" x14ac:dyDescent="0.2">
      <c r="T229" s="72"/>
    </row>
    <row r="230" spans="20:20" ht="12.75" customHeight="1" x14ac:dyDescent="0.2">
      <c r="T230" s="72"/>
    </row>
    <row r="231" spans="20:20" ht="12.75" customHeight="1" x14ac:dyDescent="0.2">
      <c r="T231" s="72"/>
    </row>
    <row r="232" spans="20:20" ht="12.75" customHeight="1" x14ac:dyDescent="0.2">
      <c r="T232" s="72"/>
    </row>
    <row r="233" spans="20:20" ht="12.75" customHeight="1" x14ac:dyDescent="0.2">
      <c r="T233" s="72"/>
    </row>
    <row r="234" spans="20:20" ht="12.75" customHeight="1" x14ac:dyDescent="0.2">
      <c r="T234" s="72"/>
    </row>
    <row r="235" spans="20:20" ht="12.75" customHeight="1" x14ac:dyDescent="0.2">
      <c r="T235" s="72"/>
    </row>
    <row r="236" spans="20:20" ht="12.75" customHeight="1" x14ac:dyDescent="0.2">
      <c r="T236" s="72"/>
    </row>
    <row r="237" spans="20:20" ht="12.75" customHeight="1" x14ac:dyDescent="0.2">
      <c r="T237" s="72"/>
    </row>
    <row r="238" spans="20:20" ht="12.75" customHeight="1" x14ac:dyDescent="0.2">
      <c r="T238" s="72"/>
    </row>
    <row r="239" spans="20:20" ht="12.75" customHeight="1" x14ac:dyDescent="0.2">
      <c r="T239" s="72"/>
    </row>
    <row r="240" spans="20:20" ht="12.75" customHeight="1" x14ac:dyDescent="0.2">
      <c r="T240" s="72"/>
    </row>
    <row r="241" spans="20:20" ht="12.75" customHeight="1" x14ac:dyDescent="0.2">
      <c r="T241" s="72"/>
    </row>
    <row r="242" spans="20:20" ht="12.75" customHeight="1" x14ac:dyDescent="0.2">
      <c r="T242" s="72"/>
    </row>
    <row r="243" spans="20:20" ht="12.75" customHeight="1" x14ac:dyDescent="0.2">
      <c r="T243" s="72"/>
    </row>
    <row r="244" spans="20:20" ht="12.75" customHeight="1" x14ac:dyDescent="0.2">
      <c r="T244" s="72"/>
    </row>
    <row r="245" spans="20:20" ht="12.75" customHeight="1" x14ac:dyDescent="0.2">
      <c r="T245" s="72"/>
    </row>
    <row r="246" spans="20:20" ht="12.75" customHeight="1" x14ac:dyDescent="0.2">
      <c r="T246" s="72"/>
    </row>
    <row r="247" spans="20:20" ht="12.75" customHeight="1" x14ac:dyDescent="0.2">
      <c r="T247" s="72"/>
    </row>
    <row r="248" spans="20:20" ht="12.75" customHeight="1" x14ac:dyDescent="0.2">
      <c r="T248" s="72"/>
    </row>
    <row r="249" spans="20:20" ht="12.75" customHeight="1" x14ac:dyDescent="0.2">
      <c r="T249" s="72"/>
    </row>
    <row r="250" spans="20:20" ht="12.75" customHeight="1" x14ac:dyDescent="0.2">
      <c r="T250" s="72"/>
    </row>
    <row r="251" spans="20:20" ht="12.75" customHeight="1" x14ac:dyDescent="0.2">
      <c r="T251" s="72"/>
    </row>
    <row r="252" spans="20:20" ht="12.75" customHeight="1" x14ac:dyDescent="0.2">
      <c r="T252" s="72"/>
    </row>
    <row r="253" spans="20:20" ht="12.75" customHeight="1" x14ac:dyDescent="0.2">
      <c r="T253" s="72"/>
    </row>
    <row r="254" spans="20:20" ht="12.75" customHeight="1" x14ac:dyDescent="0.2">
      <c r="T254" s="72"/>
    </row>
    <row r="255" spans="20:20" ht="12.75" customHeight="1" x14ac:dyDescent="0.2">
      <c r="T255" s="72"/>
    </row>
    <row r="256" spans="20:20" ht="12.75" customHeight="1" x14ac:dyDescent="0.2">
      <c r="T256" s="72"/>
    </row>
    <row r="257" spans="20:20" ht="12.75" customHeight="1" x14ac:dyDescent="0.2">
      <c r="T257" s="72"/>
    </row>
    <row r="258" spans="20:20" ht="12.75" customHeight="1" x14ac:dyDescent="0.2">
      <c r="T258" s="72"/>
    </row>
    <row r="259" spans="20:20" ht="12.75" customHeight="1" x14ac:dyDescent="0.2">
      <c r="T259" s="72"/>
    </row>
    <row r="260" spans="20:20" ht="12.75" customHeight="1" x14ac:dyDescent="0.2">
      <c r="T260" s="72"/>
    </row>
    <row r="261" spans="20:20" ht="12.75" customHeight="1" x14ac:dyDescent="0.2">
      <c r="T261" s="72"/>
    </row>
    <row r="262" spans="20:20" ht="12.75" customHeight="1" x14ac:dyDescent="0.2">
      <c r="T262" s="72"/>
    </row>
    <row r="263" spans="20:20" ht="12.75" customHeight="1" x14ac:dyDescent="0.2">
      <c r="T263" s="72"/>
    </row>
    <row r="264" spans="20:20" ht="12.75" customHeight="1" x14ac:dyDescent="0.2">
      <c r="T264" s="72"/>
    </row>
    <row r="265" spans="20:20" ht="12.75" customHeight="1" x14ac:dyDescent="0.2">
      <c r="T265" s="72"/>
    </row>
    <row r="266" spans="20:20" ht="12.75" customHeight="1" x14ac:dyDescent="0.2">
      <c r="T266" s="72"/>
    </row>
    <row r="267" spans="20:20" ht="12.75" customHeight="1" x14ac:dyDescent="0.2">
      <c r="T267" s="72"/>
    </row>
    <row r="268" spans="20:20" ht="12.75" customHeight="1" x14ac:dyDescent="0.2">
      <c r="T268" s="72"/>
    </row>
    <row r="269" spans="20:20" ht="12.75" customHeight="1" x14ac:dyDescent="0.2">
      <c r="T269" s="72"/>
    </row>
    <row r="270" spans="20:20" ht="12.75" customHeight="1" x14ac:dyDescent="0.2">
      <c r="T270" s="72"/>
    </row>
    <row r="271" spans="20:20" ht="12.75" customHeight="1" x14ac:dyDescent="0.2">
      <c r="T271" s="72"/>
    </row>
    <row r="272" spans="20:20" ht="12.75" customHeight="1" x14ac:dyDescent="0.2">
      <c r="T272" s="72"/>
    </row>
    <row r="273" spans="20:20" ht="12.75" customHeight="1" x14ac:dyDescent="0.2">
      <c r="T273" s="72"/>
    </row>
    <row r="274" spans="20:20" ht="12.75" customHeight="1" x14ac:dyDescent="0.2">
      <c r="T274" s="72"/>
    </row>
    <row r="275" spans="20:20" ht="12.75" customHeight="1" x14ac:dyDescent="0.2">
      <c r="T275" s="72"/>
    </row>
    <row r="276" spans="20:20" ht="12.75" customHeight="1" x14ac:dyDescent="0.2">
      <c r="T276" s="72"/>
    </row>
    <row r="277" spans="20:20" ht="12.75" customHeight="1" x14ac:dyDescent="0.2">
      <c r="T277" s="72"/>
    </row>
    <row r="278" spans="20:20" ht="12.75" customHeight="1" x14ac:dyDescent="0.2">
      <c r="T278" s="72"/>
    </row>
    <row r="279" spans="20:20" ht="12.75" customHeight="1" x14ac:dyDescent="0.2">
      <c r="T279" s="72"/>
    </row>
    <row r="280" spans="20:20" ht="12.75" customHeight="1" x14ac:dyDescent="0.2">
      <c r="T280" s="72"/>
    </row>
    <row r="281" spans="20:20" ht="12.75" customHeight="1" x14ac:dyDescent="0.2">
      <c r="T281" s="72"/>
    </row>
    <row r="282" spans="20:20" ht="12.75" customHeight="1" x14ac:dyDescent="0.2">
      <c r="T282" s="72"/>
    </row>
    <row r="283" spans="20:20" ht="12.75" customHeight="1" x14ac:dyDescent="0.2">
      <c r="T283" s="72"/>
    </row>
    <row r="284" spans="20:20" ht="12.75" customHeight="1" x14ac:dyDescent="0.2">
      <c r="T284" s="72"/>
    </row>
    <row r="285" spans="20:20" ht="12.75" customHeight="1" x14ac:dyDescent="0.2">
      <c r="T285" s="72"/>
    </row>
    <row r="286" spans="20:20" ht="12.75" customHeight="1" x14ac:dyDescent="0.2">
      <c r="T286" s="72"/>
    </row>
    <row r="287" spans="20:20" ht="12.75" customHeight="1" x14ac:dyDescent="0.2">
      <c r="T287" s="72"/>
    </row>
    <row r="288" spans="20:20" ht="12.75" customHeight="1" x14ac:dyDescent="0.2">
      <c r="T288" s="72"/>
    </row>
    <row r="289" spans="20:20" ht="12.75" customHeight="1" x14ac:dyDescent="0.2">
      <c r="T289" s="72"/>
    </row>
    <row r="290" spans="20:20" ht="12.75" customHeight="1" x14ac:dyDescent="0.2">
      <c r="T290" s="72"/>
    </row>
    <row r="291" spans="20:20" ht="12.75" customHeight="1" x14ac:dyDescent="0.2">
      <c r="T291" s="72"/>
    </row>
    <row r="292" spans="20:20" ht="12.75" customHeight="1" x14ac:dyDescent="0.2">
      <c r="T292" s="72"/>
    </row>
    <row r="293" spans="20:20" ht="12.75" customHeight="1" x14ac:dyDescent="0.2">
      <c r="T293" s="72"/>
    </row>
    <row r="294" spans="20:20" ht="12.75" customHeight="1" x14ac:dyDescent="0.2">
      <c r="T294" s="72"/>
    </row>
    <row r="295" spans="20:20" ht="12.75" customHeight="1" x14ac:dyDescent="0.2">
      <c r="T295" s="72"/>
    </row>
    <row r="296" spans="20:20" ht="12.75" customHeight="1" x14ac:dyDescent="0.2">
      <c r="T296" s="72"/>
    </row>
    <row r="297" spans="20:20" ht="12.75" customHeight="1" x14ac:dyDescent="0.2">
      <c r="T297" s="72"/>
    </row>
    <row r="298" spans="20:20" ht="12.75" customHeight="1" x14ac:dyDescent="0.2">
      <c r="T298" s="72"/>
    </row>
    <row r="299" spans="20:20" ht="12.75" customHeight="1" x14ac:dyDescent="0.2">
      <c r="T299" s="72"/>
    </row>
    <row r="300" spans="20:20" ht="12.75" customHeight="1" x14ac:dyDescent="0.2">
      <c r="T300" s="72"/>
    </row>
    <row r="301" spans="20:20" ht="12.75" customHeight="1" x14ac:dyDescent="0.2">
      <c r="T301" s="72"/>
    </row>
    <row r="302" spans="20:20" ht="12.75" customHeight="1" x14ac:dyDescent="0.2">
      <c r="T302" s="72"/>
    </row>
    <row r="303" spans="20:20" ht="12.75" customHeight="1" x14ac:dyDescent="0.2">
      <c r="T303" s="72"/>
    </row>
    <row r="304" spans="20:20" ht="12.75" customHeight="1" x14ac:dyDescent="0.2">
      <c r="T304" s="72"/>
    </row>
    <row r="305" spans="20:20" ht="12.75" customHeight="1" x14ac:dyDescent="0.2">
      <c r="T305" s="72"/>
    </row>
    <row r="306" spans="20:20" ht="12.75" customHeight="1" x14ac:dyDescent="0.2">
      <c r="T306" s="72"/>
    </row>
    <row r="307" spans="20:20" ht="12.75" customHeight="1" x14ac:dyDescent="0.2">
      <c r="T307" s="72"/>
    </row>
    <row r="308" spans="20:20" ht="12.75" customHeight="1" x14ac:dyDescent="0.2">
      <c r="T308" s="72"/>
    </row>
    <row r="309" spans="20:20" ht="12.75" customHeight="1" x14ac:dyDescent="0.2">
      <c r="T309" s="72"/>
    </row>
    <row r="310" spans="20:20" ht="12.75" customHeight="1" x14ac:dyDescent="0.2">
      <c r="T310" s="72"/>
    </row>
    <row r="311" spans="20:20" ht="12.75" customHeight="1" x14ac:dyDescent="0.2">
      <c r="T311" s="72"/>
    </row>
    <row r="312" spans="20:20" ht="12.75" customHeight="1" x14ac:dyDescent="0.2">
      <c r="T312" s="72"/>
    </row>
    <row r="313" spans="20:20" ht="12.75" customHeight="1" x14ac:dyDescent="0.2">
      <c r="T313" s="72"/>
    </row>
    <row r="314" spans="20:20" ht="12.75" customHeight="1" x14ac:dyDescent="0.2">
      <c r="T314" s="72"/>
    </row>
    <row r="315" spans="20:20" ht="12.75" customHeight="1" x14ac:dyDescent="0.2">
      <c r="T315" s="72"/>
    </row>
    <row r="316" spans="20:20" ht="12.75" customHeight="1" x14ac:dyDescent="0.2">
      <c r="T316" s="72"/>
    </row>
    <row r="317" spans="20:20" ht="12.75" customHeight="1" x14ac:dyDescent="0.2">
      <c r="T317" s="72"/>
    </row>
    <row r="318" spans="20:20" ht="12.75" customHeight="1" x14ac:dyDescent="0.2">
      <c r="T318" s="72"/>
    </row>
    <row r="319" spans="20:20" ht="12.75" customHeight="1" x14ac:dyDescent="0.2">
      <c r="T319" s="72"/>
    </row>
    <row r="320" spans="20:20" ht="12.75" customHeight="1" x14ac:dyDescent="0.2">
      <c r="T320" s="72"/>
    </row>
    <row r="321" spans="20:20" ht="12.75" customHeight="1" x14ac:dyDescent="0.2">
      <c r="T321" s="72"/>
    </row>
    <row r="322" spans="20:20" ht="12.75" customHeight="1" x14ac:dyDescent="0.2">
      <c r="T322" s="72"/>
    </row>
    <row r="323" spans="20:20" ht="12.75" customHeight="1" x14ac:dyDescent="0.2">
      <c r="T323" s="72"/>
    </row>
    <row r="324" spans="20:20" ht="12.75" customHeight="1" x14ac:dyDescent="0.2">
      <c r="T324" s="72"/>
    </row>
    <row r="325" spans="20:20" ht="12.75" customHeight="1" x14ac:dyDescent="0.2">
      <c r="T325" s="72"/>
    </row>
    <row r="326" spans="20:20" ht="12.75" customHeight="1" x14ac:dyDescent="0.2">
      <c r="T326" s="72"/>
    </row>
    <row r="327" spans="20:20" ht="12.75" customHeight="1" x14ac:dyDescent="0.2">
      <c r="T327" s="72"/>
    </row>
    <row r="328" spans="20:20" ht="12.75" customHeight="1" x14ac:dyDescent="0.2">
      <c r="T328" s="72"/>
    </row>
    <row r="329" spans="20:20" ht="12.75" customHeight="1" x14ac:dyDescent="0.2">
      <c r="T329" s="72"/>
    </row>
    <row r="330" spans="20:20" ht="12.75" customHeight="1" x14ac:dyDescent="0.2">
      <c r="T330" s="72"/>
    </row>
    <row r="331" spans="20:20" ht="12.75" customHeight="1" x14ac:dyDescent="0.2">
      <c r="T331" s="72"/>
    </row>
    <row r="332" spans="20:20" ht="12.75" customHeight="1" x14ac:dyDescent="0.2">
      <c r="T332" s="72"/>
    </row>
    <row r="333" spans="20:20" ht="12.75" customHeight="1" x14ac:dyDescent="0.2">
      <c r="T333" s="72"/>
    </row>
    <row r="334" spans="20:20" ht="12.75" customHeight="1" x14ac:dyDescent="0.2">
      <c r="T334" s="72"/>
    </row>
    <row r="335" spans="20:20" ht="12.75" customHeight="1" x14ac:dyDescent="0.2">
      <c r="T335" s="72"/>
    </row>
    <row r="336" spans="20:20" ht="12.75" customHeight="1" x14ac:dyDescent="0.2">
      <c r="T336" s="72"/>
    </row>
    <row r="337" spans="20:20" ht="12.75" customHeight="1" x14ac:dyDescent="0.2">
      <c r="T337" s="72"/>
    </row>
    <row r="338" spans="20:20" ht="12.75" customHeight="1" x14ac:dyDescent="0.2">
      <c r="T338" s="72"/>
    </row>
    <row r="339" spans="20:20" ht="12.75" customHeight="1" x14ac:dyDescent="0.2">
      <c r="T339" s="72"/>
    </row>
    <row r="340" spans="20:20" ht="12.75" customHeight="1" x14ac:dyDescent="0.2">
      <c r="T340" s="72"/>
    </row>
    <row r="341" spans="20:20" ht="12.75" customHeight="1" x14ac:dyDescent="0.2">
      <c r="T341" s="72"/>
    </row>
    <row r="342" spans="20:20" ht="12.75" customHeight="1" x14ac:dyDescent="0.2">
      <c r="T342" s="72"/>
    </row>
    <row r="343" spans="20:20" ht="12.75" customHeight="1" x14ac:dyDescent="0.2">
      <c r="T343" s="72"/>
    </row>
    <row r="344" spans="20:20" ht="12.75" customHeight="1" x14ac:dyDescent="0.2">
      <c r="T344" s="72"/>
    </row>
    <row r="345" spans="20:20" ht="12.75" customHeight="1" x14ac:dyDescent="0.2">
      <c r="T345" s="72"/>
    </row>
    <row r="346" spans="20:20" ht="12.75" customHeight="1" x14ac:dyDescent="0.2">
      <c r="T346" s="72"/>
    </row>
    <row r="347" spans="20:20" ht="12.75" customHeight="1" x14ac:dyDescent="0.2">
      <c r="T347" s="72"/>
    </row>
    <row r="348" spans="20:20" ht="12.75" customHeight="1" x14ac:dyDescent="0.2">
      <c r="T348" s="72"/>
    </row>
    <row r="349" spans="20:20" ht="12.75" customHeight="1" x14ac:dyDescent="0.2">
      <c r="T349" s="72"/>
    </row>
    <row r="350" spans="20:20" ht="12.75" customHeight="1" x14ac:dyDescent="0.2">
      <c r="T350" s="72"/>
    </row>
    <row r="351" spans="20:20" ht="12.75" customHeight="1" x14ac:dyDescent="0.2">
      <c r="T351" s="72"/>
    </row>
    <row r="352" spans="20:20" ht="12.75" customHeight="1" x14ac:dyDescent="0.2">
      <c r="T352" s="72"/>
    </row>
    <row r="353" spans="20:20" ht="12.75" customHeight="1" x14ac:dyDescent="0.2">
      <c r="T353" s="72"/>
    </row>
    <row r="354" spans="20:20" ht="12.75" customHeight="1" x14ac:dyDescent="0.2">
      <c r="T354" s="72"/>
    </row>
    <row r="355" spans="20:20" ht="12.75" customHeight="1" x14ac:dyDescent="0.2">
      <c r="T355" s="72"/>
    </row>
    <row r="356" spans="20:20" ht="12.75" customHeight="1" x14ac:dyDescent="0.2">
      <c r="T356" s="72"/>
    </row>
    <row r="357" spans="20:20" ht="12.75" customHeight="1" x14ac:dyDescent="0.2">
      <c r="T357" s="72"/>
    </row>
    <row r="358" spans="20:20" ht="12.75" customHeight="1" x14ac:dyDescent="0.2">
      <c r="T358" s="72"/>
    </row>
    <row r="359" spans="20:20" ht="12.75" customHeight="1" x14ac:dyDescent="0.2">
      <c r="T359" s="72"/>
    </row>
    <row r="360" spans="20:20" ht="12.75" customHeight="1" x14ac:dyDescent="0.2">
      <c r="T360" s="72"/>
    </row>
    <row r="361" spans="20:20" ht="12.75" customHeight="1" x14ac:dyDescent="0.2">
      <c r="T361" s="72"/>
    </row>
    <row r="362" spans="20:20" ht="12.75" customHeight="1" x14ac:dyDescent="0.2">
      <c r="T362" s="72"/>
    </row>
    <row r="363" spans="20:20" ht="12.75" customHeight="1" x14ac:dyDescent="0.2">
      <c r="T363" s="72"/>
    </row>
    <row r="364" spans="20:20" ht="12.75" customHeight="1" x14ac:dyDescent="0.2">
      <c r="T364" s="72"/>
    </row>
    <row r="365" spans="20:20" ht="12.75" customHeight="1" x14ac:dyDescent="0.2">
      <c r="T365" s="72"/>
    </row>
    <row r="366" spans="20:20" ht="12.75" customHeight="1" x14ac:dyDescent="0.2">
      <c r="T366" s="72"/>
    </row>
    <row r="367" spans="20:20" ht="12.75" customHeight="1" x14ac:dyDescent="0.2">
      <c r="T367" s="72"/>
    </row>
    <row r="368" spans="20:20" ht="12.75" customHeight="1" x14ac:dyDescent="0.2">
      <c r="T368" s="72"/>
    </row>
    <row r="369" spans="20:20" ht="12.75" customHeight="1" x14ac:dyDescent="0.2">
      <c r="T369" s="72"/>
    </row>
    <row r="370" spans="20:20" ht="12.75" customHeight="1" x14ac:dyDescent="0.2">
      <c r="T370" s="72"/>
    </row>
    <row r="371" spans="20:20" ht="12.75" customHeight="1" x14ac:dyDescent="0.2">
      <c r="T371" s="72"/>
    </row>
    <row r="372" spans="20:20" ht="12.75" customHeight="1" x14ac:dyDescent="0.2">
      <c r="T372" s="72"/>
    </row>
    <row r="373" spans="20:20" ht="12.75" customHeight="1" x14ac:dyDescent="0.2">
      <c r="T373" s="72"/>
    </row>
    <row r="374" spans="20:20" ht="12.75" customHeight="1" x14ac:dyDescent="0.2">
      <c r="T374" s="72"/>
    </row>
    <row r="375" spans="20:20" ht="12.75" customHeight="1" x14ac:dyDescent="0.2">
      <c r="T375" s="72"/>
    </row>
    <row r="376" spans="20:20" ht="12.75" customHeight="1" x14ac:dyDescent="0.2">
      <c r="T376" s="72"/>
    </row>
    <row r="377" spans="20:20" ht="12.75" customHeight="1" x14ac:dyDescent="0.2">
      <c r="T377" s="72"/>
    </row>
    <row r="378" spans="20:20" ht="12.75" customHeight="1" x14ac:dyDescent="0.2">
      <c r="T378" s="72"/>
    </row>
    <row r="379" spans="20:20" ht="12.75" customHeight="1" x14ac:dyDescent="0.2">
      <c r="T379" s="72"/>
    </row>
    <row r="380" spans="20:20" ht="12.75" customHeight="1" x14ac:dyDescent="0.2">
      <c r="T380" s="72"/>
    </row>
    <row r="381" spans="20:20" ht="12.75" customHeight="1" x14ac:dyDescent="0.2">
      <c r="T381" s="72"/>
    </row>
    <row r="382" spans="20:20" ht="12.75" customHeight="1" x14ac:dyDescent="0.2">
      <c r="T382" s="72"/>
    </row>
    <row r="383" spans="20:20" ht="12.75" customHeight="1" x14ac:dyDescent="0.2">
      <c r="T383" s="72"/>
    </row>
    <row r="384" spans="20:20" ht="12.75" customHeight="1" x14ac:dyDescent="0.2">
      <c r="T384" s="72"/>
    </row>
    <row r="385" spans="20:20" ht="12.75" customHeight="1" x14ac:dyDescent="0.2">
      <c r="T385" s="72"/>
    </row>
    <row r="386" spans="20:20" ht="12.75" customHeight="1" x14ac:dyDescent="0.2">
      <c r="T386" s="72"/>
    </row>
    <row r="387" spans="20:20" ht="12.75" customHeight="1" x14ac:dyDescent="0.2">
      <c r="T387" s="72"/>
    </row>
    <row r="388" spans="20:20" ht="12.75" customHeight="1" x14ac:dyDescent="0.2">
      <c r="T388" s="72"/>
    </row>
    <row r="389" spans="20:20" ht="12.75" customHeight="1" x14ac:dyDescent="0.2">
      <c r="T389" s="72"/>
    </row>
    <row r="390" spans="20:20" ht="12.75" customHeight="1" x14ac:dyDescent="0.2">
      <c r="T390" s="72"/>
    </row>
    <row r="391" spans="20:20" ht="12.75" customHeight="1" x14ac:dyDescent="0.2">
      <c r="T391" s="72"/>
    </row>
    <row r="392" spans="20:20" ht="12.75" customHeight="1" x14ac:dyDescent="0.2">
      <c r="T392" s="72"/>
    </row>
    <row r="393" spans="20:20" ht="12.75" customHeight="1" x14ac:dyDescent="0.2">
      <c r="T393" s="72"/>
    </row>
    <row r="394" spans="20:20" ht="12.75" customHeight="1" x14ac:dyDescent="0.2">
      <c r="T394" s="72"/>
    </row>
    <row r="395" spans="20:20" ht="12.75" customHeight="1" x14ac:dyDescent="0.2">
      <c r="T395" s="72"/>
    </row>
    <row r="396" spans="20:20" ht="12.75" customHeight="1" x14ac:dyDescent="0.2">
      <c r="T396" s="72"/>
    </row>
    <row r="397" spans="20:20" ht="12.75" customHeight="1" x14ac:dyDescent="0.2">
      <c r="T397" s="72"/>
    </row>
    <row r="398" spans="20:20" ht="12.75" customHeight="1" x14ac:dyDescent="0.2">
      <c r="T398" s="72"/>
    </row>
    <row r="399" spans="20:20" ht="12.75" customHeight="1" x14ac:dyDescent="0.2">
      <c r="T399" s="72"/>
    </row>
    <row r="400" spans="20:20" ht="12.75" customHeight="1" x14ac:dyDescent="0.2">
      <c r="T400" s="72"/>
    </row>
    <row r="401" spans="20:20" ht="12.75" customHeight="1" x14ac:dyDescent="0.2">
      <c r="T401" s="72"/>
    </row>
    <row r="402" spans="20:20" ht="12.75" customHeight="1" x14ac:dyDescent="0.2">
      <c r="T402" s="72"/>
    </row>
    <row r="403" spans="20:20" ht="12.75" customHeight="1" x14ac:dyDescent="0.2">
      <c r="T403" s="72"/>
    </row>
    <row r="404" spans="20:20" ht="12.75" customHeight="1" x14ac:dyDescent="0.2">
      <c r="T404" s="72"/>
    </row>
    <row r="405" spans="20:20" ht="12.75" customHeight="1" x14ac:dyDescent="0.2">
      <c r="T405" s="72"/>
    </row>
    <row r="406" spans="20:20" ht="12.75" customHeight="1" x14ac:dyDescent="0.2">
      <c r="T406" s="72"/>
    </row>
    <row r="407" spans="20:20" ht="12.75" customHeight="1" x14ac:dyDescent="0.2">
      <c r="T407" s="72"/>
    </row>
    <row r="408" spans="20:20" ht="12.75" customHeight="1" x14ac:dyDescent="0.2">
      <c r="T408" s="72"/>
    </row>
    <row r="409" spans="20:20" ht="12.75" customHeight="1" x14ac:dyDescent="0.2">
      <c r="T409" s="72"/>
    </row>
    <row r="410" spans="20:20" ht="12.75" customHeight="1" x14ac:dyDescent="0.2">
      <c r="T410" s="72"/>
    </row>
    <row r="411" spans="20:20" ht="12.75" customHeight="1" x14ac:dyDescent="0.2">
      <c r="T411" s="72"/>
    </row>
    <row r="412" spans="20:20" ht="12.75" customHeight="1" x14ac:dyDescent="0.2">
      <c r="T412" s="72"/>
    </row>
    <row r="413" spans="20:20" ht="12.75" customHeight="1" x14ac:dyDescent="0.2">
      <c r="T413" s="72"/>
    </row>
    <row r="414" spans="20:20" ht="12.75" customHeight="1" x14ac:dyDescent="0.2">
      <c r="T414" s="72"/>
    </row>
    <row r="415" spans="20:20" ht="12.75" customHeight="1" x14ac:dyDescent="0.2">
      <c r="T415" s="72"/>
    </row>
    <row r="416" spans="20:20" ht="12.75" customHeight="1" x14ac:dyDescent="0.2">
      <c r="T416" s="72"/>
    </row>
    <row r="417" spans="20:20" ht="12.75" customHeight="1" x14ac:dyDescent="0.2">
      <c r="T417" s="72"/>
    </row>
    <row r="418" spans="20:20" ht="12.75" customHeight="1" x14ac:dyDescent="0.2">
      <c r="T418" s="72"/>
    </row>
    <row r="419" spans="20:20" ht="12.75" customHeight="1" x14ac:dyDescent="0.2">
      <c r="T419" s="72"/>
    </row>
    <row r="420" spans="20:20" ht="12.75" customHeight="1" x14ac:dyDescent="0.2">
      <c r="T420" s="72"/>
    </row>
    <row r="421" spans="20:20" ht="12.75" customHeight="1" x14ac:dyDescent="0.2">
      <c r="T421" s="72"/>
    </row>
    <row r="422" spans="20:20" ht="12.75" customHeight="1" x14ac:dyDescent="0.2">
      <c r="T422" s="72"/>
    </row>
    <row r="423" spans="20:20" ht="12.75" customHeight="1" x14ac:dyDescent="0.2">
      <c r="T423" s="72"/>
    </row>
    <row r="424" spans="20:20" ht="12.75" customHeight="1" x14ac:dyDescent="0.2">
      <c r="T424" s="72"/>
    </row>
    <row r="425" spans="20:20" ht="12.75" customHeight="1" x14ac:dyDescent="0.2">
      <c r="T425" s="72"/>
    </row>
    <row r="426" spans="20:20" ht="12.75" customHeight="1" x14ac:dyDescent="0.2">
      <c r="T426" s="72"/>
    </row>
    <row r="427" spans="20:20" ht="12.75" customHeight="1" x14ac:dyDescent="0.2">
      <c r="T427" s="72"/>
    </row>
    <row r="428" spans="20:20" ht="12.75" customHeight="1" x14ac:dyDescent="0.2">
      <c r="T428" s="72"/>
    </row>
    <row r="429" spans="20:20" ht="12.75" customHeight="1" x14ac:dyDescent="0.2">
      <c r="T429" s="72"/>
    </row>
    <row r="430" spans="20:20" ht="12.75" customHeight="1" x14ac:dyDescent="0.2">
      <c r="T430" s="72"/>
    </row>
    <row r="431" spans="20:20" ht="12.75" customHeight="1" x14ac:dyDescent="0.2">
      <c r="T431" s="72"/>
    </row>
    <row r="432" spans="20:20" ht="12.75" customHeight="1" x14ac:dyDescent="0.2">
      <c r="T432" s="72"/>
    </row>
    <row r="433" spans="20:20" ht="12.75" customHeight="1" x14ac:dyDescent="0.2">
      <c r="T433" s="72"/>
    </row>
    <row r="434" spans="20:20" ht="12.75" customHeight="1" x14ac:dyDescent="0.2">
      <c r="T434" s="72"/>
    </row>
    <row r="435" spans="20:20" ht="12.75" customHeight="1" x14ac:dyDescent="0.2">
      <c r="T435" s="72"/>
    </row>
    <row r="436" spans="20:20" ht="12.75" customHeight="1" x14ac:dyDescent="0.2">
      <c r="T436" s="72"/>
    </row>
    <row r="437" spans="20:20" ht="12.75" customHeight="1" x14ac:dyDescent="0.2">
      <c r="T437" s="72"/>
    </row>
    <row r="438" spans="20:20" ht="12.75" customHeight="1" x14ac:dyDescent="0.2">
      <c r="T438" s="72"/>
    </row>
    <row r="439" spans="20:20" ht="12.75" customHeight="1" x14ac:dyDescent="0.2">
      <c r="T439" s="72"/>
    </row>
    <row r="440" spans="20:20" ht="12.75" customHeight="1" x14ac:dyDescent="0.2">
      <c r="T440" s="72"/>
    </row>
    <row r="441" spans="20:20" ht="12.75" customHeight="1" x14ac:dyDescent="0.2">
      <c r="T441" s="72"/>
    </row>
    <row r="442" spans="20:20" ht="12.75" customHeight="1" x14ac:dyDescent="0.2">
      <c r="T442" s="72"/>
    </row>
    <row r="443" spans="20:20" ht="12.75" customHeight="1" x14ac:dyDescent="0.2">
      <c r="T443" s="72"/>
    </row>
    <row r="444" spans="20:20" ht="12.75" customHeight="1" x14ac:dyDescent="0.2">
      <c r="T444" s="72"/>
    </row>
    <row r="445" spans="20:20" ht="12.75" customHeight="1" x14ac:dyDescent="0.2">
      <c r="T445" s="72"/>
    </row>
    <row r="446" spans="20:20" ht="12.75" customHeight="1" x14ac:dyDescent="0.2">
      <c r="T446" s="72"/>
    </row>
    <row r="447" spans="20:20" ht="12.75" customHeight="1" x14ac:dyDescent="0.2">
      <c r="T447" s="72"/>
    </row>
    <row r="448" spans="20:20" ht="12.75" customHeight="1" x14ac:dyDescent="0.2">
      <c r="T448" s="72"/>
    </row>
    <row r="449" spans="20:20" ht="12.75" customHeight="1" x14ac:dyDescent="0.2">
      <c r="T449" s="72"/>
    </row>
    <row r="450" spans="20:20" ht="12.75" customHeight="1" x14ac:dyDescent="0.2">
      <c r="T450" s="72"/>
    </row>
    <row r="451" spans="20:20" ht="12.75" customHeight="1" x14ac:dyDescent="0.2">
      <c r="T451" s="72"/>
    </row>
    <row r="452" spans="20:20" ht="12.75" customHeight="1" x14ac:dyDescent="0.2">
      <c r="T452" s="72"/>
    </row>
    <row r="453" spans="20:20" ht="12.75" customHeight="1" x14ac:dyDescent="0.2">
      <c r="T453" s="72"/>
    </row>
    <row r="454" spans="20:20" ht="12.75" customHeight="1" x14ac:dyDescent="0.2">
      <c r="T454" s="72"/>
    </row>
    <row r="455" spans="20:20" ht="12.75" customHeight="1" x14ac:dyDescent="0.2">
      <c r="T455" s="72"/>
    </row>
    <row r="456" spans="20:20" ht="12.75" customHeight="1" x14ac:dyDescent="0.2">
      <c r="T456" s="72"/>
    </row>
    <row r="457" spans="20:20" ht="12.75" customHeight="1" x14ac:dyDescent="0.2">
      <c r="T457" s="72"/>
    </row>
    <row r="458" spans="20:20" ht="12.75" customHeight="1" x14ac:dyDescent="0.2">
      <c r="T458" s="72"/>
    </row>
    <row r="459" spans="20:20" ht="12.75" customHeight="1" x14ac:dyDescent="0.2">
      <c r="T459" s="72"/>
    </row>
    <row r="460" spans="20:20" ht="12.75" customHeight="1" x14ac:dyDescent="0.2">
      <c r="T460" s="72"/>
    </row>
    <row r="461" spans="20:20" ht="12.75" customHeight="1" x14ac:dyDescent="0.2">
      <c r="T461" s="72"/>
    </row>
    <row r="462" spans="20:20" ht="12.75" customHeight="1" x14ac:dyDescent="0.2">
      <c r="T462" s="72"/>
    </row>
    <row r="463" spans="20:20" ht="12.75" customHeight="1" x14ac:dyDescent="0.2">
      <c r="T463" s="72"/>
    </row>
    <row r="464" spans="20:20" ht="12.75" customHeight="1" x14ac:dyDescent="0.2">
      <c r="T464" s="72"/>
    </row>
    <row r="465" spans="20:20" ht="12.75" customHeight="1" x14ac:dyDescent="0.2">
      <c r="T465" s="72"/>
    </row>
    <row r="466" spans="20:20" ht="12.75" customHeight="1" x14ac:dyDescent="0.2">
      <c r="T466" s="72"/>
    </row>
    <row r="467" spans="20:20" ht="12.75" customHeight="1" x14ac:dyDescent="0.2">
      <c r="T467" s="72"/>
    </row>
    <row r="468" spans="20:20" ht="12.75" customHeight="1" x14ac:dyDescent="0.2">
      <c r="T468" s="72"/>
    </row>
    <row r="469" spans="20:20" ht="12.75" customHeight="1" x14ac:dyDescent="0.2">
      <c r="T469" s="72"/>
    </row>
    <row r="470" spans="20:20" ht="12.75" customHeight="1" x14ac:dyDescent="0.2">
      <c r="T470" s="72"/>
    </row>
    <row r="471" spans="20:20" ht="12.75" customHeight="1" x14ac:dyDescent="0.2">
      <c r="T471" s="72"/>
    </row>
    <row r="472" spans="20:20" ht="12.75" customHeight="1" x14ac:dyDescent="0.2">
      <c r="T472" s="72"/>
    </row>
    <row r="473" spans="20:20" ht="12.75" customHeight="1" x14ac:dyDescent="0.2">
      <c r="T473" s="72"/>
    </row>
    <row r="474" spans="20:20" ht="12.75" customHeight="1" x14ac:dyDescent="0.2">
      <c r="T474" s="72"/>
    </row>
    <row r="475" spans="20:20" ht="12.75" customHeight="1" x14ac:dyDescent="0.2">
      <c r="T475" s="72"/>
    </row>
    <row r="476" spans="20:20" ht="12.75" customHeight="1" x14ac:dyDescent="0.2">
      <c r="T476" s="72"/>
    </row>
    <row r="477" spans="20:20" ht="12.75" customHeight="1" x14ac:dyDescent="0.2">
      <c r="T477" s="72"/>
    </row>
    <row r="478" spans="20:20" ht="12.75" customHeight="1" x14ac:dyDescent="0.2">
      <c r="T478" s="72"/>
    </row>
    <row r="479" spans="20:20" ht="12.75" customHeight="1" x14ac:dyDescent="0.2">
      <c r="T479" s="72"/>
    </row>
    <row r="480" spans="20:20" ht="12.75" customHeight="1" x14ac:dyDescent="0.2">
      <c r="T480" s="72"/>
    </row>
    <row r="481" spans="20:20" ht="12.75" customHeight="1" x14ac:dyDescent="0.2">
      <c r="T481" s="72"/>
    </row>
    <row r="482" spans="20:20" ht="12.75" customHeight="1" x14ac:dyDescent="0.2">
      <c r="T482" s="72"/>
    </row>
    <row r="483" spans="20:20" ht="12.75" customHeight="1" x14ac:dyDescent="0.2">
      <c r="T483" s="72"/>
    </row>
    <row r="484" spans="20:20" ht="12.75" customHeight="1" x14ac:dyDescent="0.2">
      <c r="T484" s="72"/>
    </row>
    <row r="485" spans="20:20" ht="12.75" customHeight="1" x14ac:dyDescent="0.2">
      <c r="T485" s="72"/>
    </row>
    <row r="486" spans="20:20" ht="12.75" customHeight="1" x14ac:dyDescent="0.2">
      <c r="T486" s="72"/>
    </row>
    <row r="487" spans="20:20" ht="12.75" customHeight="1" x14ac:dyDescent="0.2">
      <c r="T487" s="72"/>
    </row>
    <row r="488" spans="20:20" ht="12.75" customHeight="1" x14ac:dyDescent="0.2">
      <c r="T488" s="72"/>
    </row>
    <row r="489" spans="20:20" ht="12.75" customHeight="1" x14ac:dyDescent="0.2">
      <c r="T489" s="72"/>
    </row>
    <row r="490" spans="20:20" ht="12.75" customHeight="1" x14ac:dyDescent="0.2">
      <c r="T490" s="72"/>
    </row>
    <row r="491" spans="20:20" ht="12.75" customHeight="1" x14ac:dyDescent="0.2">
      <c r="T491" s="72"/>
    </row>
    <row r="492" spans="20:20" ht="12.75" customHeight="1" x14ac:dyDescent="0.2">
      <c r="T492" s="72"/>
    </row>
    <row r="493" spans="20:20" ht="12.75" customHeight="1" x14ac:dyDescent="0.2">
      <c r="T493" s="72"/>
    </row>
    <row r="494" spans="20:20" ht="12.75" customHeight="1" x14ac:dyDescent="0.2">
      <c r="T494" s="72"/>
    </row>
    <row r="495" spans="20:20" ht="12.75" customHeight="1" x14ac:dyDescent="0.2">
      <c r="T495" s="72"/>
    </row>
    <row r="496" spans="20:20" ht="12.75" customHeight="1" x14ac:dyDescent="0.2">
      <c r="T496" s="72"/>
    </row>
    <row r="497" spans="20:20" ht="12.75" customHeight="1" x14ac:dyDescent="0.2">
      <c r="T497" s="72"/>
    </row>
    <row r="498" spans="20:20" ht="12.75" customHeight="1" x14ac:dyDescent="0.2">
      <c r="T498" s="72"/>
    </row>
    <row r="499" spans="20:20" ht="12.75" customHeight="1" x14ac:dyDescent="0.2">
      <c r="T499" s="72"/>
    </row>
    <row r="500" spans="20:20" ht="12.75" customHeight="1" x14ac:dyDescent="0.2">
      <c r="T500" s="72"/>
    </row>
    <row r="501" spans="20:20" ht="12.75" customHeight="1" x14ac:dyDescent="0.2">
      <c r="T501" s="72"/>
    </row>
    <row r="502" spans="20:20" ht="12.75" customHeight="1" x14ac:dyDescent="0.2">
      <c r="T502" s="72"/>
    </row>
    <row r="503" spans="20:20" ht="12.75" customHeight="1" x14ac:dyDescent="0.2">
      <c r="T503" s="72"/>
    </row>
    <row r="504" spans="20:20" ht="12.75" customHeight="1" x14ac:dyDescent="0.2">
      <c r="T504" s="72"/>
    </row>
    <row r="505" spans="20:20" ht="12.75" customHeight="1" x14ac:dyDescent="0.2">
      <c r="T505" s="72"/>
    </row>
    <row r="506" spans="20:20" ht="12.75" customHeight="1" x14ac:dyDescent="0.2">
      <c r="T506" s="72"/>
    </row>
    <row r="507" spans="20:20" ht="12.75" customHeight="1" x14ac:dyDescent="0.2">
      <c r="T507" s="72"/>
    </row>
    <row r="508" spans="20:20" ht="12.75" customHeight="1" x14ac:dyDescent="0.2">
      <c r="T508" s="72"/>
    </row>
    <row r="509" spans="20:20" ht="12.75" customHeight="1" x14ac:dyDescent="0.2">
      <c r="T509" s="72"/>
    </row>
    <row r="510" spans="20:20" ht="12.75" customHeight="1" x14ac:dyDescent="0.2">
      <c r="T510" s="72"/>
    </row>
    <row r="511" spans="20:20" ht="12.75" customHeight="1" x14ac:dyDescent="0.2">
      <c r="T511" s="72"/>
    </row>
    <row r="512" spans="20:20" ht="12.75" customHeight="1" x14ac:dyDescent="0.2">
      <c r="T512" s="72"/>
    </row>
    <row r="513" spans="20:20" ht="12.75" customHeight="1" x14ac:dyDescent="0.2">
      <c r="T513" s="72"/>
    </row>
    <row r="514" spans="20:20" ht="12.75" customHeight="1" x14ac:dyDescent="0.2">
      <c r="T514" s="72"/>
    </row>
    <row r="515" spans="20:20" ht="12.75" customHeight="1" x14ac:dyDescent="0.2">
      <c r="T515" s="72"/>
    </row>
    <row r="516" spans="20:20" ht="12.75" customHeight="1" x14ac:dyDescent="0.2">
      <c r="T516" s="72"/>
    </row>
    <row r="517" spans="20:20" ht="12.75" customHeight="1" x14ac:dyDescent="0.2">
      <c r="T517" s="72"/>
    </row>
    <row r="518" spans="20:20" ht="12.75" customHeight="1" x14ac:dyDescent="0.2">
      <c r="T518" s="72"/>
    </row>
    <row r="519" spans="20:20" ht="12.75" customHeight="1" x14ac:dyDescent="0.2">
      <c r="T519" s="72"/>
    </row>
    <row r="520" spans="20:20" ht="12.75" customHeight="1" x14ac:dyDescent="0.2">
      <c r="T520" s="72"/>
    </row>
    <row r="521" spans="20:20" ht="12.75" customHeight="1" x14ac:dyDescent="0.2">
      <c r="T521" s="72"/>
    </row>
    <row r="522" spans="20:20" ht="12.75" customHeight="1" x14ac:dyDescent="0.2">
      <c r="T522" s="72"/>
    </row>
    <row r="523" spans="20:20" ht="12.75" customHeight="1" x14ac:dyDescent="0.2">
      <c r="T523" s="72"/>
    </row>
    <row r="524" spans="20:20" ht="12.75" customHeight="1" x14ac:dyDescent="0.2">
      <c r="T524" s="72"/>
    </row>
    <row r="525" spans="20:20" ht="12.75" customHeight="1" x14ac:dyDescent="0.2">
      <c r="T525" s="72"/>
    </row>
    <row r="526" spans="20:20" ht="12.75" customHeight="1" x14ac:dyDescent="0.2">
      <c r="T526" s="72"/>
    </row>
    <row r="527" spans="20:20" ht="12.75" customHeight="1" x14ac:dyDescent="0.2">
      <c r="T527" s="72"/>
    </row>
    <row r="528" spans="20:20" ht="12.75" customHeight="1" x14ac:dyDescent="0.2">
      <c r="T528" s="72"/>
    </row>
    <row r="529" spans="20:20" ht="12.75" customHeight="1" x14ac:dyDescent="0.2">
      <c r="T529" s="72"/>
    </row>
    <row r="530" spans="20:20" ht="12.75" customHeight="1" x14ac:dyDescent="0.2">
      <c r="T530" s="72"/>
    </row>
    <row r="531" spans="20:20" ht="12.75" customHeight="1" x14ac:dyDescent="0.2">
      <c r="T531" s="72"/>
    </row>
    <row r="532" spans="20:20" ht="12.75" customHeight="1" x14ac:dyDescent="0.2">
      <c r="T532" s="72"/>
    </row>
    <row r="533" spans="20:20" ht="12.75" customHeight="1" x14ac:dyDescent="0.2">
      <c r="T533" s="72"/>
    </row>
    <row r="534" spans="20:20" ht="12.75" customHeight="1" x14ac:dyDescent="0.2">
      <c r="T534" s="72"/>
    </row>
    <row r="535" spans="20:20" ht="12.75" customHeight="1" x14ac:dyDescent="0.2">
      <c r="T535" s="72"/>
    </row>
    <row r="536" spans="20:20" ht="12.75" customHeight="1" x14ac:dyDescent="0.2">
      <c r="T536" s="72"/>
    </row>
    <row r="537" spans="20:20" ht="12.75" customHeight="1" x14ac:dyDescent="0.2">
      <c r="T537" s="72"/>
    </row>
    <row r="538" spans="20:20" ht="12.75" customHeight="1" x14ac:dyDescent="0.2">
      <c r="T538" s="72"/>
    </row>
    <row r="539" spans="20:20" ht="12.75" customHeight="1" x14ac:dyDescent="0.2">
      <c r="T539" s="72"/>
    </row>
    <row r="540" spans="20:20" ht="12.75" customHeight="1" x14ac:dyDescent="0.2">
      <c r="T540" s="72"/>
    </row>
    <row r="541" spans="20:20" ht="12.75" customHeight="1" x14ac:dyDescent="0.2">
      <c r="T541" s="72"/>
    </row>
    <row r="542" spans="20:20" ht="12.75" customHeight="1" x14ac:dyDescent="0.2">
      <c r="T542" s="72"/>
    </row>
    <row r="543" spans="20:20" ht="12.75" customHeight="1" x14ac:dyDescent="0.2">
      <c r="T543" s="72"/>
    </row>
    <row r="544" spans="20:20" ht="12.75" customHeight="1" x14ac:dyDescent="0.2">
      <c r="T544" s="72"/>
    </row>
    <row r="545" spans="20:20" ht="12.75" customHeight="1" x14ac:dyDescent="0.2">
      <c r="T545" s="72"/>
    </row>
    <row r="546" spans="20:20" ht="12.75" customHeight="1" x14ac:dyDescent="0.2">
      <c r="T546" s="72"/>
    </row>
    <row r="547" spans="20:20" ht="12.75" customHeight="1" x14ac:dyDescent="0.2">
      <c r="T547" s="72"/>
    </row>
    <row r="548" spans="20:20" ht="12.75" customHeight="1" x14ac:dyDescent="0.2">
      <c r="T548" s="72"/>
    </row>
    <row r="549" spans="20:20" ht="12.75" customHeight="1" x14ac:dyDescent="0.2">
      <c r="T549" s="72"/>
    </row>
    <row r="550" spans="20:20" ht="12.75" customHeight="1" x14ac:dyDescent="0.2">
      <c r="T550" s="72"/>
    </row>
    <row r="551" spans="20:20" ht="12.75" customHeight="1" x14ac:dyDescent="0.2">
      <c r="T551" s="72"/>
    </row>
    <row r="552" spans="20:20" ht="12.75" customHeight="1" x14ac:dyDescent="0.2">
      <c r="T552" s="72"/>
    </row>
    <row r="553" spans="20:20" ht="12.75" customHeight="1" x14ac:dyDescent="0.2">
      <c r="T553" s="72"/>
    </row>
    <row r="554" spans="20:20" ht="12.75" customHeight="1" x14ac:dyDescent="0.2">
      <c r="T554" s="72"/>
    </row>
    <row r="555" spans="20:20" ht="12.75" customHeight="1" x14ac:dyDescent="0.2">
      <c r="T555" s="72"/>
    </row>
    <row r="556" spans="20:20" ht="12.75" customHeight="1" x14ac:dyDescent="0.2">
      <c r="T556" s="72"/>
    </row>
    <row r="557" spans="20:20" ht="12.75" customHeight="1" x14ac:dyDescent="0.2">
      <c r="T557" s="72"/>
    </row>
    <row r="558" spans="20:20" ht="12.75" customHeight="1" x14ac:dyDescent="0.2">
      <c r="T558" s="72"/>
    </row>
    <row r="559" spans="20:20" ht="12.75" customHeight="1" x14ac:dyDescent="0.2">
      <c r="T559" s="72"/>
    </row>
    <row r="560" spans="20:20" ht="12.75" customHeight="1" x14ac:dyDescent="0.2">
      <c r="T560" s="72"/>
    </row>
    <row r="561" spans="20:20" ht="12.75" customHeight="1" x14ac:dyDescent="0.2">
      <c r="T561" s="72"/>
    </row>
    <row r="562" spans="20:20" ht="12.75" customHeight="1" x14ac:dyDescent="0.2">
      <c r="T562" s="72"/>
    </row>
    <row r="563" spans="20:20" ht="12.75" customHeight="1" x14ac:dyDescent="0.2">
      <c r="T563" s="72"/>
    </row>
    <row r="564" spans="20:20" ht="12.75" customHeight="1" x14ac:dyDescent="0.2">
      <c r="T564" s="72"/>
    </row>
    <row r="565" spans="20:20" ht="12.75" customHeight="1" x14ac:dyDescent="0.2">
      <c r="T565" s="72"/>
    </row>
    <row r="566" spans="20:20" ht="12.75" customHeight="1" x14ac:dyDescent="0.2">
      <c r="T566" s="72"/>
    </row>
    <row r="567" spans="20:20" ht="12.75" customHeight="1" x14ac:dyDescent="0.2">
      <c r="T567" s="72"/>
    </row>
    <row r="568" spans="20:20" ht="12.75" customHeight="1" x14ac:dyDescent="0.2">
      <c r="T568" s="72"/>
    </row>
    <row r="569" spans="20:20" ht="12.75" customHeight="1" x14ac:dyDescent="0.2">
      <c r="T569" s="72"/>
    </row>
    <row r="570" spans="20:20" ht="12.75" customHeight="1" x14ac:dyDescent="0.2">
      <c r="T570" s="72"/>
    </row>
    <row r="571" spans="20:20" ht="12.75" customHeight="1" x14ac:dyDescent="0.2">
      <c r="T571" s="72"/>
    </row>
    <row r="572" spans="20:20" ht="12.75" customHeight="1" x14ac:dyDescent="0.2">
      <c r="T572" s="72"/>
    </row>
    <row r="573" spans="20:20" ht="12.75" customHeight="1" x14ac:dyDescent="0.2">
      <c r="T573" s="72"/>
    </row>
    <row r="574" spans="20:20" ht="12.75" customHeight="1" x14ac:dyDescent="0.2">
      <c r="T574" s="72"/>
    </row>
    <row r="575" spans="20:20" ht="12.75" customHeight="1" x14ac:dyDescent="0.2">
      <c r="T575" s="72"/>
    </row>
    <row r="576" spans="20:20" ht="12.75" customHeight="1" x14ac:dyDescent="0.2">
      <c r="T576" s="72"/>
    </row>
    <row r="577" spans="20:20" ht="12.75" customHeight="1" x14ac:dyDescent="0.2">
      <c r="T577" s="72"/>
    </row>
    <row r="578" spans="20:20" ht="12.75" customHeight="1" x14ac:dyDescent="0.2">
      <c r="T578" s="72"/>
    </row>
    <row r="579" spans="20:20" ht="12.75" customHeight="1" x14ac:dyDescent="0.2">
      <c r="T579" s="72"/>
    </row>
    <row r="580" spans="20:20" ht="12.75" customHeight="1" x14ac:dyDescent="0.2">
      <c r="T580" s="72"/>
    </row>
    <row r="581" spans="20:20" ht="12.75" customHeight="1" x14ac:dyDescent="0.2">
      <c r="T581" s="72"/>
    </row>
    <row r="582" spans="20:20" ht="12.75" customHeight="1" x14ac:dyDescent="0.2">
      <c r="T582" s="72"/>
    </row>
    <row r="583" spans="20:20" ht="12.75" customHeight="1" x14ac:dyDescent="0.2">
      <c r="T583" s="72"/>
    </row>
    <row r="584" spans="20:20" ht="12.75" customHeight="1" x14ac:dyDescent="0.2">
      <c r="T584" s="72"/>
    </row>
    <row r="585" spans="20:20" ht="12.75" customHeight="1" x14ac:dyDescent="0.2">
      <c r="T585" s="72"/>
    </row>
    <row r="586" spans="20:20" ht="12.75" customHeight="1" x14ac:dyDescent="0.2">
      <c r="T586" s="72"/>
    </row>
    <row r="587" spans="20:20" ht="12.75" customHeight="1" x14ac:dyDescent="0.2">
      <c r="T587" s="72"/>
    </row>
    <row r="588" spans="20:20" ht="12.75" customHeight="1" x14ac:dyDescent="0.2">
      <c r="T588" s="72"/>
    </row>
    <row r="589" spans="20:20" ht="12.75" customHeight="1" x14ac:dyDescent="0.2">
      <c r="T589" s="72"/>
    </row>
    <row r="590" spans="20:20" ht="12.75" customHeight="1" x14ac:dyDescent="0.2">
      <c r="T590" s="72"/>
    </row>
    <row r="591" spans="20:20" ht="12.75" customHeight="1" x14ac:dyDescent="0.2">
      <c r="T591" s="72"/>
    </row>
    <row r="592" spans="20:20" ht="12.75" customHeight="1" x14ac:dyDescent="0.2">
      <c r="T592" s="72"/>
    </row>
    <row r="593" spans="20:20" ht="12.75" customHeight="1" x14ac:dyDescent="0.2">
      <c r="T593" s="72"/>
    </row>
    <row r="594" spans="20:20" ht="12.75" customHeight="1" x14ac:dyDescent="0.2">
      <c r="T594" s="72"/>
    </row>
    <row r="595" spans="20:20" ht="12.75" customHeight="1" x14ac:dyDescent="0.2">
      <c r="T595" s="72"/>
    </row>
    <row r="596" spans="20:20" ht="12.75" customHeight="1" x14ac:dyDescent="0.2">
      <c r="T596" s="72"/>
    </row>
    <row r="597" spans="20:20" ht="12.75" customHeight="1" x14ac:dyDescent="0.2">
      <c r="T597" s="72"/>
    </row>
    <row r="598" spans="20:20" ht="12.75" customHeight="1" x14ac:dyDescent="0.2">
      <c r="T598" s="72"/>
    </row>
    <row r="599" spans="20:20" ht="12.75" customHeight="1" x14ac:dyDescent="0.2">
      <c r="T599" s="72"/>
    </row>
    <row r="600" spans="20:20" ht="12.75" customHeight="1" x14ac:dyDescent="0.2">
      <c r="T600" s="72"/>
    </row>
    <row r="601" spans="20:20" ht="12.75" customHeight="1" x14ac:dyDescent="0.2">
      <c r="T601" s="72"/>
    </row>
    <row r="602" spans="20:20" ht="12.75" customHeight="1" x14ac:dyDescent="0.2">
      <c r="T602" s="72"/>
    </row>
    <row r="603" spans="20:20" ht="12.75" customHeight="1" x14ac:dyDescent="0.2">
      <c r="T603" s="72"/>
    </row>
    <row r="604" spans="20:20" ht="12.75" customHeight="1" x14ac:dyDescent="0.2">
      <c r="T604" s="72"/>
    </row>
    <row r="605" spans="20:20" ht="12.75" customHeight="1" x14ac:dyDescent="0.2">
      <c r="T605" s="72"/>
    </row>
    <row r="606" spans="20:20" ht="12.75" customHeight="1" x14ac:dyDescent="0.2">
      <c r="T606" s="72"/>
    </row>
    <row r="607" spans="20:20" ht="12.75" customHeight="1" x14ac:dyDescent="0.2">
      <c r="T607" s="72"/>
    </row>
    <row r="608" spans="20:20" ht="12.75" customHeight="1" x14ac:dyDescent="0.2">
      <c r="T608" s="72"/>
    </row>
    <row r="609" spans="20:20" ht="12.75" customHeight="1" x14ac:dyDescent="0.2">
      <c r="T609" s="72"/>
    </row>
    <row r="610" spans="20:20" ht="12.75" customHeight="1" x14ac:dyDescent="0.2">
      <c r="T610" s="72"/>
    </row>
    <row r="611" spans="20:20" ht="12.75" customHeight="1" x14ac:dyDescent="0.2">
      <c r="T611" s="72"/>
    </row>
    <row r="612" spans="20:20" ht="12.75" customHeight="1" x14ac:dyDescent="0.2">
      <c r="T612" s="72"/>
    </row>
    <row r="613" spans="20:20" ht="12.75" customHeight="1" x14ac:dyDescent="0.2">
      <c r="T613" s="72"/>
    </row>
    <row r="614" spans="20:20" ht="12.75" customHeight="1" x14ac:dyDescent="0.2">
      <c r="T614" s="72"/>
    </row>
    <row r="615" spans="20:20" ht="12.75" customHeight="1" x14ac:dyDescent="0.2">
      <c r="T615" s="72"/>
    </row>
    <row r="616" spans="20:20" ht="12.75" customHeight="1" x14ac:dyDescent="0.2">
      <c r="T616" s="72"/>
    </row>
    <row r="617" spans="20:20" ht="12.75" customHeight="1" x14ac:dyDescent="0.2">
      <c r="T617" s="72"/>
    </row>
    <row r="618" spans="20:20" ht="12.75" customHeight="1" x14ac:dyDescent="0.2">
      <c r="T618" s="72"/>
    </row>
    <row r="619" spans="20:20" ht="12.75" customHeight="1" x14ac:dyDescent="0.2">
      <c r="T619" s="72"/>
    </row>
    <row r="620" spans="20:20" ht="12.75" customHeight="1" x14ac:dyDescent="0.2">
      <c r="T620" s="72"/>
    </row>
    <row r="621" spans="20:20" ht="12.75" customHeight="1" x14ac:dyDescent="0.2">
      <c r="T621" s="72"/>
    </row>
    <row r="622" spans="20:20" ht="12.75" customHeight="1" x14ac:dyDescent="0.2">
      <c r="T622" s="72"/>
    </row>
    <row r="623" spans="20:20" ht="12.75" customHeight="1" x14ac:dyDescent="0.2">
      <c r="T623" s="72"/>
    </row>
    <row r="624" spans="20:20" ht="12.75" customHeight="1" x14ac:dyDescent="0.2">
      <c r="T624" s="72"/>
    </row>
    <row r="625" spans="20:20" ht="12.75" customHeight="1" x14ac:dyDescent="0.2">
      <c r="T625" s="72"/>
    </row>
    <row r="626" spans="20:20" ht="12.75" customHeight="1" x14ac:dyDescent="0.2">
      <c r="T626" s="72"/>
    </row>
    <row r="627" spans="20:20" ht="12.75" customHeight="1" x14ac:dyDescent="0.2">
      <c r="T627" s="72"/>
    </row>
    <row r="628" spans="20:20" ht="12.75" customHeight="1" x14ac:dyDescent="0.2">
      <c r="T628" s="72"/>
    </row>
    <row r="629" spans="20:20" ht="12.75" customHeight="1" x14ac:dyDescent="0.2">
      <c r="T629" s="72"/>
    </row>
    <row r="630" spans="20:20" ht="12.75" customHeight="1" x14ac:dyDescent="0.2">
      <c r="T630" s="72"/>
    </row>
    <row r="631" spans="20:20" ht="12.75" customHeight="1" x14ac:dyDescent="0.2">
      <c r="T631" s="72"/>
    </row>
    <row r="632" spans="20:20" ht="12.75" customHeight="1" x14ac:dyDescent="0.2">
      <c r="T632" s="72"/>
    </row>
    <row r="633" spans="20:20" ht="12.75" customHeight="1" x14ac:dyDescent="0.2">
      <c r="T633" s="72"/>
    </row>
    <row r="634" spans="20:20" ht="12.75" customHeight="1" x14ac:dyDescent="0.2">
      <c r="T634" s="72"/>
    </row>
    <row r="635" spans="20:20" ht="12.75" customHeight="1" x14ac:dyDescent="0.2">
      <c r="T635" s="72"/>
    </row>
    <row r="636" spans="20:20" ht="12.75" customHeight="1" x14ac:dyDescent="0.2">
      <c r="T636" s="72"/>
    </row>
    <row r="637" spans="20:20" ht="12.75" customHeight="1" x14ac:dyDescent="0.2">
      <c r="T637" s="72"/>
    </row>
    <row r="638" spans="20:20" ht="12.75" customHeight="1" x14ac:dyDescent="0.2">
      <c r="T638" s="72"/>
    </row>
    <row r="639" spans="20:20" ht="12.75" customHeight="1" x14ac:dyDescent="0.2">
      <c r="T639" s="72"/>
    </row>
    <row r="640" spans="20:20" ht="12.75" customHeight="1" x14ac:dyDescent="0.2">
      <c r="T640" s="72"/>
    </row>
    <row r="641" spans="20:20" ht="12.75" customHeight="1" x14ac:dyDescent="0.2">
      <c r="T641" s="72"/>
    </row>
    <row r="642" spans="20:20" ht="12.75" customHeight="1" x14ac:dyDescent="0.2">
      <c r="T642" s="72"/>
    </row>
    <row r="643" spans="20:20" ht="12.75" customHeight="1" x14ac:dyDescent="0.2">
      <c r="T643" s="72"/>
    </row>
    <row r="644" spans="20:20" ht="12.75" customHeight="1" x14ac:dyDescent="0.2">
      <c r="T644" s="72"/>
    </row>
    <row r="645" spans="20:20" ht="12.75" customHeight="1" x14ac:dyDescent="0.2">
      <c r="T645" s="72"/>
    </row>
    <row r="646" spans="20:20" ht="12.75" customHeight="1" x14ac:dyDescent="0.2">
      <c r="T646" s="72"/>
    </row>
    <row r="647" spans="20:20" ht="12.75" customHeight="1" x14ac:dyDescent="0.2">
      <c r="T647" s="72"/>
    </row>
    <row r="648" spans="20:20" ht="12.75" customHeight="1" x14ac:dyDescent="0.2">
      <c r="T648" s="72"/>
    </row>
    <row r="649" spans="20:20" ht="12.75" customHeight="1" x14ac:dyDescent="0.2">
      <c r="T649" s="72"/>
    </row>
    <row r="650" spans="20:20" ht="12.75" customHeight="1" x14ac:dyDescent="0.2">
      <c r="T650" s="72"/>
    </row>
    <row r="651" spans="20:20" ht="12.75" customHeight="1" x14ac:dyDescent="0.2">
      <c r="T651" s="72"/>
    </row>
    <row r="652" spans="20:20" ht="12.75" customHeight="1" x14ac:dyDescent="0.2">
      <c r="T652" s="72"/>
    </row>
    <row r="653" spans="20:20" ht="12.75" customHeight="1" x14ac:dyDescent="0.2">
      <c r="T653" s="72"/>
    </row>
    <row r="654" spans="20:20" ht="12.75" customHeight="1" x14ac:dyDescent="0.2">
      <c r="T654" s="72"/>
    </row>
    <row r="655" spans="20:20" ht="12.75" customHeight="1" x14ac:dyDescent="0.2">
      <c r="T655" s="72"/>
    </row>
    <row r="656" spans="20:20" ht="12.75" customHeight="1" x14ac:dyDescent="0.2">
      <c r="T656" s="72"/>
    </row>
    <row r="657" spans="20:20" ht="12.75" customHeight="1" x14ac:dyDescent="0.2">
      <c r="T657" s="72"/>
    </row>
    <row r="658" spans="20:20" ht="12.75" customHeight="1" x14ac:dyDescent="0.2">
      <c r="T658" s="72"/>
    </row>
    <row r="659" spans="20:20" ht="12.75" customHeight="1" x14ac:dyDescent="0.2">
      <c r="T659" s="72"/>
    </row>
    <row r="660" spans="20:20" ht="12.75" customHeight="1" x14ac:dyDescent="0.2">
      <c r="T660" s="72"/>
    </row>
    <row r="661" spans="20:20" ht="12.75" customHeight="1" x14ac:dyDescent="0.2">
      <c r="T661" s="72"/>
    </row>
    <row r="662" spans="20:20" ht="12.75" customHeight="1" x14ac:dyDescent="0.2">
      <c r="T662" s="72"/>
    </row>
    <row r="663" spans="20:20" ht="12.75" customHeight="1" x14ac:dyDescent="0.2">
      <c r="T663" s="72"/>
    </row>
    <row r="664" spans="20:20" ht="12.75" customHeight="1" x14ac:dyDescent="0.2">
      <c r="T664" s="72"/>
    </row>
    <row r="665" spans="20:20" ht="12.75" customHeight="1" x14ac:dyDescent="0.2">
      <c r="T665" s="72"/>
    </row>
    <row r="666" spans="20:20" ht="12.75" customHeight="1" x14ac:dyDescent="0.2">
      <c r="T666" s="72"/>
    </row>
    <row r="667" spans="20:20" ht="12.75" customHeight="1" x14ac:dyDescent="0.2">
      <c r="T667" s="72"/>
    </row>
    <row r="668" spans="20:20" ht="12.75" customHeight="1" x14ac:dyDescent="0.2">
      <c r="T668" s="72"/>
    </row>
    <row r="669" spans="20:20" ht="12.75" customHeight="1" x14ac:dyDescent="0.2">
      <c r="T669" s="72"/>
    </row>
    <row r="670" spans="20:20" ht="12.75" customHeight="1" x14ac:dyDescent="0.2">
      <c r="T670" s="72"/>
    </row>
    <row r="671" spans="20:20" ht="12.75" customHeight="1" x14ac:dyDescent="0.2">
      <c r="T671" s="72"/>
    </row>
    <row r="672" spans="20:20" ht="12.75" customHeight="1" x14ac:dyDescent="0.2">
      <c r="T672" s="72"/>
    </row>
    <row r="673" spans="20:20" ht="12.75" customHeight="1" x14ac:dyDescent="0.2">
      <c r="T673" s="72"/>
    </row>
    <row r="674" spans="20:20" ht="12.75" customHeight="1" x14ac:dyDescent="0.2">
      <c r="T674" s="72"/>
    </row>
    <row r="675" spans="20:20" ht="12.75" customHeight="1" x14ac:dyDescent="0.2">
      <c r="T675" s="72"/>
    </row>
    <row r="676" spans="20:20" ht="12.75" customHeight="1" x14ac:dyDescent="0.2">
      <c r="T676" s="72"/>
    </row>
    <row r="677" spans="20:20" ht="12.75" customHeight="1" x14ac:dyDescent="0.2">
      <c r="T677" s="72"/>
    </row>
    <row r="678" spans="20:20" ht="12.75" customHeight="1" x14ac:dyDescent="0.2">
      <c r="T678" s="72"/>
    </row>
    <row r="679" spans="20:20" ht="12.75" customHeight="1" x14ac:dyDescent="0.2">
      <c r="T679" s="72"/>
    </row>
    <row r="680" spans="20:20" ht="12.75" customHeight="1" x14ac:dyDescent="0.2">
      <c r="T680" s="72"/>
    </row>
    <row r="681" spans="20:20" ht="12.75" customHeight="1" x14ac:dyDescent="0.2">
      <c r="T681" s="72"/>
    </row>
    <row r="682" spans="20:20" ht="12.75" customHeight="1" x14ac:dyDescent="0.2">
      <c r="T682" s="72"/>
    </row>
    <row r="683" spans="20:20" ht="12.75" customHeight="1" x14ac:dyDescent="0.2">
      <c r="T683" s="72"/>
    </row>
    <row r="684" spans="20:20" ht="12.75" customHeight="1" x14ac:dyDescent="0.2">
      <c r="T684" s="72"/>
    </row>
    <row r="685" spans="20:20" ht="12.75" customHeight="1" x14ac:dyDescent="0.2">
      <c r="T685" s="72"/>
    </row>
    <row r="686" spans="20:20" ht="12.75" customHeight="1" x14ac:dyDescent="0.2">
      <c r="T686" s="72"/>
    </row>
    <row r="687" spans="20:20" ht="12.75" customHeight="1" x14ac:dyDescent="0.2">
      <c r="T687" s="72"/>
    </row>
    <row r="688" spans="20:20" ht="12.75" customHeight="1" x14ac:dyDescent="0.2">
      <c r="T688" s="72"/>
    </row>
    <row r="689" spans="20:20" ht="12.75" customHeight="1" x14ac:dyDescent="0.2">
      <c r="T689" s="72"/>
    </row>
    <row r="690" spans="20:20" ht="12.75" customHeight="1" x14ac:dyDescent="0.2">
      <c r="T690" s="72"/>
    </row>
    <row r="691" spans="20:20" ht="12.75" customHeight="1" x14ac:dyDescent="0.2">
      <c r="T691" s="72"/>
    </row>
    <row r="692" spans="20:20" ht="12.75" customHeight="1" x14ac:dyDescent="0.2">
      <c r="T692" s="72"/>
    </row>
    <row r="693" spans="20:20" ht="12.75" customHeight="1" x14ac:dyDescent="0.2">
      <c r="T693" s="72"/>
    </row>
    <row r="694" spans="20:20" ht="12.75" customHeight="1" x14ac:dyDescent="0.2">
      <c r="T694" s="72"/>
    </row>
    <row r="695" spans="20:20" ht="12.75" customHeight="1" x14ac:dyDescent="0.2">
      <c r="T695" s="72"/>
    </row>
    <row r="696" spans="20:20" ht="12.75" customHeight="1" x14ac:dyDescent="0.2">
      <c r="T696" s="72"/>
    </row>
    <row r="697" spans="20:20" ht="12.75" customHeight="1" x14ac:dyDescent="0.2">
      <c r="T697" s="72"/>
    </row>
    <row r="698" spans="20:20" ht="12.75" customHeight="1" x14ac:dyDescent="0.2">
      <c r="T698" s="72"/>
    </row>
    <row r="699" spans="20:20" ht="12.75" customHeight="1" x14ac:dyDescent="0.2">
      <c r="T699" s="72"/>
    </row>
    <row r="700" spans="20:20" ht="12.75" customHeight="1" x14ac:dyDescent="0.2">
      <c r="T700" s="72"/>
    </row>
    <row r="701" spans="20:20" ht="12.75" customHeight="1" x14ac:dyDescent="0.2">
      <c r="T701" s="72"/>
    </row>
    <row r="702" spans="20:20" ht="12.75" customHeight="1" x14ac:dyDescent="0.2">
      <c r="T702" s="72"/>
    </row>
    <row r="703" spans="20:20" ht="12.75" customHeight="1" x14ac:dyDescent="0.2">
      <c r="T703" s="72"/>
    </row>
    <row r="704" spans="20:20" ht="12.75" customHeight="1" x14ac:dyDescent="0.2">
      <c r="T704" s="72"/>
    </row>
    <row r="705" spans="20:20" ht="12.75" customHeight="1" x14ac:dyDescent="0.2">
      <c r="T705" s="72"/>
    </row>
    <row r="706" spans="20:20" ht="12.75" customHeight="1" x14ac:dyDescent="0.2">
      <c r="T706" s="72"/>
    </row>
    <row r="707" spans="20:20" ht="12.75" customHeight="1" x14ac:dyDescent="0.2">
      <c r="T707" s="72"/>
    </row>
    <row r="708" spans="20:20" ht="12.75" customHeight="1" x14ac:dyDescent="0.2">
      <c r="T708" s="72"/>
    </row>
    <row r="709" spans="20:20" ht="12.75" customHeight="1" x14ac:dyDescent="0.2">
      <c r="T709" s="72"/>
    </row>
    <row r="710" spans="20:20" ht="12.75" customHeight="1" x14ac:dyDescent="0.2">
      <c r="T710" s="72"/>
    </row>
    <row r="711" spans="20:20" ht="12.75" customHeight="1" x14ac:dyDescent="0.2">
      <c r="T711" s="72"/>
    </row>
    <row r="712" spans="20:20" ht="12.75" customHeight="1" x14ac:dyDescent="0.2">
      <c r="T712" s="72"/>
    </row>
    <row r="713" spans="20:20" ht="12.75" customHeight="1" x14ac:dyDescent="0.2">
      <c r="T713" s="72"/>
    </row>
    <row r="714" spans="20:20" ht="12.75" customHeight="1" x14ac:dyDescent="0.2">
      <c r="T714" s="72"/>
    </row>
    <row r="715" spans="20:20" ht="12.75" customHeight="1" x14ac:dyDescent="0.2">
      <c r="T715" s="72"/>
    </row>
    <row r="716" spans="20:20" ht="12.75" customHeight="1" x14ac:dyDescent="0.2">
      <c r="T716" s="72"/>
    </row>
    <row r="717" spans="20:20" ht="12.75" customHeight="1" x14ac:dyDescent="0.2">
      <c r="T717" s="72"/>
    </row>
    <row r="718" spans="20:20" ht="12.75" customHeight="1" x14ac:dyDescent="0.2">
      <c r="T718" s="72"/>
    </row>
    <row r="719" spans="20:20" ht="12.75" customHeight="1" x14ac:dyDescent="0.2">
      <c r="T719" s="72"/>
    </row>
    <row r="720" spans="20:20" ht="12.75" customHeight="1" x14ac:dyDescent="0.2">
      <c r="T720" s="72"/>
    </row>
    <row r="721" spans="20:20" ht="12.75" customHeight="1" x14ac:dyDescent="0.2">
      <c r="T721" s="72"/>
    </row>
    <row r="722" spans="20:20" ht="12.75" customHeight="1" x14ac:dyDescent="0.2">
      <c r="T722" s="72"/>
    </row>
    <row r="723" spans="20:20" ht="12.75" customHeight="1" x14ac:dyDescent="0.2">
      <c r="T723" s="72"/>
    </row>
    <row r="724" spans="20:20" ht="12.75" customHeight="1" x14ac:dyDescent="0.2">
      <c r="T724" s="72"/>
    </row>
    <row r="725" spans="20:20" ht="12.75" customHeight="1" x14ac:dyDescent="0.2">
      <c r="T725" s="72"/>
    </row>
    <row r="726" spans="20:20" ht="12.75" customHeight="1" x14ac:dyDescent="0.2">
      <c r="T726" s="72"/>
    </row>
    <row r="727" spans="20:20" ht="12.75" customHeight="1" x14ac:dyDescent="0.2">
      <c r="T727" s="72"/>
    </row>
    <row r="728" spans="20:20" ht="12.75" customHeight="1" x14ac:dyDescent="0.2">
      <c r="T728" s="72"/>
    </row>
    <row r="729" spans="20:20" ht="12.75" customHeight="1" x14ac:dyDescent="0.2">
      <c r="T729" s="72"/>
    </row>
    <row r="730" spans="20:20" ht="12.75" customHeight="1" x14ac:dyDescent="0.2">
      <c r="T730" s="72"/>
    </row>
    <row r="731" spans="20:20" ht="12.75" customHeight="1" x14ac:dyDescent="0.2">
      <c r="T731" s="72"/>
    </row>
    <row r="732" spans="20:20" ht="12.75" customHeight="1" x14ac:dyDescent="0.2">
      <c r="T732" s="72"/>
    </row>
    <row r="733" spans="20:20" ht="12.75" customHeight="1" x14ac:dyDescent="0.2">
      <c r="T733" s="72"/>
    </row>
    <row r="734" spans="20:20" ht="12.75" customHeight="1" x14ac:dyDescent="0.2">
      <c r="T734" s="72"/>
    </row>
    <row r="735" spans="20:20" ht="12.75" customHeight="1" x14ac:dyDescent="0.2">
      <c r="T735" s="72"/>
    </row>
    <row r="736" spans="20:20" ht="12.75" customHeight="1" x14ac:dyDescent="0.2">
      <c r="T736" s="72"/>
    </row>
    <row r="737" spans="20:20" ht="12.75" customHeight="1" x14ac:dyDescent="0.2">
      <c r="T737" s="72"/>
    </row>
    <row r="738" spans="20:20" ht="12.75" customHeight="1" x14ac:dyDescent="0.2">
      <c r="T738" s="72"/>
    </row>
    <row r="739" spans="20:20" ht="12.75" customHeight="1" x14ac:dyDescent="0.2">
      <c r="T739" s="72"/>
    </row>
    <row r="740" spans="20:20" ht="12.75" customHeight="1" x14ac:dyDescent="0.2">
      <c r="T740" s="72"/>
    </row>
    <row r="741" spans="20:20" ht="12.75" customHeight="1" x14ac:dyDescent="0.2">
      <c r="T741" s="72"/>
    </row>
    <row r="742" spans="20:20" ht="12.75" customHeight="1" x14ac:dyDescent="0.2">
      <c r="T742" s="72"/>
    </row>
    <row r="743" spans="20:20" ht="12.75" customHeight="1" x14ac:dyDescent="0.2">
      <c r="T743" s="72"/>
    </row>
    <row r="744" spans="20:20" ht="12.75" customHeight="1" x14ac:dyDescent="0.2">
      <c r="T744" s="72"/>
    </row>
    <row r="745" spans="20:20" ht="12.75" customHeight="1" x14ac:dyDescent="0.2">
      <c r="T745" s="72"/>
    </row>
    <row r="746" spans="20:20" ht="12.75" customHeight="1" x14ac:dyDescent="0.2">
      <c r="T746" s="72"/>
    </row>
    <row r="747" spans="20:20" ht="12.75" customHeight="1" x14ac:dyDescent="0.2">
      <c r="T747" s="72"/>
    </row>
    <row r="748" spans="20:20" ht="12.75" customHeight="1" x14ac:dyDescent="0.2">
      <c r="T748" s="72"/>
    </row>
    <row r="749" spans="20:20" ht="12.75" customHeight="1" x14ac:dyDescent="0.2">
      <c r="T749" s="72"/>
    </row>
    <row r="750" spans="20:20" ht="12.75" customHeight="1" x14ac:dyDescent="0.2">
      <c r="T750" s="72"/>
    </row>
    <row r="751" spans="20:20" ht="12.75" customHeight="1" x14ac:dyDescent="0.2">
      <c r="T751" s="72"/>
    </row>
    <row r="752" spans="20:20" ht="12.75" customHeight="1" x14ac:dyDescent="0.2">
      <c r="T752" s="72"/>
    </row>
    <row r="753" spans="20:20" ht="12.75" customHeight="1" x14ac:dyDescent="0.2">
      <c r="T753" s="72"/>
    </row>
    <row r="754" spans="20:20" ht="12.75" customHeight="1" x14ac:dyDescent="0.2">
      <c r="T754" s="72"/>
    </row>
    <row r="755" spans="20:20" ht="12.75" customHeight="1" x14ac:dyDescent="0.2">
      <c r="T755" s="72"/>
    </row>
    <row r="756" spans="20:20" ht="12.75" customHeight="1" x14ac:dyDescent="0.2">
      <c r="T756" s="72"/>
    </row>
    <row r="757" spans="20:20" ht="12.75" customHeight="1" x14ac:dyDescent="0.2">
      <c r="T757" s="72"/>
    </row>
    <row r="758" spans="20:20" ht="12.75" customHeight="1" x14ac:dyDescent="0.2">
      <c r="T758" s="72"/>
    </row>
    <row r="759" spans="20:20" ht="12.75" customHeight="1" x14ac:dyDescent="0.2">
      <c r="T759" s="72"/>
    </row>
    <row r="760" spans="20:20" ht="12.75" customHeight="1" x14ac:dyDescent="0.2">
      <c r="T760" s="72"/>
    </row>
    <row r="761" spans="20:20" ht="12.75" customHeight="1" x14ac:dyDescent="0.2">
      <c r="T761" s="72"/>
    </row>
    <row r="762" spans="20:20" ht="12.75" customHeight="1" x14ac:dyDescent="0.2">
      <c r="T762" s="72"/>
    </row>
    <row r="763" spans="20:20" ht="12.75" customHeight="1" x14ac:dyDescent="0.2">
      <c r="T763" s="72"/>
    </row>
    <row r="764" spans="20:20" ht="12.75" customHeight="1" x14ac:dyDescent="0.2">
      <c r="T764" s="72"/>
    </row>
    <row r="765" spans="20:20" ht="12.75" customHeight="1" x14ac:dyDescent="0.2">
      <c r="T765" s="72"/>
    </row>
    <row r="766" spans="20:20" ht="12.75" customHeight="1" x14ac:dyDescent="0.2">
      <c r="T766" s="72"/>
    </row>
    <row r="767" spans="20:20" ht="12.75" customHeight="1" x14ac:dyDescent="0.2">
      <c r="T767" s="72"/>
    </row>
    <row r="768" spans="20:20" ht="12.75" customHeight="1" x14ac:dyDescent="0.2">
      <c r="T768" s="72"/>
    </row>
    <row r="769" spans="20:20" ht="12.75" customHeight="1" x14ac:dyDescent="0.2">
      <c r="T769" s="72"/>
    </row>
    <row r="770" spans="20:20" ht="12.75" customHeight="1" x14ac:dyDescent="0.2">
      <c r="T770" s="72"/>
    </row>
    <row r="771" spans="20:20" ht="12.75" customHeight="1" x14ac:dyDescent="0.2">
      <c r="T771" s="72"/>
    </row>
    <row r="772" spans="20:20" ht="12.75" customHeight="1" x14ac:dyDescent="0.2">
      <c r="T772" s="72"/>
    </row>
    <row r="773" spans="20:20" ht="12.75" customHeight="1" x14ac:dyDescent="0.2">
      <c r="T773" s="72"/>
    </row>
    <row r="774" spans="20:20" ht="12.75" customHeight="1" x14ac:dyDescent="0.2">
      <c r="T774" s="72"/>
    </row>
    <row r="775" spans="20:20" ht="12.75" customHeight="1" x14ac:dyDescent="0.2">
      <c r="T775" s="72"/>
    </row>
    <row r="776" spans="20:20" ht="12.75" customHeight="1" x14ac:dyDescent="0.2">
      <c r="T776" s="72"/>
    </row>
    <row r="777" spans="20:20" ht="12.75" customHeight="1" x14ac:dyDescent="0.2">
      <c r="T777" s="72"/>
    </row>
    <row r="778" spans="20:20" ht="12.75" customHeight="1" x14ac:dyDescent="0.2">
      <c r="T778" s="72"/>
    </row>
    <row r="779" spans="20:20" ht="12.75" customHeight="1" x14ac:dyDescent="0.2">
      <c r="T779" s="72"/>
    </row>
    <row r="780" spans="20:20" ht="12.75" customHeight="1" x14ac:dyDescent="0.2">
      <c r="T780" s="72"/>
    </row>
    <row r="781" spans="20:20" ht="12.75" customHeight="1" x14ac:dyDescent="0.2">
      <c r="T781" s="72"/>
    </row>
    <row r="782" spans="20:20" ht="12.75" customHeight="1" x14ac:dyDescent="0.2">
      <c r="T782" s="72"/>
    </row>
    <row r="783" spans="20:20" ht="12.75" customHeight="1" x14ac:dyDescent="0.2">
      <c r="T783" s="72"/>
    </row>
    <row r="784" spans="20:20" ht="12.75" customHeight="1" x14ac:dyDescent="0.2">
      <c r="T784" s="72"/>
    </row>
    <row r="785" spans="20:20" ht="12.75" customHeight="1" x14ac:dyDescent="0.2">
      <c r="T785" s="72"/>
    </row>
    <row r="786" spans="20:20" ht="12.75" customHeight="1" x14ac:dyDescent="0.2">
      <c r="T786" s="72"/>
    </row>
    <row r="787" spans="20:20" ht="12.75" customHeight="1" x14ac:dyDescent="0.2">
      <c r="T787" s="72"/>
    </row>
    <row r="788" spans="20:20" ht="12.75" customHeight="1" x14ac:dyDescent="0.2">
      <c r="T788" s="72"/>
    </row>
    <row r="789" spans="20:20" ht="12.75" customHeight="1" x14ac:dyDescent="0.2">
      <c r="T789" s="72"/>
    </row>
    <row r="790" spans="20:20" ht="12.75" customHeight="1" x14ac:dyDescent="0.2">
      <c r="T790" s="72"/>
    </row>
    <row r="791" spans="20:20" ht="12.75" customHeight="1" x14ac:dyDescent="0.2">
      <c r="T791" s="72"/>
    </row>
    <row r="792" spans="20:20" ht="12.75" customHeight="1" x14ac:dyDescent="0.2">
      <c r="T792" s="72"/>
    </row>
    <row r="793" spans="20:20" ht="12.75" customHeight="1" x14ac:dyDescent="0.2">
      <c r="T793" s="72"/>
    </row>
    <row r="794" spans="20:20" ht="12.75" customHeight="1" x14ac:dyDescent="0.2">
      <c r="T794" s="72"/>
    </row>
    <row r="795" spans="20:20" ht="12.75" customHeight="1" x14ac:dyDescent="0.2">
      <c r="T795" s="72"/>
    </row>
    <row r="796" spans="20:20" ht="12.75" customHeight="1" x14ac:dyDescent="0.2">
      <c r="T796" s="72"/>
    </row>
    <row r="797" spans="20:20" ht="12.75" customHeight="1" x14ac:dyDescent="0.2">
      <c r="T797" s="72"/>
    </row>
    <row r="798" spans="20:20" ht="12.75" customHeight="1" x14ac:dyDescent="0.2">
      <c r="T798" s="72"/>
    </row>
    <row r="799" spans="20:20" ht="12.75" customHeight="1" x14ac:dyDescent="0.2">
      <c r="T799" s="72"/>
    </row>
    <row r="800" spans="20:20" ht="12.75" customHeight="1" x14ac:dyDescent="0.2">
      <c r="T800" s="72"/>
    </row>
    <row r="801" spans="20:20" ht="12.75" customHeight="1" x14ac:dyDescent="0.2">
      <c r="T801" s="72"/>
    </row>
    <row r="802" spans="20:20" ht="12.75" customHeight="1" x14ac:dyDescent="0.2">
      <c r="T802" s="72"/>
    </row>
    <row r="803" spans="20:20" ht="12.75" customHeight="1" x14ac:dyDescent="0.2">
      <c r="T803" s="72"/>
    </row>
    <row r="804" spans="20:20" ht="12.75" customHeight="1" x14ac:dyDescent="0.2">
      <c r="T804" s="72"/>
    </row>
    <row r="805" spans="20:20" ht="12.75" customHeight="1" x14ac:dyDescent="0.2">
      <c r="T805" s="72"/>
    </row>
    <row r="806" spans="20:20" ht="12.75" customHeight="1" x14ac:dyDescent="0.2">
      <c r="T806" s="72"/>
    </row>
    <row r="807" spans="20:20" ht="12.75" customHeight="1" x14ac:dyDescent="0.2">
      <c r="T807" s="72"/>
    </row>
    <row r="808" spans="20:20" ht="12.75" customHeight="1" x14ac:dyDescent="0.2">
      <c r="T808" s="72"/>
    </row>
    <row r="809" spans="20:20" ht="12.75" customHeight="1" x14ac:dyDescent="0.2">
      <c r="T809" s="72"/>
    </row>
    <row r="810" spans="20:20" ht="12.75" customHeight="1" x14ac:dyDescent="0.2">
      <c r="T810" s="72"/>
    </row>
    <row r="811" spans="20:20" ht="12.75" customHeight="1" x14ac:dyDescent="0.2">
      <c r="T811" s="72"/>
    </row>
    <row r="812" spans="20:20" ht="12.75" customHeight="1" x14ac:dyDescent="0.2">
      <c r="T812" s="72"/>
    </row>
    <row r="813" spans="20:20" ht="12.75" customHeight="1" x14ac:dyDescent="0.2">
      <c r="T813" s="72"/>
    </row>
    <row r="814" spans="20:20" ht="12.75" customHeight="1" x14ac:dyDescent="0.2">
      <c r="T814" s="72"/>
    </row>
    <row r="815" spans="20:20" ht="12.75" customHeight="1" x14ac:dyDescent="0.2">
      <c r="T815" s="72"/>
    </row>
    <row r="816" spans="20:20" ht="12.75" customHeight="1" x14ac:dyDescent="0.2">
      <c r="T816" s="72"/>
    </row>
    <row r="817" spans="20:20" ht="12.75" customHeight="1" x14ac:dyDescent="0.2">
      <c r="T817" s="72"/>
    </row>
    <row r="818" spans="20:20" ht="12.75" customHeight="1" x14ac:dyDescent="0.2">
      <c r="T818" s="72"/>
    </row>
    <row r="819" spans="20:20" ht="12.75" customHeight="1" x14ac:dyDescent="0.2">
      <c r="T819" s="72"/>
    </row>
    <row r="820" spans="20:20" ht="12.75" customHeight="1" x14ac:dyDescent="0.2">
      <c r="T820" s="72"/>
    </row>
    <row r="821" spans="20:20" ht="12.75" customHeight="1" x14ac:dyDescent="0.2">
      <c r="T821" s="72"/>
    </row>
    <row r="822" spans="20:20" ht="12.75" customHeight="1" x14ac:dyDescent="0.2">
      <c r="T822" s="72"/>
    </row>
    <row r="823" spans="20:20" ht="12.75" customHeight="1" x14ac:dyDescent="0.2">
      <c r="T823" s="72"/>
    </row>
    <row r="824" spans="20:20" ht="12.75" customHeight="1" x14ac:dyDescent="0.2">
      <c r="T824" s="72"/>
    </row>
    <row r="825" spans="20:20" ht="12.75" customHeight="1" x14ac:dyDescent="0.2">
      <c r="T825" s="72"/>
    </row>
    <row r="826" spans="20:20" ht="12.75" customHeight="1" x14ac:dyDescent="0.2">
      <c r="T826" s="72"/>
    </row>
    <row r="827" spans="20:20" ht="12.75" customHeight="1" x14ac:dyDescent="0.2">
      <c r="T827" s="72"/>
    </row>
    <row r="828" spans="20:20" ht="12.75" customHeight="1" x14ac:dyDescent="0.2">
      <c r="T828" s="72"/>
    </row>
    <row r="829" spans="20:20" ht="12.75" customHeight="1" x14ac:dyDescent="0.2">
      <c r="T829" s="72"/>
    </row>
    <row r="830" spans="20:20" ht="12.75" customHeight="1" x14ac:dyDescent="0.2">
      <c r="T830" s="72"/>
    </row>
    <row r="831" spans="20:20" ht="12.75" customHeight="1" x14ac:dyDescent="0.2">
      <c r="T831" s="72"/>
    </row>
    <row r="832" spans="20:20" ht="12.75" customHeight="1" x14ac:dyDescent="0.2">
      <c r="T832" s="72"/>
    </row>
    <row r="833" spans="20:20" ht="12.75" customHeight="1" x14ac:dyDescent="0.2">
      <c r="T833" s="72"/>
    </row>
    <row r="834" spans="20:20" ht="12.75" customHeight="1" x14ac:dyDescent="0.2">
      <c r="T834" s="72"/>
    </row>
    <row r="835" spans="20:20" ht="12.75" customHeight="1" x14ac:dyDescent="0.2">
      <c r="T835" s="72"/>
    </row>
    <row r="836" spans="20:20" ht="12.75" customHeight="1" x14ac:dyDescent="0.2">
      <c r="T836" s="72"/>
    </row>
    <row r="837" spans="20:20" ht="12.75" customHeight="1" x14ac:dyDescent="0.2">
      <c r="T837" s="72"/>
    </row>
    <row r="838" spans="20:20" ht="12.75" customHeight="1" x14ac:dyDescent="0.2">
      <c r="T838" s="72"/>
    </row>
    <row r="839" spans="20:20" ht="12.75" customHeight="1" x14ac:dyDescent="0.2">
      <c r="T839" s="72"/>
    </row>
    <row r="840" spans="20:20" ht="12.75" customHeight="1" x14ac:dyDescent="0.2">
      <c r="T840" s="72"/>
    </row>
    <row r="841" spans="20:20" ht="12.75" customHeight="1" x14ac:dyDescent="0.2">
      <c r="T841" s="72"/>
    </row>
    <row r="842" spans="20:20" ht="12.75" customHeight="1" x14ac:dyDescent="0.2">
      <c r="T842" s="72"/>
    </row>
    <row r="843" spans="20:20" ht="12.75" customHeight="1" x14ac:dyDescent="0.2">
      <c r="T843" s="72"/>
    </row>
    <row r="844" spans="20:20" ht="12.75" customHeight="1" x14ac:dyDescent="0.2">
      <c r="T844" s="72"/>
    </row>
    <row r="845" spans="20:20" ht="12.75" customHeight="1" x14ac:dyDescent="0.2">
      <c r="T845" s="72"/>
    </row>
    <row r="846" spans="20:20" ht="12.75" customHeight="1" x14ac:dyDescent="0.2">
      <c r="T846" s="72"/>
    </row>
    <row r="847" spans="20:20" ht="12.75" customHeight="1" x14ac:dyDescent="0.2">
      <c r="T847" s="72"/>
    </row>
    <row r="848" spans="20:20" ht="12.75" customHeight="1" x14ac:dyDescent="0.2">
      <c r="T848" s="72"/>
    </row>
    <row r="849" spans="20:20" ht="12.75" customHeight="1" x14ac:dyDescent="0.2">
      <c r="T849" s="72"/>
    </row>
    <row r="850" spans="20:20" ht="12.75" customHeight="1" x14ac:dyDescent="0.2">
      <c r="T850" s="72"/>
    </row>
    <row r="851" spans="20:20" ht="12.75" customHeight="1" x14ac:dyDescent="0.2">
      <c r="T851" s="72"/>
    </row>
    <row r="852" spans="20:20" ht="12.75" customHeight="1" x14ac:dyDescent="0.2">
      <c r="T852" s="72"/>
    </row>
    <row r="853" spans="20:20" ht="12.75" customHeight="1" x14ac:dyDescent="0.2">
      <c r="T853" s="72"/>
    </row>
    <row r="854" spans="20:20" ht="12.75" customHeight="1" x14ac:dyDescent="0.2">
      <c r="T854" s="72"/>
    </row>
    <row r="855" spans="20:20" ht="12.75" customHeight="1" x14ac:dyDescent="0.2">
      <c r="T855" s="72"/>
    </row>
    <row r="856" spans="20:20" ht="12.75" customHeight="1" x14ac:dyDescent="0.2">
      <c r="T856" s="72"/>
    </row>
    <row r="857" spans="20:20" ht="12.75" customHeight="1" x14ac:dyDescent="0.2">
      <c r="T857" s="72"/>
    </row>
    <row r="858" spans="20:20" ht="12.75" customHeight="1" x14ac:dyDescent="0.2">
      <c r="T858" s="72"/>
    </row>
    <row r="859" spans="20:20" ht="12.75" customHeight="1" x14ac:dyDescent="0.2">
      <c r="T859" s="72"/>
    </row>
    <row r="860" spans="20:20" ht="12.75" customHeight="1" x14ac:dyDescent="0.2">
      <c r="T860" s="72"/>
    </row>
    <row r="861" spans="20:20" ht="12.75" customHeight="1" x14ac:dyDescent="0.2">
      <c r="T861" s="72"/>
    </row>
    <row r="862" spans="20:20" ht="12.75" customHeight="1" x14ac:dyDescent="0.2">
      <c r="T862" s="72"/>
    </row>
    <row r="863" spans="20:20" ht="12.75" customHeight="1" x14ac:dyDescent="0.2">
      <c r="T863" s="72"/>
    </row>
    <row r="864" spans="20:20" ht="12.75" customHeight="1" x14ac:dyDescent="0.2">
      <c r="T864" s="72"/>
    </row>
    <row r="865" spans="20:20" ht="12.75" customHeight="1" x14ac:dyDescent="0.2">
      <c r="T865" s="72"/>
    </row>
    <row r="866" spans="20:20" ht="12.75" customHeight="1" x14ac:dyDescent="0.2">
      <c r="T866" s="72"/>
    </row>
    <row r="867" spans="20:20" ht="12.75" customHeight="1" x14ac:dyDescent="0.2">
      <c r="T867" s="72"/>
    </row>
    <row r="868" spans="20:20" ht="12.75" customHeight="1" x14ac:dyDescent="0.2">
      <c r="T868" s="72"/>
    </row>
    <row r="869" spans="20:20" ht="12.75" customHeight="1" x14ac:dyDescent="0.2">
      <c r="T869" s="72"/>
    </row>
    <row r="870" spans="20:20" ht="12.75" customHeight="1" x14ac:dyDescent="0.2">
      <c r="T870" s="72"/>
    </row>
    <row r="871" spans="20:20" ht="12.75" customHeight="1" x14ac:dyDescent="0.2">
      <c r="T871" s="72"/>
    </row>
    <row r="872" spans="20:20" ht="12.75" customHeight="1" x14ac:dyDescent="0.2">
      <c r="T872" s="72"/>
    </row>
    <row r="873" spans="20:20" ht="12.75" customHeight="1" x14ac:dyDescent="0.2">
      <c r="T873" s="72"/>
    </row>
    <row r="874" spans="20:20" ht="12.75" customHeight="1" x14ac:dyDescent="0.2">
      <c r="T874" s="72"/>
    </row>
    <row r="875" spans="20:20" ht="12.75" customHeight="1" x14ac:dyDescent="0.2">
      <c r="T875" s="72"/>
    </row>
  </sheetData>
  <sheetProtection algorithmName="SHA-512" hashValue="yJLZGhoiVE9fssoY5644iTEnu/sawH5ySO+YkbLD+apcfSw3kBfngavTXM7kuYgS2UFsqDmwXOuUXnkLIbdMNQ==" saltValue="KrjGwuoUA79EC2M6raA4fw==" spinCount="100000" sheet="1" objects="1" scenarios="1"/>
  <autoFilter ref="S1:S877" xr:uid="{00000000-0009-0000-0000-000018000000}"/>
  <mergeCells count="32">
    <mergeCell ref="O9:O10"/>
    <mergeCell ref="B9:B10"/>
    <mergeCell ref="C9:C10"/>
    <mergeCell ref="A21:A23"/>
    <mergeCell ref="D26:E26"/>
    <mergeCell ref="D27:E27"/>
    <mergeCell ref="A11:A19"/>
    <mergeCell ref="E11:E19"/>
    <mergeCell ref="B12:B13"/>
    <mergeCell ref="B15:B16"/>
    <mergeCell ref="B17:B18"/>
    <mergeCell ref="U9:V9"/>
    <mergeCell ref="W9:X9"/>
    <mergeCell ref="Q9:Q10"/>
    <mergeCell ref="R9:R10"/>
    <mergeCell ref="A7:K7"/>
    <mergeCell ref="L7:X7"/>
    <mergeCell ref="D9:D10"/>
    <mergeCell ref="E9:E10"/>
    <mergeCell ref="F9:F10"/>
    <mergeCell ref="S9:S10"/>
    <mergeCell ref="T9:T10"/>
    <mergeCell ref="P9:P10"/>
    <mergeCell ref="G9:G10"/>
    <mergeCell ref="H9:H10"/>
    <mergeCell ref="I9:I10"/>
    <mergeCell ref="J9:N9"/>
    <mergeCell ref="A1:B5"/>
    <mergeCell ref="C1:T5"/>
    <mergeCell ref="U1:X5"/>
    <mergeCell ref="A6:K6"/>
    <mergeCell ref="L6:X6"/>
  </mergeCells>
  <conditionalFormatting sqref="T11:T19 T21 T24">
    <cfRule type="cellIs" dxfId="941" priority="8" operator="equal">
      <formula>"IMPACTO ALTO"</formula>
    </cfRule>
  </conditionalFormatting>
  <conditionalFormatting sqref="T11:T19 T21 T24">
    <cfRule type="cellIs" dxfId="940" priority="9" operator="equal">
      <formula>"IMPACTO MEDIO"</formula>
    </cfRule>
  </conditionalFormatting>
  <conditionalFormatting sqref="T11:T19 T21 T24">
    <cfRule type="cellIs" dxfId="939" priority="10" operator="equal">
      <formula>"IMPACTO BAJO"</formula>
    </cfRule>
  </conditionalFormatting>
  <conditionalFormatting sqref="T11:T19 T21 T24">
    <cfRule type="cellIs" dxfId="938" priority="11" stopIfTrue="1" operator="equal">
      <formula>"IMPACTO BAJO"</formula>
    </cfRule>
  </conditionalFormatting>
  <conditionalFormatting sqref="T11:T19 T21 T24">
    <cfRule type="cellIs" dxfId="937" priority="12" stopIfTrue="1" operator="equal">
      <formula>"IMPACTO MEDIO"</formula>
    </cfRule>
  </conditionalFormatting>
  <conditionalFormatting sqref="T11:T19 T21 T24">
    <cfRule type="cellIs" dxfId="936" priority="13" stopIfTrue="1" operator="equal">
      <formula>"IMPACTO ALTO"</formula>
    </cfRule>
  </conditionalFormatting>
  <conditionalFormatting sqref="T20">
    <cfRule type="cellIs" dxfId="935" priority="15" operator="equal">
      <formula>"IMPACTO ALTO"</formula>
    </cfRule>
  </conditionalFormatting>
  <conditionalFormatting sqref="T20">
    <cfRule type="cellIs" dxfId="934" priority="16" operator="equal">
      <formula>"IMPACTO MEDIO"</formula>
    </cfRule>
  </conditionalFormatting>
  <conditionalFormatting sqref="T20">
    <cfRule type="cellIs" dxfId="933" priority="17" operator="equal">
      <formula>"IMPACTO BAJO"</formula>
    </cfRule>
  </conditionalFormatting>
  <conditionalFormatting sqref="T20">
    <cfRule type="cellIs" dxfId="932" priority="18" stopIfTrue="1" operator="equal">
      <formula>"IMPACTO BAJO"</formula>
    </cfRule>
  </conditionalFormatting>
  <conditionalFormatting sqref="T20">
    <cfRule type="cellIs" dxfId="931" priority="19" stopIfTrue="1" operator="equal">
      <formula>"IMPACTO MEDIO"</formula>
    </cfRule>
  </conditionalFormatting>
  <conditionalFormatting sqref="T20">
    <cfRule type="cellIs" dxfId="930" priority="20" stopIfTrue="1" operator="equal">
      <formula>"IMPACTO ALTO"</formula>
    </cfRule>
  </conditionalFormatting>
  <conditionalFormatting sqref="T11:T19">
    <cfRule type="colorScale" priority="14">
      <colorScale>
        <cfvo type="min"/>
        <cfvo type="percentile" val="50"/>
        <cfvo type="max"/>
        <color rgb="FF63BE7B"/>
        <color rgb="FFFFEB84"/>
        <color rgb="FFF8696B"/>
      </colorScale>
    </cfRule>
  </conditionalFormatting>
  <conditionalFormatting sqref="T22:T23">
    <cfRule type="cellIs" dxfId="929" priority="1" operator="equal">
      <formula>"IMPACTO ALTO"</formula>
    </cfRule>
  </conditionalFormatting>
  <conditionalFormatting sqref="T22:T23">
    <cfRule type="cellIs" dxfId="928" priority="2" operator="equal">
      <formula>"IMPACTO MEDIO"</formula>
    </cfRule>
  </conditionalFormatting>
  <conditionalFormatting sqref="T22:T23">
    <cfRule type="cellIs" dxfId="927" priority="3" operator="equal">
      <formula>"IMPACTO BAJO"</formula>
    </cfRule>
  </conditionalFormatting>
  <conditionalFormatting sqref="T22:T23">
    <cfRule type="cellIs" dxfId="926" priority="4" stopIfTrue="1" operator="equal">
      <formula>"IMPACTO BAJO"</formula>
    </cfRule>
  </conditionalFormatting>
  <conditionalFormatting sqref="T22:T23">
    <cfRule type="cellIs" dxfId="925" priority="5" stopIfTrue="1" operator="equal">
      <formula>"IMPACTO MEDIO"</formula>
    </cfRule>
  </conditionalFormatting>
  <conditionalFormatting sqref="T22:T23">
    <cfRule type="cellIs" dxfId="924" priority="6" stopIfTrue="1" operator="equal">
      <formula>"IMPACTO ALTO"</formula>
    </cfRule>
  </conditionalFormatting>
  <conditionalFormatting sqref="T22:T23">
    <cfRule type="colorScale" priority="7">
      <colorScale>
        <cfvo type="min"/>
        <cfvo type="percentile" val="50"/>
        <cfvo type="max"/>
        <color rgb="FF63BE7B"/>
        <color rgb="FFFFEB84"/>
        <color rgb="FFF8696B"/>
      </colorScale>
    </cfRule>
  </conditionalFormatting>
  <conditionalFormatting sqref="T21">
    <cfRule type="colorScale" priority="21">
      <colorScale>
        <cfvo type="min"/>
        <cfvo type="percentile" val="50"/>
        <cfvo type="max"/>
        <color rgb="FF63BE7B"/>
        <color rgb="FFFFEB84"/>
        <color rgb="FFF8696B"/>
      </colorScale>
    </cfRule>
  </conditionalFormatting>
  <pageMargins left="0.70866141732283472" right="0.70866141732283472" top="0.86614173228346458" bottom="0.74803149606299213" header="0" footer="0"/>
  <pageSetup orientation="portrait" r:id="rId1"/>
  <colBreaks count="1" manualBreakCount="1">
    <brk id="17" man="1"/>
  </col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36</vt:i4>
      </vt:variant>
    </vt:vector>
  </HeadingPairs>
  <TitlesOfParts>
    <vt:vector size="36" baseType="lpstr">
      <vt:lpstr>ESPECIFICACIONES </vt:lpstr>
      <vt:lpstr>SOCIMÉDICOS S.A.S</vt:lpstr>
      <vt:lpstr>Mantenimiento</vt:lpstr>
      <vt:lpstr>Gerencia</vt:lpstr>
      <vt:lpstr>Cirugía</vt:lpstr>
      <vt:lpstr>Gastronomía</vt:lpstr>
      <vt:lpstr>Sistemas</vt:lpstr>
      <vt:lpstr>Laboratorio </vt:lpstr>
      <vt:lpstr>Biotecnología</vt:lpstr>
      <vt:lpstr>Farmacia</vt:lpstr>
      <vt:lpstr>Radiólogos </vt:lpstr>
      <vt:lpstr>Partos y neonatos</vt:lpstr>
      <vt:lpstr>Urgencias</vt:lpstr>
      <vt:lpstr>Conslta externa icono </vt:lpstr>
      <vt:lpstr>Consulta externa oval </vt:lpstr>
      <vt:lpstr>Consulta externa ph </vt:lpstr>
      <vt:lpstr>Patología</vt:lpstr>
      <vt:lpstr>Cardiilogía </vt:lpstr>
      <vt:lpstr>Terapia física</vt:lpstr>
      <vt:lpstr>Servicio transfucional</vt:lpstr>
      <vt:lpstr>Central de esterilización </vt:lpstr>
      <vt:lpstr>UCI</vt:lpstr>
      <vt:lpstr>Oncología </vt:lpstr>
      <vt:lpstr>Hospitalización</vt:lpstr>
      <vt:lpstr>Dirección científica y médica</vt:lpstr>
      <vt:lpstr>Dirección Adm</vt:lpstr>
      <vt:lpstr>Mercadeo</vt:lpstr>
      <vt:lpstr>Gestión humana</vt:lpstr>
      <vt:lpstr>Financiera</vt:lpstr>
      <vt:lpstr>Calidad</vt:lpstr>
      <vt:lpstr>Nuevas obras </vt:lpstr>
      <vt:lpstr>Zona de expanciones COVID- 19 </vt:lpstr>
      <vt:lpstr>Call center </vt:lpstr>
      <vt:lpstr>Central esteralización </vt:lpstr>
      <vt:lpstr>Programación de cirigía </vt:lpstr>
      <vt:lpstr>Radio terapia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Esteban Cadavid</dc:creator>
  <cp:lastModifiedBy>luisa suarez</cp:lastModifiedBy>
  <cp:lastPrinted>2020-02-18T12:18:37Z</cp:lastPrinted>
  <dcterms:created xsi:type="dcterms:W3CDTF">2018-10-03T12:31:57Z</dcterms:created>
  <dcterms:modified xsi:type="dcterms:W3CDTF">2021-02-18T16:35:54Z</dcterms:modified>
</cp:coreProperties>
</file>